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2.Beiträge_Contributi\15. Organisation_Organizzazione\Formulare_Moduli\2026\Ferienbetreuung\Neu\Formulare_Ferienbetreuung_2026\Alle_Weiteren_Ferienbetreuungen\"/>
    </mc:Choice>
  </mc:AlternateContent>
  <xr:revisionPtr revIDLastSave="0" documentId="13_ncr:1_{AA4B3B8F-2FF9-4D23-B3FD-587E01598595}" xr6:coauthVersionLast="47" xr6:coauthVersionMax="47" xr10:uidLastSave="{00000000-0000-0000-0000-000000000000}"/>
  <workbookProtection workbookAlgorithmName="SHA-512" workbookHashValue="4Riw+Egi6FlfqQY7msqLxrWIunM6Mr+IVRuVW7QEAQ1T5oPxz9QU3TgnqZcImfKaNdBNLbqAjNhIZmcE9GXnyQ==" workbookSaltValue="yz2kX/fQUoNx3z3xxkTU7A==" workbookSpinCount="100000" lockStructure="1"/>
  <bookViews>
    <workbookView xWindow="-120" yWindow="-120" windowWidth="29040" windowHeight="17640" xr2:uid="{00000000-000D-0000-FFFF-FFFF00000000}"/>
  </bookViews>
  <sheets>
    <sheet name="Anleitung" sheetId="9" r:id="rId1"/>
    <sheet name="Vorschulalter" sheetId="4" r:id="rId2"/>
    <sheet name="Export" sheetId="12" state="hidden" r:id="rId3"/>
    <sheet name="Gemeindenliste" sheetId="10" state="hidden" r:id="rId4"/>
  </sheets>
  <calcPr calcId="191028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7" i="4" l="1"/>
  <c r="G33" i="4"/>
  <c r="EX2" i="12" s="1"/>
  <c r="G21" i="4"/>
  <c r="F21" i="4"/>
  <c r="DY2" i="12" s="1"/>
  <c r="E21" i="4"/>
  <c r="DX2" i="12" s="1"/>
  <c r="D20" i="4"/>
  <c r="FM2" i="12"/>
  <c r="FG2" i="12"/>
  <c r="EW2" i="12"/>
  <c r="EV2" i="12"/>
  <c r="EU2" i="12"/>
  <c r="ET2" i="12"/>
  <c r="ES2" i="12"/>
  <c r="ER2" i="12"/>
  <c r="EQ2" i="12"/>
  <c r="EP2" i="12"/>
  <c r="EO2" i="12"/>
  <c r="EN2" i="12"/>
  <c r="EM2" i="12"/>
  <c r="EL2" i="12"/>
  <c r="EJ2" i="12"/>
  <c r="EI2" i="12"/>
  <c r="EH2" i="12"/>
  <c r="EG2" i="12"/>
  <c r="EF2" i="12"/>
  <c r="EE2" i="12"/>
  <c r="ED2" i="12"/>
  <c r="DZ2" i="12"/>
  <c r="DU2" i="12"/>
  <c r="DS2" i="12"/>
  <c r="DQ2" i="12"/>
  <c r="DP2" i="12"/>
  <c r="DO2" i="12"/>
  <c r="DN2" i="12"/>
  <c r="DL2" i="12"/>
  <c r="DK2" i="12"/>
  <c r="DJ2" i="12"/>
  <c r="DH2" i="12"/>
  <c r="DF2" i="12"/>
  <c r="DE2" i="12"/>
  <c r="DD2" i="12"/>
  <c r="DC2" i="12"/>
  <c r="DA2" i="12"/>
  <c r="CZ2" i="12"/>
  <c r="CY2" i="12"/>
  <c r="CW2" i="12"/>
  <c r="CU2" i="12"/>
  <c r="CT2" i="12"/>
  <c r="CS2" i="12"/>
  <c r="CR2" i="12"/>
  <c r="CP2" i="12"/>
  <c r="CO2" i="12"/>
  <c r="CN2" i="12"/>
  <c r="CL2" i="12"/>
  <c r="CJ2" i="12"/>
  <c r="CI2" i="12"/>
  <c r="CH2" i="12"/>
  <c r="CG2" i="12"/>
  <c r="CE2" i="12"/>
  <c r="CD2" i="12"/>
  <c r="CC2" i="12"/>
  <c r="CA2" i="12"/>
  <c r="BY2" i="12"/>
  <c r="BX2" i="12"/>
  <c r="BW2" i="12"/>
  <c r="BV2" i="12"/>
  <c r="BT2" i="12"/>
  <c r="BS2" i="12"/>
  <c r="BR2" i="12"/>
  <c r="BP2" i="12"/>
  <c r="BN2" i="12"/>
  <c r="BM2" i="12"/>
  <c r="BL2" i="12"/>
  <c r="BK2" i="12"/>
  <c r="BI2" i="12"/>
  <c r="BH2" i="12"/>
  <c r="BG2" i="12"/>
  <c r="BE2" i="12"/>
  <c r="BC2" i="12"/>
  <c r="BB2" i="12"/>
  <c r="BA2" i="12"/>
  <c r="AZ2" i="12"/>
  <c r="AX2" i="12"/>
  <c r="AW2" i="12"/>
  <c r="AV2" i="12"/>
  <c r="AT2" i="12"/>
  <c r="AR2" i="12"/>
  <c r="AQ2" i="12"/>
  <c r="AP2" i="12"/>
  <c r="AO2" i="12"/>
  <c r="AM2" i="12"/>
  <c r="AL2" i="12"/>
  <c r="AK2" i="12"/>
  <c r="AI2" i="12"/>
  <c r="AG2" i="12"/>
  <c r="AF2" i="12"/>
  <c r="AE2" i="12"/>
  <c r="AD2" i="12"/>
  <c r="AB2" i="12"/>
  <c r="AA2" i="12"/>
  <c r="Z2" i="12"/>
  <c r="X2" i="12"/>
  <c r="V2" i="12"/>
  <c r="U2" i="12"/>
  <c r="T2" i="12"/>
  <c r="S2" i="12"/>
  <c r="Q2" i="12"/>
  <c r="P2" i="12"/>
  <c r="O2" i="12"/>
  <c r="M2" i="12"/>
  <c r="K2" i="12"/>
  <c r="J2" i="12"/>
  <c r="I2" i="12"/>
  <c r="H2" i="12"/>
  <c r="F2" i="12"/>
  <c r="E2" i="12"/>
  <c r="C2" i="12"/>
  <c r="B2" i="12"/>
  <c r="A2" i="12"/>
  <c r="FI2" i="12"/>
  <c r="N20" i="4"/>
  <c r="I20" i="4"/>
  <c r="O20" i="4" s="1"/>
  <c r="K20" i="4"/>
  <c r="DT2" i="12" s="1"/>
  <c r="M20" i="4" l="1"/>
  <c r="P20" i="4"/>
  <c r="DR2" i="12"/>
  <c r="H33" i="4"/>
  <c r="FA2" i="12" s="1"/>
  <c r="DM2" i="12"/>
  <c r="D10" i="4"/>
  <c r="D21" i="4" l="1"/>
  <c r="DW2" i="12" s="1"/>
  <c r="G2" i="12"/>
  <c r="N11" i="4"/>
  <c r="N12" i="4"/>
  <c r="N13" i="4"/>
  <c r="N14" i="4"/>
  <c r="N15" i="4"/>
  <c r="N16" i="4"/>
  <c r="N17" i="4"/>
  <c r="N18" i="4"/>
  <c r="N19" i="4"/>
  <c r="N10" i="4"/>
  <c r="J21" i="4" s="1"/>
  <c r="EB2" i="12" s="1"/>
  <c r="D11" i="4"/>
  <c r="R2" i="12" s="1"/>
  <c r="D12" i="4"/>
  <c r="AC2" i="12" s="1"/>
  <c r="D13" i="4"/>
  <c r="AN2" i="12" s="1"/>
  <c r="B48" i="4" l="1"/>
  <c r="D15" i="4"/>
  <c r="BJ2" i="12" s="1"/>
  <c r="D16" i="4"/>
  <c r="BU2" i="12" s="1"/>
  <c r="D17" i="4"/>
  <c r="CF2" i="12" s="1"/>
  <c r="D18" i="4"/>
  <c r="CQ2" i="12" s="1"/>
  <c r="D19" i="4"/>
  <c r="DB2" i="12" s="1"/>
  <c r="D14" i="4" l="1"/>
  <c r="AY2" i="12" s="1"/>
  <c r="H39" i="4"/>
  <c r="K11" i="4"/>
  <c r="Y2" i="12" s="1"/>
  <c r="K12" i="4"/>
  <c r="AJ2" i="12" s="1"/>
  <c r="K13" i="4"/>
  <c r="AU2" i="12" s="1"/>
  <c r="K14" i="4"/>
  <c r="BF2" i="12" s="1"/>
  <c r="K15" i="4"/>
  <c r="BQ2" i="12" s="1"/>
  <c r="K16" i="4"/>
  <c r="CB2" i="12" s="1"/>
  <c r="K17" i="4"/>
  <c r="CM2" i="12" s="1"/>
  <c r="K18" i="4"/>
  <c r="CX2" i="12" s="1"/>
  <c r="K19" i="4"/>
  <c r="DI2" i="12" s="1"/>
  <c r="K10" i="4"/>
  <c r="I12" i="4"/>
  <c r="AH2" i="12" s="1"/>
  <c r="I13" i="4"/>
  <c r="AS2" i="12" s="1"/>
  <c r="I14" i="4"/>
  <c r="BD2" i="12" s="1"/>
  <c r="I15" i="4"/>
  <c r="BO2" i="12" s="1"/>
  <c r="I16" i="4"/>
  <c r="BZ2" i="12" s="1"/>
  <c r="I17" i="4"/>
  <c r="CK2" i="12" s="1"/>
  <c r="I18" i="4"/>
  <c r="CV2" i="12" s="1"/>
  <c r="I19" i="4"/>
  <c r="DG2" i="12" s="1"/>
  <c r="I11" i="4"/>
  <c r="W2" i="12" s="1"/>
  <c r="I10" i="4"/>
  <c r="N2" i="12" l="1"/>
  <c r="K21" i="4"/>
  <c r="EC2" i="12" s="1"/>
  <c r="B23" i="4"/>
  <c r="B25" i="4" s="1"/>
  <c r="H38" i="4" s="1"/>
  <c r="I21" i="4"/>
  <c r="EA2" i="12" s="1"/>
  <c r="L2" i="12"/>
  <c r="H37" i="4"/>
  <c r="FE2" i="12" s="1"/>
  <c r="P11" i="4"/>
  <c r="O10" i="4"/>
  <c r="G34" i="4" s="1"/>
  <c r="O17" i="4"/>
  <c r="O13" i="4"/>
  <c r="P18" i="4"/>
  <c r="P14" i="4"/>
  <c r="O19" i="4"/>
  <c r="O15" i="4"/>
  <c r="P10" i="4"/>
  <c r="G35" i="4" s="1"/>
  <c r="P16" i="4"/>
  <c r="P12" i="4"/>
  <c r="O18" i="4"/>
  <c r="O14" i="4"/>
  <c r="P19" i="4"/>
  <c r="P15" i="4"/>
  <c r="O11" i="4"/>
  <c r="O16" i="4"/>
  <c r="O12" i="4"/>
  <c r="P17" i="4"/>
  <c r="P13" i="4"/>
  <c r="M15" i="4"/>
  <c r="M18" i="4"/>
  <c r="M17" i="4"/>
  <c r="M13" i="4"/>
  <c r="M19" i="4"/>
  <c r="M16" i="4"/>
  <c r="M11" i="4"/>
  <c r="M14" i="4"/>
  <c r="M12" i="4"/>
  <c r="M10" i="4"/>
  <c r="B21" i="4" s="1"/>
  <c r="EY2" i="12" l="1"/>
  <c r="H36" i="4"/>
  <c r="FD2" i="12" s="1"/>
  <c r="H34" i="4"/>
  <c r="FB2" i="12" s="1"/>
  <c r="EZ2" i="12"/>
  <c r="H35" i="4"/>
  <c r="FC2" i="12" s="1"/>
  <c r="DV2" i="12"/>
  <c r="P21" i="4"/>
  <c r="B40" i="4"/>
  <c r="EK2" i="12" s="1"/>
  <c r="FF2" i="12"/>
  <c r="B50" i="4" l="1"/>
  <c r="FJ2" i="12" s="1"/>
  <c r="H40" i="4" l="1"/>
  <c r="FH2" i="12" s="1"/>
  <c r="H50" i="4" l="1"/>
  <c r="FK2" i="12" s="1"/>
  <c r="B52" i="4" l="1"/>
  <c r="FL2" i="12" s="1"/>
  <c r="B55" i="4" l="1"/>
  <c r="B58" i="4" s="1"/>
  <c r="FO2" i="12" s="1"/>
  <c r="B56" i="4"/>
  <c r="B57" i="4" s="1"/>
  <c r="FN2" i="12" s="1"/>
</calcChain>
</file>

<file path=xl/sharedStrings.xml><?xml version="1.0" encoding="utf-8"?>
<sst xmlns="http://schemas.openxmlformats.org/spreadsheetml/2006/main" count="391" uniqueCount="383">
  <si>
    <t>Anleitungen zum Ausfüllen</t>
  </si>
  <si>
    <t>Um einen reibungslosen und effizienten Ablauf beim Ausfüllen der Anlage zu gewährleisten, bitten wir darum, die folgenden Punkte zu beachten:</t>
  </si>
  <si>
    <r>
      <t xml:space="preserve">Bitte </t>
    </r>
    <r>
      <rPr>
        <b/>
        <sz val="11"/>
        <color theme="1"/>
        <rFont val="Calibri"/>
        <family val="2"/>
        <scheme val="minor"/>
      </rPr>
      <t>Werte manuell eintragen</t>
    </r>
    <r>
      <rPr>
        <sz val="11"/>
        <color theme="1"/>
        <rFont val="Calibri"/>
        <family val="2"/>
        <scheme val="minor"/>
      </rPr>
      <t>, nicht kopieren &amp; einfügen.</t>
    </r>
  </si>
  <si>
    <r>
      <t xml:space="preserve">Nur die </t>
    </r>
    <r>
      <rPr>
        <b/>
        <u/>
        <sz val="11"/>
        <color theme="1"/>
        <rFont val="Calibri"/>
        <family val="2"/>
        <scheme val="minor"/>
      </rPr>
      <t>gelben Felder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können ausgefüllt werden.</t>
    </r>
  </si>
  <si>
    <r>
      <rPr>
        <b/>
        <sz val="11"/>
        <color theme="1"/>
        <rFont val="Calibri"/>
        <family val="2"/>
        <scheme val="minor"/>
      </rPr>
      <t>Datum</t>
    </r>
    <r>
      <rPr>
        <sz val="11"/>
        <color theme="1"/>
        <rFont val="Calibri"/>
        <family val="2"/>
        <scheme val="minor"/>
      </rPr>
      <t xml:space="preserve"> (Start/Ende) muss im folgenden Format eingegeben werden: </t>
    </r>
    <r>
      <rPr>
        <b/>
        <sz val="11"/>
        <color theme="1"/>
        <rFont val="Calibri"/>
        <family val="2"/>
        <scheme val="minor"/>
      </rPr>
      <t xml:space="preserve">TT.MM.JJJJ </t>
    </r>
    <r>
      <rPr>
        <sz val="11"/>
        <color theme="1"/>
        <rFont val="Calibri"/>
        <family val="2"/>
        <scheme val="minor"/>
      </rPr>
      <t>inklusive Punkt (.) als Trennzeichen.</t>
    </r>
  </si>
  <si>
    <t xml:space="preserve">Standard-Teilnahmegebühr </t>
  </si>
  <si>
    <t>In diesem Feld muss die Standard-Teilnahmegebühr eingegeben werden, unabhängig davon ob einige Teilnehmer einen anderen Tarif bezahlen (Beispiel: im Falle einer Tarifreduzierung bei Geschwistern muss hier die Standard-Teilnahmegebühr, welche pro Teilnehmer vorgegeben ist, eingetragen werden).</t>
  </si>
  <si>
    <t>Wird bei der Standard-Teilnahmegebühr ein Wert von mehr als 120,00 € pro Teilnehmer eingegeben, erscheint ein Warn-Pop-up-Fenster. Um mit dem eingegebenen Wert fortzufahren, muss auf „Ja“ geklickt werden.</t>
  </si>
  <si>
    <r>
      <rPr>
        <b/>
        <sz val="11"/>
        <color theme="1"/>
        <rFont val="Calibri"/>
        <family val="2"/>
        <scheme val="minor"/>
      </rPr>
      <t>Einnahmen</t>
    </r>
    <r>
      <rPr>
        <sz val="11"/>
        <color theme="1"/>
        <rFont val="Calibri"/>
        <family val="2"/>
        <scheme val="minor"/>
      </rPr>
      <t xml:space="preserve">: </t>
    </r>
    <r>
      <rPr>
        <i/>
        <sz val="11"/>
        <color theme="1"/>
        <rFont val="Calibri"/>
        <family val="2"/>
        <scheme val="minor"/>
      </rPr>
      <t>Teilnahmegebühren (effektive)</t>
    </r>
    <r>
      <rPr>
        <sz val="11"/>
        <color theme="1"/>
        <rFont val="Calibri"/>
        <family val="2"/>
        <scheme val="minor"/>
      </rPr>
      <t>: hier ist die Gesamtsumme der Teilnahmegebühren des gesamten Projektes anzugeben</t>
    </r>
  </si>
  <si>
    <r>
      <rPr>
        <b/>
        <sz val="11"/>
        <color theme="1"/>
        <rFont val="Calibri"/>
        <family val="2"/>
        <scheme val="minor"/>
      </rPr>
      <t>Förderbetrag:</t>
    </r>
    <r>
      <rPr>
        <sz val="11"/>
        <color theme="1"/>
        <rFont val="Calibri"/>
        <family val="2"/>
        <scheme val="minor"/>
      </rPr>
      <t xml:space="preserve"> Wenn die Einnahmen größer als die Ausgaben sind, kann kein Beitrag vergeben werden.</t>
    </r>
  </si>
  <si>
    <t>Allgemeiner Hinweis</t>
  </si>
  <si>
    <r>
      <t xml:space="preserve">Der effektive Förderbetrag wird erst </t>
    </r>
    <r>
      <rPr>
        <b/>
        <u/>
        <sz val="12"/>
        <color theme="1"/>
        <rFont val="Calibri"/>
        <family val="2"/>
        <scheme val="minor"/>
      </rPr>
      <t>nach Prüfung und Bearbeitung des Ansuchens festgelegt</t>
    </r>
    <r>
      <rPr>
        <b/>
        <sz val="12"/>
        <color theme="1"/>
        <rFont val="Calibri"/>
        <family val="2"/>
        <scheme val="minor"/>
      </rPr>
      <t xml:space="preserve"> und anschließend </t>
    </r>
    <r>
      <rPr>
        <b/>
        <u/>
        <sz val="12"/>
        <color theme="1"/>
        <rFont val="Calibri"/>
        <family val="2"/>
        <scheme val="minor"/>
      </rPr>
      <t>mit Dekret der Ressortdirektorin gewährt.</t>
    </r>
  </si>
  <si>
    <r>
      <rPr>
        <b/>
        <sz val="14"/>
        <color theme="1"/>
        <rFont val="Calibri"/>
        <family val="2"/>
        <scheme val="minor"/>
      </rPr>
      <t>Werte</t>
    </r>
    <r>
      <rPr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Calibri"/>
        <family val="2"/>
        <scheme val="minor"/>
      </rPr>
      <t>MANUELL</t>
    </r>
    <r>
      <rPr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Calibri"/>
        <family val="2"/>
        <scheme val="minor"/>
      </rPr>
      <t>eintragen</t>
    </r>
    <r>
      <rPr>
        <sz val="14"/>
        <color theme="1"/>
        <rFont val="Calibri"/>
        <family val="2"/>
        <scheme val="minor"/>
      </rPr>
      <t xml:space="preserve"> (nicht kopieren/einfügen!)</t>
    </r>
  </si>
  <si>
    <t>Wie heißt dein Projekt?</t>
  </si>
  <si>
    <t>Veranstaltungsort/Gemeinde</t>
  </si>
  <si>
    <t>Kinder mit Behinderung - KmB (104er)</t>
  </si>
  <si>
    <t>Zeitraum 2026</t>
  </si>
  <si>
    <t>Betreuungstage</t>
  </si>
  <si>
    <t>An wie vielen Tagen der Woche wird Mittagessen angeboten?</t>
  </si>
  <si>
    <t>Anerkanntes Betreuungspersonal</t>
  </si>
  <si>
    <t>Wie viele Kinder mit Behinderung haben sich angemeldet?</t>
  </si>
  <si>
    <t>Wie hoch ist die Teilnahmegebühr für Kinder mit Behinderung?</t>
  </si>
  <si>
    <t>vollständig ausgefüllt</t>
  </si>
  <si>
    <t>Projektwoche 2</t>
  </si>
  <si>
    <t>Projektwoche 3</t>
  </si>
  <si>
    <t>Projektwoche 4</t>
  </si>
  <si>
    <t>Projektwoche 5</t>
  </si>
  <si>
    <t>Projektwoche 6</t>
  </si>
  <si>
    <t>Projektwoche 7</t>
  </si>
  <si>
    <t>Projektwoche 8</t>
  </si>
  <si>
    <t>Projektwoche 9</t>
  </si>
  <si>
    <t>Projektwoche 10</t>
  </si>
  <si>
    <t>Projektwochen insgesamt</t>
  </si>
  <si>
    <t>Anerkannter Betreuungsschlüssel</t>
  </si>
  <si>
    <t>Betreuer:innen insgesamt</t>
  </si>
  <si>
    <t>Vor-, Nachbereitung</t>
  </si>
  <si>
    <t>pro Betreuer:in und Woche</t>
  </si>
  <si>
    <t>Anerkannte Einnahmen</t>
  </si>
  <si>
    <t>pro Kind/Woche</t>
  </si>
  <si>
    <t>FINANZIERUNGSPLAN</t>
  </si>
  <si>
    <t>FÖRDERFÄHIGE AUSGABEN &amp; ANERKANNTE EINNAHMEN</t>
  </si>
  <si>
    <t>Geben Sie hier die geplanten GESAMTAUSGABEN des Projektes an</t>
  </si>
  <si>
    <t>Förderfähige Ausgaben</t>
  </si>
  <si>
    <t>Stunden</t>
  </si>
  <si>
    <t>Berechneter Wert</t>
  </si>
  <si>
    <t>Pädagogische Leitung</t>
  </si>
  <si>
    <t>Betreuungspersonal</t>
  </si>
  <si>
    <t>Personal für Betreuung der KmB</t>
  </si>
  <si>
    <t>Springerpauschale</t>
  </si>
  <si>
    <t>Springerpauschale in Prozent</t>
  </si>
  <si>
    <t>Verpflegungskosten</t>
  </si>
  <si>
    <t>Restkosten (ohne Mieten)</t>
  </si>
  <si>
    <t>Mieten</t>
  </si>
  <si>
    <t>Insgesamt</t>
  </si>
  <si>
    <t>Insgesamt förderfähige Gesamtkosten</t>
  </si>
  <si>
    <t>EINNAHMEN</t>
  </si>
  <si>
    <t>Beitrag Gemeinde/Bezirkgemeinschaften</t>
  </si>
  <si>
    <t>Sponsorenbeiträge</t>
  </si>
  <si>
    <t>Teilnahmegebühren (effektive)</t>
  </si>
  <si>
    <t>Eigenmittel</t>
  </si>
  <si>
    <t>Anerkannte Teilnahmegebühren</t>
  </si>
  <si>
    <t>Differenz Ausgaben - Einnahmen</t>
  </si>
  <si>
    <t>Förderbetrag aufgrund förderfähige Kosten</t>
  </si>
  <si>
    <t>50%-Vorschuss</t>
  </si>
  <si>
    <t>80%-Vorschuss</t>
  </si>
  <si>
    <t>ABTEI - BADIA</t>
  </si>
  <si>
    <t>AHRNTAL - VALLE AURINA</t>
  </si>
  <si>
    <t>ALDEIN - ALDINO</t>
  </si>
  <si>
    <t>ALGUND - LAGUNDO</t>
  </si>
  <si>
    <t>ALTREI - ANTERIVO</t>
  </si>
  <si>
    <t>ANDRIAN - ANDRIANO</t>
  </si>
  <si>
    <t>AUER - ORA</t>
  </si>
  <si>
    <t>BARBIAN - BARBIANO</t>
  </si>
  <si>
    <t>BOZEN - BOLZANO</t>
  </si>
  <si>
    <t>BRANZOLL - BRONZOLO</t>
  </si>
  <si>
    <t>BRENNER - BRENNERO</t>
  </si>
  <si>
    <t>BRIXEN - BRESSANONE</t>
  </si>
  <si>
    <t>BRUNECK - BRUNICO</t>
  </si>
  <si>
    <t>BURGSTALL - POSTAL</t>
  </si>
  <si>
    <t>CORVARA - CORVARA IN BADIA</t>
  </si>
  <si>
    <t>DEUTSCHNOFEN - NOVA PONENTE</t>
  </si>
  <si>
    <t>ENNEBERG - MAREBBE</t>
  </si>
  <si>
    <t>EPPAN AN DER WEINSTRASSE - APPIANO SULLA STRADA DEL VINO</t>
  </si>
  <si>
    <t>FELDTHURNS - VELTURNO</t>
  </si>
  <si>
    <t>FRANZENSFESTE - FORTEZZA</t>
  </si>
  <si>
    <t>FREIENFELD - CAMPO DI TRENS</t>
  </si>
  <si>
    <t>GAIS - GAIS</t>
  </si>
  <si>
    <t>GARGAZON - GARGAZZONE</t>
  </si>
  <si>
    <t>GLURNS - GLORENZA</t>
  </si>
  <si>
    <t>GRAUN IN VINSCHGAU - CURON VENOSTA</t>
  </si>
  <si>
    <t>GSIES - VALLE DI CASIES</t>
  </si>
  <si>
    <t>HAFLING - AVELENGO</t>
  </si>
  <si>
    <t>INNICHEN - SAN CANDIDO</t>
  </si>
  <si>
    <t>JENESIEN - SAN GENESIO ATESINO</t>
  </si>
  <si>
    <t>KALTERN AN DER WEINSTRASSE - CALDARO SULLA STRADA DEL VINO</t>
  </si>
  <si>
    <t>KARNEID - CORNEDO ALL'ISARCO</t>
  </si>
  <si>
    <t>KASTELBELL/TSCHARS - CASTELBELLO-CIARDES</t>
  </si>
  <si>
    <t>KASTELRUTH - CASTELROTTO</t>
  </si>
  <si>
    <t>KIENS - CHIENES</t>
  </si>
  <si>
    <t>KLAUSEN - CHIUSA</t>
  </si>
  <si>
    <t>KUENS - CAINES</t>
  </si>
  <si>
    <t>KURTATSCH AN DER WEINSTRASSE - CORTACCIA SULLA STRADA DEL VINO</t>
  </si>
  <si>
    <t>KURTINIG AN DER WEINSTRASSE - CORTINA SULLA STRADA DEL VINO</t>
  </si>
  <si>
    <t>LAAS - LASA</t>
  </si>
  <si>
    <t>LAJEN - LAION</t>
  </si>
  <si>
    <t>LANA - LANA</t>
  </si>
  <si>
    <t>LATSCH - LACES</t>
  </si>
  <si>
    <t>LAUREIN - LAUREGNO</t>
  </si>
  <si>
    <t>LEIFERS - LAIVES</t>
  </si>
  <si>
    <t>LÜSEN - LUSON</t>
  </si>
  <si>
    <t>MALS - MALLES VENOSTA</t>
  </si>
  <si>
    <t>MARGREID AN DER WEINSTRASSE - MAGRE' SULLA STRADA DEL VINO</t>
  </si>
  <si>
    <t>MARLING - MARLENGO</t>
  </si>
  <si>
    <t>MARTELL - MARTELLO</t>
  </si>
  <si>
    <t>MERAN - MERANO</t>
  </si>
  <si>
    <t>MÖLTEN - MELTINA</t>
  </si>
  <si>
    <t>MONTAN - MONTAGNA</t>
  </si>
  <si>
    <t>MOOS IN PASSEIER - MOSO IN PASSIRIA</t>
  </si>
  <si>
    <t>MÜHLBACH - RIO DI Valle Pusteria</t>
  </si>
  <si>
    <t>MÜHLWALD - SELVA DEI MOLINI</t>
  </si>
  <si>
    <t>NALS - NALLES</t>
  </si>
  <si>
    <t>NATURNS - NATURNO</t>
  </si>
  <si>
    <t>NATZ-SCHABS - NAZ SCIAVES</t>
  </si>
  <si>
    <t>NEUMARKT - EGNA</t>
  </si>
  <si>
    <t>NIEDERDORF - VILLABASSA</t>
  </si>
  <si>
    <t>OLANG - VALDAORA</t>
  </si>
  <si>
    <t>PARTSCHINS - PARCINES</t>
  </si>
  <si>
    <t>PERCHA - PERCA</t>
  </si>
  <si>
    <t>PFALZEN - FALZES</t>
  </si>
  <si>
    <t>PFATTEN - VADENA</t>
  </si>
  <si>
    <t>PFITSCH - VAL DI VIZZE</t>
  </si>
  <si>
    <t>PLAUS - PLAUS</t>
  </si>
  <si>
    <t>PRAD AM STILFSERJOCH - PRATO ALLO STELVIO</t>
  </si>
  <si>
    <t>PRAGS - BRAIES</t>
  </si>
  <si>
    <t>PRETTAU - PREDOI</t>
  </si>
  <si>
    <t>PROVEIS - PROVES</t>
  </si>
  <si>
    <t>RASEN ANTHOLZ - RASUN ANTERSELVA</t>
  </si>
  <si>
    <t>RATSCHINGS - RACINES</t>
  </si>
  <si>
    <t>RIFFIAN - RIFIANO</t>
  </si>
  <si>
    <t>RITTEN - RENON</t>
  </si>
  <si>
    <t>RODENECK - RODENGO</t>
  </si>
  <si>
    <t>SALURN - SALORNO</t>
  </si>
  <si>
    <t>SAND IN TAUFERS - CAMPO TURES</t>
  </si>
  <si>
    <t>SANKT CHRISTINA IN GRÖDEN - SANTA CRISTINA VALGARDENA</t>
  </si>
  <si>
    <t>SANKT LEONHARD IN PASSEIER - SAN LEONARDO IN PASSIRIA</t>
  </si>
  <si>
    <t>SANKT LORENZEN - SAN LORENZO DI SEBATO</t>
  </si>
  <si>
    <t>SANKT MARTIN IN PASSEIER - SAN MARTINO IN PASSIRIA</t>
  </si>
  <si>
    <t>SANKT MARTIN IN THURN - SAN MARTINO IN BADIA</t>
  </si>
  <si>
    <t>SANKT PANKRAZ - SAN PANCRAZIO</t>
  </si>
  <si>
    <t>SANKT ULRICH - ORTISEI</t>
  </si>
  <si>
    <t>SARNTAL - SARENTINO</t>
  </si>
  <si>
    <t>SCHENNA - SCENA</t>
  </si>
  <si>
    <t>SCHLANDERS - SILANDRO</t>
  </si>
  <si>
    <t>SCHLUDERNS - SLUDERNO</t>
  </si>
  <si>
    <t>SCHNALS - SENALES</t>
  </si>
  <si>
    <t>SEXTEN - SESTO</t>
  </si>
  <si>
    <t>STERZING - VIPITENO</t>
  </si>
  <si>
    <t>STILFS - STELVIO</t>
  </si>
  <si>
    <t>TAUFERS IM MÜNSTERTAL - TUBRE</t>
  </si>
  <si>
    <t>TERENTEN - TERENTO</t>
  </si>
  <si>
    <t>TERLAN - TERLANO</t>
  </si>
  <si>
    <t>TIERS - TIRES</t>
  </si>
  <si>
    <t>TIROL - TIROLO</t>
  </si>
  <si>
    <t>TISENS - TESIMO</t>
  </si>
  <si>
    <t>TOBLACH - DOBBIACO</t>
  </si>
  <si>
    <t>TRAMIN AN DER WEINSTRASSE - TERMENO SULLA STRADA DEL VINO</t>
  </si>
  <si>
    <t>TRUDEN - TRODENA</t>
  </si>
  <si>
    <t>TSCHERMS - CERMES</t>
  </si>
  <si>
    <t>U.L.FRAU I.W.-ST.FELIX - SENALE-SAN FELICE</t>
  </si>
  <si>
    <t>ULTEN - ULTIMO</t>
  </si>
  <si>
    <t>VAHRN - VARNA</t>
  </si>
  <si>
    <t>VILLANDERS - VILLANDRO</t>
  </si>
  <si>
    <t>VILLNÖSS - FUNES</t>
  </si>
  <si>
    <t>VINTL - VANDOIES</t>
  </si>
  <si>
    <t>VÖLS - FIE' ALLO SCILIAR</t>
  </si>
  <si>
    <t>VÖRAN - VERANO</t>
  </si>
  <si>
    <t>WAIDBRUCK - PONTE GARDENA</t>
  </si>
  <si>
    <t>WELSBERG-TAISTEN - MONGUELFO-TESIDO</t>
  </si>
  <si>
    <t>WELSCHNOFEN - NOVA LEVANTE</t>
  </si>
  <si>
    <t>WENGEN - LA VALLE</t>
  </si>
  <si>
    <t>WOLKENSTEIN IN GRÖDEN - SELVA DI VAL GARDENA</t>
  </si>
  <si>
    <t>Geben Sie hier das Datum ein, mit dem die Betreuungswoche beginnt. Format (TT.MM.JJJJ)</t>
  </si>
  <si>
    <t>Geben Sie hier das Datum ein, mit dem die Betreuungswoche endet.  Format (TT.MM.JJJJ)</t>
  </si>
  <si>
    <t xml:space="preserve">Projekt für Kinder im </t>
  </si>
  <si>
    <t>Vorschulalter</t>
  </si>
  <si>
    <r>
      <t xml:space="preserve">Wie viele Kinder haben sich in dieser Woche angemeldet? </t>
    </r>
    <r>
      <rPr>
        <sz val="11"/>
        <color theme="1"/>
        <rFont val="Calibri"/>
        <family val="2"/>
        <scheme val="minor"/>
      </rPr>
      <t xml:space="preserve">(Kinder mit Behinderung </t>
    </r>
    <r>
      <rPr>
        <u/>
        <sz val="11"/>
        <color theme="1"/>
        <rFont val="Calibri"/>
        <family val="2"/>
        <scheme val="minor"/>
      </rPr>
      <t>ausgenommen</t>
    </r>
    <r>
      <rPr>
        <sz val="11"/>
        <color theme="1"/>
        <rFont val="Calibri"/>
        <family val="2"/>
        <scheme val="minor"/>
      </rPr>
      <t>)</t>
    </r>
  </si>
  <si>
    <t>Anerkannte Gruppen insgesamt</t>
  </si>
  <si>
    <r>
      <t xml:space="preserve">Bei </t>
    </r>
    <r>
      <rPr>
        <b/>
        <sz val="12"/>
        <color rgb="FFFF0000"/>
        <rFont val="Calibri"/>
        <family val="2"/>
        <scheme val="minor"/>
      </rPr>
      <t>gemischte Gruppen</t>
    </r>
    <r>
      <rPr>
        <sz val="12"/>
        <color theme="1"/>
        <rFont val="Calibri"/>
        <family val="2"/>
        <scheme val="minor"/>
      </rPr>
      <t xml:space="preserve"> kommt die </t>
    </r>
    <r>
      <rPr>
        <b/>
        <i/>
        <sz val="12"/>
        <color theme="1"/>
        <rFont val="Calibri"/>
        <family val="2"/>
        <scheme val="minor"/>
      </rPr>
      <t>Anlage A</t>
    </r>
    <r>
      <rPr>
        <b/>
        <sz val="12"/>
        <color theme="1"/>
        <rFont val="Calibri"/>
        <family val="2"/>
        <scheme val="minor"/>
      </rPr>
      <t xml:space="preserve"> der jüngeren Bildungsstufe </t>
    </r>
    <r>
      <rPr>
        <sz val="12"/>
        <color theme="1"/>
        <rFont val="Calibri"/>
        <family val="2"/>
        <scheme val="minor"/>
      </rPr>
      <t xml:space="preserve">zur Anwendung, z.B. bei gemischten Gruppen zwischen Vorschul- und Grundschulalter  die </t>
    </r>
    <r>
      <rPr>
        <i/>
        <sz val="12"/>
        <color theme="1"/>
        <rFont val="Calibri"/>
        <family val="2"/>
        <scheme val="minor"/>
      </rPr>
      <t>Anlage A Vorschulalter</t>
    </r>
    <r>
      <rPr>
        <sz val="12"/>
        <color theme="1"/>
        <rFont val="Calibri"/>
        <family val="2"/>
        <scheme val="minor"/>
      </rPr>
      <t xml:space="preserve"> (Beschluss Nr. 170/2026 Absatz 3.2.).</t>
    </r>
  </si>
  <si>
    <t>Stunden/ Pauschalsatz: Die laut Beschluss Nr. 170/2026 festgelegten Maximalwerte dürfen nicht überschritten werden.</t>
  </si>
  <si>
    <t xml:space="preserve">Alle Verweise auf den Gesetzesbestimmungen sowie FAQs und Kontakte finden Sie auf der Webseite der Familienagentur. </t>
  </si>
  <si>
    <t>Personal für Betreuung der Kinder mit Behinderung (KmB)</t>
  </si>
  <si>
    <t>Angesuchter Förderbetrag</t>
  </si>
  <si>
    <t xml:space="preserve">Wie viele Betreuungsstunden umfasst das Projekt in dieser Woche? </t>
  </si>
  <si>
    <t>Andere Einnahmen</t>
  </si>
  <si>
    <t>Vorschuss 50%</t>
  </si>
  <si>
    <t>Vorschuss 80%</t>
  </si>
  <si>
    <t>Wurde im Ansuchen ein Vorschuss angesucht?</t>
  </si>
  <si>
    <t>Schlüssel für pädagogische Leitung</t>
  </si>
  <si>
    <t>Stunden-/ Pauschalsatz</t>
  </si>
  <si>
    <r>
      <t xml:space="preserve">Wie hoch ist die Standard-Teilnahmegebühr? </t>
    </r>
    <r>
      <rPr>
        <sz val="11"/>
        <color theme="1"/>
        <rFont val="Calibri"/>
        <family val="2"/>
        <scheme val="minor"/>
      </rPr>
      <t xml:space="preserve">Eventuelle </t>
    </r>
    <r>
      <rPr>
        <b/>
        <sz val="11"/>
        <color theme="1"/>
        <rFont val="Calibri"/>
        <family val="2"/>
        <scheme val="minor"/>
      </rPr>
      <t>Vergünstigngen</t>
    </r>
    <r>
      <rPr>
        <sz val="11"/>
        <color theme="1"/>
        <rFont val="Calibri"/>
        <family val="2"/>
        <scheme val="minor"/>
      </rPr>
      <t xml:space="preserve">, z.B. für Geschwisterkinder, werden hier </t>
    </r>
    <r>
      <rPr>
        <b/>
        <sz val="11"/>
        <color theme="1"/>
        <rFont val="Calibri"/>
        <family val="2"/>
        <scheme val="minor"/>
      </rPr>
      <t>nicht angegeben.</t>
    </r>
  </si>
  <si>
    <t>Bitte auswählen</t>
  </si>
  <si>
    <t>Wie heißt dein Verein/Genossenschaft/öffentliche Körperschaft?</t>
  </si>
  <si>
    <t>Ente</t>
  </si>
  <si>
    <t>Progetto</t>
  </si>
  <si>
    <t>Comune</t>
  </si>
  <si>
    <t>Categoria eta</t>
  </si>
  <si>
    <t>Sett.1 - Data Inizio</t>
  </si>
  <si>
    <t>Sett.1 - Data Fine</t>
  </si>
  <si>
    <t>Sett.1 - Giorni assistenza</t>
  </si>
  <si>
    <t>Sett.1 - Pasti settimana</t>
  </si>
  <si>
    <t>Sett.1 - Ore assistenza</t>
  </si>
  <si>
    <t>Sett.1 - N. Bambini</t>
  </si>
  <si>
    <t>Sett.1 - Quota partecipazione</t>
  </si>
  <si>
    <t>Sett.1 - Personale assist. riconosc.</t>
  </si>
  <si>
    <t>Sett.1 - N. Bambini 104</t>
  </si>
  <si>
    <t>Sett.1 - Personale assist. riconosc. 104</t>
  </si>
  <si>
    <t>Sett.1 - Quota part. 104</t>
  </si>
  <si>
    <t>Sett.2 - Data Inizio</t>
  </si>
  <si>
    <t>Sett.2 - Data Fine</t>
  </si>
  <si>
    <t>Sett.2 - Giorni assistenza</t>
  </si>
  <si>
    <t>Sett.2 - Pasti settimana</t>
  </si>
  <si>
    <t>Sett.2 - Ore assistenza</t>
  </si>
  <si>
    <t>Sett.2 - N. Bambini</t>
  </si>
  <si>
    <t>Sett.2 - Quota partecipazione</t>
  </si>
  <si>
    <t>Sett.2 - Personale assist. riconosc.</t>
  </si>
  <si>
    <t>Sett.2 - N. Bambini 104</t>
  </si>
  <si>
    <t>Sett.2 - Personale assist. riconosc. 104</t>
  </si>
  <si>
    <t>Sett.2 - Quota part. 104</t>
  </si>
  <si>
    <t>Sett.3 - Data Inizio</t>
  </si>
  <si>
    <t>Sett.3 - Data Fine</t>
  </si>
  <si>
    <t>Sett.3 - Giorni assistenza</t>
  </si>
  <si>
    <t>Sett.3 - Pasti settimana</t>
  </si>
  <si>
    <t>Sett.3 - Ore assistenza</t>
  </si>
  <si>
    <t>Sett.3 - N. Bambini</t>
  </si>
  <si>
    <t>Sett.3 - Quota partecipazione</t>
  </si>
  <si>
    <t>Sett.3 - Personale assist. riconosc.</t>
  </si>
  <si>
    <t>Sett.3 - N. Bambini 104</t>
  </si>
  <si>
    <t>Sett.3 - Personale assist. riconosc. 104</t>
  </si>
  <si>
    <t>Sett.3 - Quota part. 104</t>
  </si>
  <si>
    <t>Sett.4 - Data Inizio</t>
  </si>
  <si>
    <t>Sett.4 - Data Fine</t>
  </si>
  <si>
    <t>Sett.4 - Giorni assistenza</t>
  </si>
  <si>
    <t>Sett.4 - Pasti settimana</t>
  </si>
  <si>
    <t>Sett.4 - Ore assistenza</t>
  </si>
  <si>
    <t>Sett.4 - N. Bambini</t>
  </si>
  <si>
    <t>Sett.4 - Quota partecipazione</t>
  </si>
  <si>
    <t>Sett.4 - Personale assist. riconosc.</t>
  </si>
  <si>
    <t>Sett.4 - N. Bambini 104</t>
  </si>
  <si>
    <t>Sett.4 - Personale assist. riconosc. 104</t>
  </si>
  <si>
    <t>Sett.4 - Quota part. 104</t>
  </si>
  <si>
    <t>Sett.5 - Data Inizio</t>
  </si>
  <si>
    <t>Sett.5 - Data Fine</t>
  </si>
  <si>
    <t>Sett.5 - Giorni assistenza</t>
  </si>
  <si>
    <t>Sett.5 - Pasti settimana</t>
  </si>
  <si>
    <t>Sett.5 - Ore assistenza</t>
  </si>
  <si>
    <t>Sett.5 - N. Bambini</t>
  </si>
  <si>
    <t>Sett.5 - Quota partecipazione</t>
  </si>
  <si>
    <t>Sett.5 - Personale assist. riconosc.</t>
  </si>
  <si>
    <t>Sett.5 - N. Bambini 104</t>
  </si>
  <si>
    <t>Sett.5 - Personale assist. riconosc. 104</t>
  </si>
  <si>
    <t>Sett.5 - Quota part. 104</t>
  </si>
  <si>
    <t>Sett.6 - Data Inizio</t>
  </si>
  <si>
    <t>Sett.6 - Data Fine</t>
  </si>
  <si>
    <t>Sett.6 - Giorni assistenza</t>
  </si>
  <si>
    <t>Sett.6 - Pasti settimana</t>
  </si>
  <si>
    <t>Sett.6 - Ore assistenza</t>
  </si>
  <si>
    <t>Sett.6 - N. Bambini</t>
  </si>
  <si>
    <t>Sett.6 - Quota partecipazione</t>
  </si>
  <si>
    <t>Sett.6 - Personale assist. riconosc.</t>
  </si>
  <si>
    <t>Sett.6 - N. Bambini 104</t>
  </si>
  <si>
    <t>Sett.6 - Personale assist. riconosc. 104</t>
  </si>
  <si>
    <t>Sett.6 - Quota part. 104</t>
  </si>
  <si>
    <t>Sett.7 - Data Inizio</t>
  </si>
  <si>
    <t>Sett.7 - Data Fine</t>
  </si>
  <si>
    <t>Sett.7 - Giorni assistenza</t>
  </si>
  <si>
    <t>Sett.7 - Pasti settimana</t>
  </si>
  <si>
    <t>Sett.7 - Ore assistenza</t>
  </si>
  <si>
    <t>Sett.7 - N. Bambini</t>
  </si>
  <si>
    <t>Sett.7 - Quota partecipazione</t>
  </si>
  <si>
    <t>Sett.7 - Personale assist. riconosc.</t>
  </si>
  <si>
    <t>Sett.7 - N. Bambini 104</t>
  </si>
  <si>
    <t>Sett.7 - Personale assist. riconosc. 104</t>
  </si>
  <si>
    <t>Sett.7 - Quota part. 104</t>
  </si>
  <si>
    <t>Sett.8 - Data Inizio</t>
  </si>
  <si>
    <t>Sett.8 - Data Fine</t>
  </si>
  <si>
    <t>Sett.8 - Giorni assistenza</t>
  </si>
  <si>
    <t>Sett.8 - Pasti settimana</t>
  </si>
  <si>
    <t>Sett.8 - Ore assistenza</t>
  </si>
  <si>
    <t>Sett.8 - N. Bambini</t>
  </si>
  <si>
    <t>Sett.8 - Quota partecipazione</t>
  </si>
  <si>
    <t>Sett.8 - Personale assist. riconosc.</t>
  </si>
  <si>
    <t>Sett.8 - N. Bambini 104</t>
  </si>
  <si>
    <t>Sett.8 - Personale assist. riconosc. 104</t>
  </si>
  <si>
    <t>Sett.8 - Quota part. 104</t>
  </si>
  <si>
    <t>Sett.9 - Data Inizio</t>
  </si>
  <si>
    <t>Sett.9 - Data Fine</t>
  </si>
  <si>
    <t>Sett.9 - Giorni assistenza</t>
  </si>
  <si>
    <t>Sett.9 - Pasti settimana</t>
  </si>
  <si>
    <t>Sett.9 - Ore assistenza</t>
  </si>
  <si>
    <t>Sett.9 - N. Bambini</t>
  </si>
  <si>
    <t>Sett.9 - Quota partecipazione</t>
  </si>
  <si>
    <t>Sett.9 - Personale assist. riconosc.</t>
  </si>
  <si>
    <t>Sett.9 - N. Bambini 104</t>
  </si>
  <si>
    <t>Sett.9 - Personale assist. riconosc. 104</t>
  </si>
  <si>
    <t>Sett.9 - Quota part. 104</t>
  </si>
  <si>
    <t>Sett.10 - Data Inizio</t>
  </si>
  <si>
    <t>Sett.10 - Data Fine</t>
  </si>
  <si>
    <t>Sett.10 - Giorni assistenza</t>
  </si>
  <si>
    <t>Sett.10 - Pasti settimana</t>
  </si>
  <si>
    <t>Sett.10 - Ore assistenza</t>
  </si>
  <si>
    <t>Sett.10 - N. Bambini</t>
  </si>
  <si>
    <t>Sett.10 - Quota partecipazione</t>
  </si>
  <si>
    <t>Sett.10 - Personale assist. riconosc.</t>
  </si>
  <si>
    <t>Sett.10 - N. Bambini 104</t>
  </si>
  <si>
    <t>Sett.10 - Personale assist. riconosc. 104</t>
  </si>
  <si>
    <t>Sett.10 - Quota part. 104</t>
  </si>
  <si>
    <t>Tot. - Settimane totali</t>
  </si>
  <si>
    <t>Tot. - Giorni assistenza</t>
  </si>
  <si>
    <t>Tot. - Pranzi</t>
  </si>
  <si>
    <t>Tot. - Ore progetto</t>
  </si>
  <si>
    <t>Tot. - Bambini iscritti</t>
  </si>
  <si>
    <t>Tot. - Assistenti riconosc.</t>
  </si>
  <si>
    <t>Tot. - Bambini legge 104</t>
  </si>
  <si>
    <t>Tot. - Assistenti riconosc. 104</t>
  </si>
  <si>
    <t>Uscite - Dir. pedagogica</t>
  </si>
  <si>
    <t>Uscite - Personale assist.</t>
  </si>
  <si>
    <t>Uscite - Personale assist. 104</t>
  </si>
  <si>
    <t>Uscite - Sostituzione</t>
  </si>
  <si>
    <t>Uscite - Ristorazione</t>
  </si>
  <si>
    <t>Uscite - Costi residui</t>
  </si>
  <si>
    <t>Uscite - Locazione</t>
  </si>
  <si>
    <t>Uscite - Totale</t>
  </si>
  <si>
    <t>Entrate - Comune</t>
  </si>
  <si>
    <t>Entrate - Sponsor</t>
  </si>
  <si>
    <t>Entrate - Altre</t>
  </si>
  <si>
    <t>Entrate - Quote partecip.</t>
  </si>
  <si>
    <t>Entrate - Mezzi propri</t>
  </si>
  <si>
    <t>Entrate - Totale</t>
  </si>
  <si>
    <t>Tariffa - Dir. pedagogica</t>
  </si>
  <si>
    <t>Tariffa - Personale assist.</t>
  </si>
  <si>
    <t>Tariffa - Personale assist. 104</t>
  </si>
  <si>
    <t>Tariffa - Sostituzione</t>
  </si>
  <si>
    <t>Tariffa - Ristorazione</t>
  </si>
  <si>
    <t>Tariffa - Costi residui</t>
  </si>
  <si>
    <t>Ore - Dir. pedagogica</t>
  </si>
  <si>
    <t>Ore - Personale assist.</t>
  </si>
  <si>
    <t>Ore - Personale assist. 104</t>
  </si>
  <si>
    <t>Calc. - Dir. pedagogica</t>
  </si>
  <si>
    <t>Calc. - Personale assist.</t>
  </si>
  <si>
    <t>Calc. - Personale assist. 104</t>
  </si>
  <si>
    <t>Calc. - Sostituzione</t>
  </si>
  <si>
    <t>Calc. - Ristorazione</t>
  </si>
  <si>
    <t>Calc. - Costi residui</t>
  </si>
  <si>
    <t>Calc. - Locazione</t>
  </si>
  <si>
    <t>Calc. - Totale costi ammissibili</t>
  </si>
  <si>
    <t>Quote partecip. ammissibili</t>
  </si>
  <si>
    <t>Differenza uscite-entrate</t>
  </si>
  <si>
    <t>Contributo su costi amm.</t>
  </si>
  <si>
    <t>Importo contributo richiesto</t>
  </si>
  <si>
    <t>Anticipo richiesto</t>
  </si>
  <si>
    <t>Anticipo 50%</t>
  </si>
  <si>
    <t>Anticipo 80%</t>
  </si>
  <si>
    <t>1</t>
  </si>
  <si>
    <t>Projektwoche 11</t>
  </si>
  <si>
    <t>Sett.11 - Data Inizio</t>
  </si>
  <si>
    <t>Sett.11 - Data Fine</t>
  </si>
  <si>
    <t>Sett.11 - Giorni assistenza</t>
  </si>
  <si>
    <t>Sett.11 - Pasti settimana</t>
  </si>
  <si>
    <t>Sett.11 - Ore assistenza</t>
  </si>
  <si>
    <t>Sett.11 - N. Bambini</t>
  </si>
  <si>
    <t>Sett.11 - Quota partecipazione</t>
  </si>
  <si>
    <t>Sett.11 - Personale assist. riconosc.</t>
  </si>
  <si>
    <t>Sett.11 - N. Bambini 104</t>
  </si>
  <si>
    <t>Sett.11 - Personale assist. riconosc. 104</t>
  </si>
  <si>
    <t>Sett.11 - Quota part. 104</t>
  </si>
  <si>
    <t xml:space="preserve">Projektwoche </t>
  </si>
  <si>
    <t>BEZIRKSGEMEINSCHAFT BURGGRAFENAMT - COMUNITÀ COMPRENSORIALE BURGRAVIATO</t>
  </si>
  <si>
    <t>BEZIRKSGEMEINSCHAFT SALTEN - SCHLERN - COMUNITÀ COMPRENSORIALE DI SALTO - SCILIAR</t>
  </si>
  <si>
    <t>BEZIRKSGEMEINSCHAFT ÜBERETSCH - UNTERLAND - COMUNITÀ COMPRENSORIALE OLTRADIGE - BASSA ATESINA</t>
  </si>
  <si>
    <t>BEZIRKSGEMEINSCHAFT VINSCHGAU - COMUNITÀ COMPRENSORIALE VAL VENOSTA</t>
  </si>
  <si>
    <t>BEZIRKSGEMEINSCHAFT EISACKTAL - COMUNITÀ COMPRENSORIALE VALLE ISARCO</t>
  </si>
  <si>
    <t>BEZIRKSGEMEINSCHAFT PUSTERTAL - COMUNITÀ COMPRENSORIALE VALLE PUSTERIA</t>
  </si>
  <si>
    <t>BEZIRKSGEMEINSCHAFT WIPPTAL - COMUNITÀ COMPRENSORIALE WIPPTAL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</si>
</sst>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* #,##0.00\ &quot;€&quot;_-;\-* #,##0.00\ &quot;€&quot;_-;_-* &quot;-&quot;??\ &quot;€&quot;_-;_-@_-"/>
    <numFmt numFmtId="164" formatCode="#,##0.00\ [$€-407]"/>
    <numFmt numFmtId="165" formatCode="[$-F800]dddd\,\ mmmm\ dd\,\ yyyy"/>
    <numFmt numFmtId="166" formatCode="0\ &quot;Stunden&quot;"/>
    <numFmt numFmtId="167" formatCode="#,##0.00\ &quot;€&quot;"/>
    <numFmt numFmtId="168" formatCode="[$-F800]dddd&quot;, &quot;mmmm\ dd&quot;, &quot;yyyy"/>
    <numFmt numFmtId="169" formatCode="_-* #,##0.00&quot; €&quot;_-;\-* #,##0.00&quot; €&quot;_-;_-* \-??&quot; €&quot;_-;_-@_-"/>
    <numFmt numFmtId="170" formatCode="_-* #,##0.00\ [$€-407]_-;\-* #,##0.00\ [$€-407]_-;_-* \-??\ [$€-407]_-;_-@_-"/>
  </numFmts>
  <fonts count="2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sz val="11"/>
      <color theme="1"/>
      <name val="Calibri"/>
      <family val="2"/>
      <charset val="1"/>
    </font>
    <font>
      <b/>
      <sz val="9"/>
      <color rgb="FFFFFFFF"/>
      <name val="Arial"/>
      <charset val="1"/>
    </font>
    <font>
      <sz val="9"/>
      <name val="Arial"/>
      <charset val="1"/>
    </font>
    <font>
      <sz val="11"/>
      <color rgb="FF000000"/>
      <name val="Calibri"/>
      <family val="2"/>
      <charset val="1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DFECE"/>
        <bgColor indexed="64"/>
      </patternFill>
    </fill>
    <fill>
      <patternFill patternType="solid">
        <fgColor rgb="FFD7AFFF"/>
        <bgColor indexed="64"/>
      </patternFill>
    </fill>
    <fill>
      <patternFill patternType="solid">
        <fgColor rgb="FF1F4E79"/>
        <bgColor rgb="FF003366"/>
      </patternFill>
    </fill>
  </fills>
  <borders count="9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indexed="64"/>
      </top>
      <bottom style="thin">
        <color indexed="64"/>
      </bottom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1"/>
      </top>
      <bottom style="thin">
        <color theme="2" tint="-9.9978637043366805E-2"/>
      </bottom>
      <diagonal/>
    </border>
    <border>
      <left style="thin">
        <color theme="2" tint="-9.9978637043366805E-2"/>
      </left>
      <right style="thin">
        <color theme="1"/>
      </right>
      <top style="thin">
        <color theme="1"/>
      </top>
      <bottom style="thin">
        <color theme="2" tint="-9.9978637043366805E-2"/>
      </bottom>
      <diagonal/>
    </border>
    <border>
      <left style="thin">
        <color theme="2" tint="-9.9978637043366805E-2"/>
      </left>
      <right style="thin">
        <color theme="1"/>
      </right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thin">
        <color theme="1"/>
      </bottom>
      <diagonal/>
    </border>
    <border>
      <left style="thin">
        <color theme="2" tint="-9.9978637043366805E-2"/>
      </left>
      <right style="thin">
        <color theme="1"/>
      </right>
      <top style="thin">
        <color theme="2" tint="-9.9978637043366805E-2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0" tint="-0.249977111117893"/>
      </left>
      <right/>
      <top style="thin">
        <color indexed="64"/>
      </top>
      <bottom style="thin">
        <color indexed="64"/>
      </bottom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 style="medium">
        <color indexed="64"/>
      </left>
      <right style="thin">
        <color theme="0" tint="-0.249977111117893"/>
      </right>
      <top style="thin">
        <color indexed="64"/>
      </top>
      <bottom style="thin">
        <color indexed="64"/>
      </bottom>
      <diagonal/>
    </border>
    <border>
      <left style="thin">
        <color theme="0" tint="-0.249977111117893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medium">
        <color indexed="64"/>
      </left>
      <right style="thin">
        <color theme="0" tint="-0.249977111117893"/>
      </right>
      <top style="thin">
        <color indexed="64"/>
      </top>
      <bottom style="medium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indexed="64"/>
      </top>
      <bottom style="medium">
        <color indexed="64"/>
      </bottom>
      <diagonal/>
    </border>
    <border>
      <left style="thin">
        <color theme="0" tint="-0.249977111117893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theme="0" tint="-0.249977111117893"/>
      </left>
      <right style="medium">
        <color indexed="64"/>
      </right>
      <top style="thin">
        <color indexed="64"/>
      </top>
      <bottom style="thin">
        <color theme="0" tint="-0.249977111117893"/>
      </bottom>
      <diagonal/>
    </border>
    <border>
      <left style="thin">
        <color theme="0" tint="-0.249977111117893"/>
      </left>
      <right style="medium">
        <color indexed="64"/>
      </right>
      <top/>
      <bottom style="thin">
        <color theme="0" tint="-0.249977111117893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theme="0" tint="-0.249977111117893"/>
      </right>
      <top style="medium">
        <color indexed="64"/>
      </top>
      <bottom style="thin">
        <color theme="0" tint="-0.249977111117893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theme="2" tint="-9.9978637043366805E-2"/>
      </right>
      <top style="thin">
        <color indexed="64"/>
      </top>
      <bottom style="thin">
        <color theme="2" tint="-9.9978637043366805E-2"/>
      </bottom>
      <diagonal/>
    </border>
    <border>
      <left style="medium">
        <color indexed="64"/>
      </left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 style="medium">
        <color indexed="64"/>
      </left>
      <right style="thin">
        <color theme="2" tint="-9.9978637043366805E-2"/>
      </right>
      <top style="thin">
        <color theme="2" tint="-9.9978637043366805E-2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theme="0" tint="-0.249977111117893"/>
      </left>
      <right/>
      <top style="medium">
        <color indexed="64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medium">
        <color indexed="64"/>
      </top>
      <bottom style="thin">
        <color theme="0" tint="-0.249977111117893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medium">
        <color indexed="64"/>
      </left>
      <right style="thin">
        <color theme="0" tint="-0.249977111117893"/>
      </right>
      <top/>
      <bottom/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  <border>
      <left style="thin">
        <color theme="0" tint="-0.249977111117893"/>
      </left>
      <right style="medium">
        <color indexed="64"/>
      </right>
      <top/>
      <bottom/>
      <diagonal/>
    </border>
  </borders>
  <cellStyleXfs count="5">
    <xf numFmtId="0" fontId="0" fillId="0" borderId="0"/>
    <xf numFmtId="44" fontId="2" fillId="0" borderId="0" applyFont="0" applyFill="0" applyBorder="0" applyAlignment="0" applyProtection="0"/>
    <xf numFmtId="0" fontId="5" fillId="0" borderId="0"/>
    <xf numFmtId="0" fontId="14" fillId="0" borderId="0" applyNumberFormat="0" applyFill="0" applyBorder="0" applyAlignment="0" applyProtection="0"/>
    <xf numFmtId="0" fontId="22" fillId="0" borderId="0"/>
  </cellStyleXfs>
  <cellXfs count="198">
    <xf numFmtId="0" fontId="0" fillId="0" borderId="0" xfId="0"/>
    <xf numFmtId="44" fontId="1" fillId="3" borderId="0" xfId="1" applyFont="1" applyFill="1" applyBorder="1" applyProtection="1"/>
    <xf numFmtId="44" fontId="3" fillId="3" borderId="0" xfId="1" applyFont="1" applyFill="1" applyBorder="1" applyProtection="1"/>
    <xf numFmtId="44" fontId="0" fillId="3" borderId="0" xfId="1" applyFont="1" applyFill="1" applyBorder="1" applyProtection="1"/>
    <xf numFmtId="0" fontId="0" fillId="2" borderId="1" xfId="1" applyNumberFormat="1" applyFont="1" applyFill="1" applyBorder="1" applyProtection="1"/>
    <xf numFmtId="44" fontId="0" fillId="2" borderId="1" xfId="1" applyFont="1" applyFill="1" applyBorder="1" applyProtection="1"/>
    <xf numFmtId="44" fontId="0" fillId="2" borderId="19" xfId="1" applyFont="1" applyFill="1" applyBorder="1" applyProtection="1"/>
    <xf numFmtId="0" fontId="0" fillId="3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wrapText="1"/>
    </xf>
    <xf numFmtId="0" fontId="14" fillId="0" borderId="0" xfId="3" applyProtection="1"/>
    <xf numFmtId="0" fontId="0" fillId="5" borderId="1" xfId="0" applyFill="1" applyBorder="1" applyAlignment="1">
      <alignment horizontal="center" vertical="center"/>
    </xf>
    <xf numFmtId="0" fontId="0" fillId="5" borderId="7" xfId="0" applyFill="1" applyBorder="1" applyAlignment="1">
      <alignment horizontal="center" vertical="center"/>
    </xf>
    <xf numFmtId="0" fontId="0" fillId="5" borderId="8" xfId="0" applyFill="1" applyBorder="1" applyAlignment="1">
      <alignment horizontal="left" vertical="center" wrapText="1"/>
    </xf>
    <xf numFmtId="0" fontId="14" fillId="0" borderId="8" xfId="3" applyBorder="1" applyAlignment="1" applyProtection="1">
      <alignment vertical="center"/>
    </xf>
    <xf numFmtId="44" fontId="3" fillId="2" borderId="30" xfId="1" applyFont="1" applyFill="1" applyBorder="1" applyProtection="1"/>
    <xf numFmtId="44" fontId="1" fillId="7" borderId="1" xfId="1" applyFont="1" applyFill="1" applyBorder="1" applyProtection="1"/>
    <xf numFmtId="44" fontId="0" fillId="8" borderId="1" xfId="1" applyFont="1" applyFill="1" applyBorder="1" applyProtection="1">
      <protection locked="0"/>
    </xf>
    <xf numFmtId="9" fontId="0" fillId="8" borderId="1" xfId="1" applyNumberFormat="1" applyFont="1" applyFill="1" applyBorder="1" applyProtection="1">
      <protection locked="0"/>
    </xf>
    <xf numFmtId="0" fontId="0" fillId="8" borderId="1" xfId="1" applyNumberFormat="1" applyFont="1" applyFill="1" applyBorder="1" applyProtection="1">
      <protection locked="0"/>
    </xf>
    <xf numFmtId="0" fontId="1" fillId="8" borderId="1" xfId="0" applyFont="1" applyFill="1" applyBorder="1" applyProtection="1">
      <protection locked="0"/>
    </xf>
    <xf numFmtId="0" fontId="0" fillId="8" borderId="1" xfId="0" applyFill="1" applyBorder="1" applyProtection="1">
      <protection locked="0"/>
    </xf>
    <xf numFmtId="0" fontId="0" fillId="8" borderId="12" xfId="0" applyFill="1" applyBorder="1" applyProtection="1">
      <protection locked="0"/>
    </xf>
    <xf numFmtId="44" fontId="0" fillId="8" borderId="12" xfId="1" applyFont="1" applyFill="1" applyBorder="1" applyProtection="1">
      <protection locked="0"/>
    </xf>
    <xf numFmtId="165" fontId="0" fillId="8" borderId="12" xfId="0" applyNumberFormat="1" applyFill="1" applyBorder="1" applyAlignment="1" applyProtection="1">
      <alignment horizontal="center"/>
      <protection locked="0"/>
    </xf>
    <xf numFmtId="0" fontId="0" fillId="8" borderId="43" xfId="0" applyFill="1" applyBorder="1" applyProtection="1">
      <protection locked="0"/>
    </xf>
    <xf numFmtId="44" fontId="0" fillId="8" borderId="58" xfId="1" applyFont="1" applyFill="1" applyBorder="1" applyProtection="1">
      <protection locked="0"/>
    </xf>
    <xf numFmtId="44" fontId="0" fillId="8" borderId="59" xfId="1" applyFont="1" applyFill="1" applyBorder="1" applyProtection="1">
      <protection locked="0"/>
    </xf>
    <xf numFmtId="44" fontId="1" fillId="0" borderId="4" xfId="1" applyFont="1" applyBorder="1" applyProtection="1"/>
    <xf numFmtId="44" fontId="1" fillId="0" borderId="3" xfId="1" applyFont="1" applyBorder="1" applyAlignment="1" applyProtection="1">
      <alignment vertical="center"/>
    </xf>
    <xf numFmtId="44" fontId="1" fillId="0" borderId="5" xfId="1" applyFont="1" applyBorder="1" applyAlignment="1" applyProtection="1"/>
    <xf numFmtId="164" fontId="7" fillId="7" borderId="74" xfId="1" applyNumberFormat="1" applyFont="1" applyFill="1" applyBorder="1" applyProtection="1"/>
    <xf numFmtId="0" fontId="0" fillId="8" borderId="81" xfId="0" applyFill="1" applyBorder="1" applyAlignment="1" applyProtection="1">
      <alignment horizontal="center"/>
      <protection locked="0"/>
    </xf>
    <xf numFmtId="0" fontId="23" fillId="10" borderId="86" xfId="4" applyFont="1" applyFill="1" applyBorder="1" applyAlignment="1">
      <alignment horizontal="center" vertical="center" wrapText="1"/>
    </xf>
    <xf numFmtId="0" fontId="22" fillId="0" borderId="0" xfId="4"/>
    <xf numFmtId="0" fontId="24" fillId="0" borderId="86" xfId="4" applyFont="1" applyBorder="1"/>
    <xf numFmtId="168" fontId="24" fillId="0" borderId="86" xfId="4" applyNumberFormat="1" applyFont="1" applyBorder="1"/>
    <xf numFmtId="169" fontId="24" fillId="0" borderId="86" xfId="4" applyNumberFormat="1" applyFont="1" applyBorder="1"/>
    <xf numFmtId="9" fontId="24" fillId="0" borderId="86" xfId="4" applyNumberFormat="1" applyFont="1" applyBorder="1"/>
    <xf numFmtId="170" fontId="24" fillId="0" borderId="86" xfId="4" applyNumberFormat="1" applyFont="1" applyBorder="1"/>
    <xf numFmtId="164" fontId="24" fillId="0" borderId="86" xfId="4" applyNumberFormat="1" applyFont="1" applyBorder="1"/>
    <xf numFmtId="0" fontId="0" fillId="8" borderId="88" xfId="0" applyFill="1" applyBorder="1" applyProtection="1">
      <protection locked="0"/>
    </xf>
    <xf numFmtId="44" fontId="0" fillId="8" borderId="88" xfId="1" applyFont="1" applyFill="1" applyBorder="1" applyProtection="1">
      <protection locked="0"/>
    </xf>
    <xf numFmtId="0" fontId="0" fillId="8" borderId="87" xfId="0" applyFill="1" applyBorder="1" applyProtection="1">
      <protection locked="0"/>
    </xf>
    <xf numFmtId="44" fontId="0" fillId="8" borderId="89" xfId="1" applyFont="1" applyFill="1" applyBorder="1" applyProtection="1">
      <protection locked="0"/>
    </xf>
    <xf numFmtId="0" fontId="0" fillId="0" borderId="60" xfId="0" applyBorder="1"/>
    <xf numFmtId="0" fontId="0" fillId="0" borderId="77" xfId="0" applyBorder="1"/>
    <xf numFmtId="0" fontId="0" fillId="5" borderId="0" xfId="0" applyFill="1"/>
    <xf numFmtId="0" fontId="0" fillId="0" borderId="61" xfId="0" applyBorder="1"/>
    <xf numFmtId="0" fontId="0" fillId="3" borderId="62" xfId="0" applyFill="1" applyBorder="1"/>
    <xf numFmtId="164" fontId="0" fillId="3" borderId="63" xfId="0" applyNumberFormat="1" applyFill="1" applyBorder="1" applyAlignment="1">
      <alignment wrapText="1"/>
    </xf>
    <xf numFmtId="0" fontId="0" fillId="5" borderId="60" xfId="0" applyFill="1" applyBorder="1"/>
    <xf numFmtId="0" fontId="0" fillId="3" borderId="82" xfId="0" applyFill="1" applyBorder="1"/>
    <xf numFmtId="167" fontId="0" fillId="3" borderId="29" xfId="0" applyNumberFormat="1" applyFill="1" applyBorder="1" applyAlignment="1">
      <alignment wrapText="1"/>
    </xf>
    <xf numFmtId="0" fontId="0" fillId="0" borderId="8" xfId="0" applyBorder="1"/>
    <xf numFmtId="0" fontId="0" fillId="0" borderId="80" xfId="0" applyBorder="1"/>
    <xf numFmtId="0" fontId="0" fillId="3" borderId="78" xfId="0" applyFill="1" applyBorder="1"/>
    <xf numFmtId="0" fontId="1" fillId="7" borderId="41" xfId="0" applyFont="1" applyFill="1" applyBorder="1"/>
    <xf numFmtId="0" fontId="3" fillId="3" borderId="0" xfId="0" applyFont="1" applyFill="1"/>
    <xf numFmtId="0" fontId="0" fillId="3" borderId="0" xfId="0" applyFill="1"/>
    <xf numFmtId="0" fontId="3" fillId="3" borderId="61" xfId="0" applyFont="1" applyFill="1" applyBorder="1"/>
    <xf numFmtId="0" fontId="3" fillId="0" borderId="0" xfId="0" applyFont="1"/>
    <xf numFmtId="4" fontId="3" fillId="0" borderId="0" xfId="0" applyNumberFormat="1" applyFont="1"/>
    <xf numFmtId="0" fontId="3" fillId="3" borderId="60" xfId="0" applyFont="1" applyFill="1" applyBorder="1"/>
    <xf numFmtId="0" fontId="1" fillId="0" borderId="67" xfId="0" applyFont="1" applyBorder="1"/>
    <xf numFmtId="44" fontId="0" fillId="0" borderId="4" xfId="0" applyNumberFormat="1" applyBorder="1"/>
    <xf numFmtId="44" fontId="0" fillId="3" borderId="0" xfId="0" applyNumberFormat="1" applyFill="1"/>
    <xf numFmtId="0" fontId="0" fillId="0" borderId="5" xfId="0" applyBorder="1"/>
    <xf numFmtId="0" fontId="0" fillId="3" borderId="61" xfId="0" applyFill="1" applyBorder="1"/>
    <xf numFmtId="4" fontId="0" fillId="0" borderId="0" xfId="0" applyNumberFormat="1"/>
    <xf numFmtId="0" fontId="0" fillId="3" borderId="60" xfId="0" applyFill="1" applyBorder="1"/>
    <xf numFmtId="0" fontId="7" fillId="7" borderId="73" xfId="0" applyFont="1" applyFill="1" applyBorder="1"/>
    <xf numFmtId="0" fontId="0" fillId="3" borderId="75" xfId="0" applyFill="1" applyBorder="1"/>
    <xf numFmtId="0" fontId="0" fillId="3" borderId="76" xfId="0" applyFill="1" applyBorder="1"/>
    <xf numFmtId="0" fontId="0" fillId="0" borderId="79" xfId="0" applyBorder="1"/>
    <xf numFmtId="0" fontId="0" fillId="0" borderId="83" xfId="0" applyBorder="1"/>
    <xf numFmtId="0" fontId="0" fillId="0" borderId="65" xfId="0" applyBorder="1"/>
    <xf numFmtId="0" fontId="0" fillId="5" borderId="62" xfId="0" applyFill="1" applyBorder="1"/>
    <xf numFmtId="0" fontId="3" fillId="0" borderId="62" xfId="0" applyFont="1" applyBorder="1"/>
    <xf numFmtId="0" fontId="1" fillId="7" borderId="3" xfId="0" applyFont="1" applyFill="1" applyBorder="1"/>
    <xf numFmtId="0" fontId="1" fillId="7" borderId="5" xfId="0" applyFont="1" applyFill="1" applyBorder="1"/>
    <xf numFmtId="0" fontId="1" fillId="7" borderId="4" xfId="0" applyFont="1" applyFill="1" applyBorder="1"/>
    <xf numFmtId="0" fontId="1" fillId="3" borderId="60" xfId="0" applyFont="1" applyFill="1" applyBorder="1"/>
    <xf numFmtId="4" fontId="0" fillId="3" borderId="0" xfId="0" applyNumberFormat="1" applyFill="1"/>
    <xf numFmtId="4" fontId="0" fillId="3" borderId="61" xfId="0" applyNumberFormat="1" applyFill="1" applyBorder="1"/>
    <xf numFmtId="0" fontId="1" fillId="0" borderId="0" xfId="0" applyFont="1" applyAlignment="1">
      <alignment horizontal="right"/>
    </xf>
    <xf numFmtId="0" fontId="0" fillId="2" borderId="0" xfId="0" applyFill="1"/>
    <xf numFmtId="0" fontId="0" fillId="3" borderId="0" xfId="0" quotePrefix="1" applyFill="1"/>
    <xf numFmtId="0" fontId="0" fillId="0" borderId="1" xfId="0" applyBorder="1"/>
    <xf numFmtId="0" fontId="0" fillId="3" borderId="1" xfId="0" applyFill="1" applyBorder="1"/>
    <xf numFmtId="0" fontId="0" fillId="3" borderId="6" xfId="0" applyFill="1" applyBorder="1"/>
    <xf numFmtId="0" fontId="0" fillId="0" borderId="62" xfId="0" applyBorder="1"/>
    <xf numFmtId="0" fontId="1" fillId="0" borderId="41" xfId="0" applyFont="1" applyBorder="1"/>
    <xf numFmtId="0" fontId="1" fillId="2" borderId="14" xfId="0" applyFont="1" applyFill="1" applyBorder="1"/>
    <xf numFmtId="0" fontId="1" fillId="0" borderId="14" xfId="0" applyFont="1" applyBorder="1"/>
    <xf numFmtId="0" fontId="1" fillId="0" borderId="37" xfId="0" applyFont="1" applyBorder="1"/>
    <xf numFmtId="0" fontId="1" fillId="0" borderId="44" xfId="0" applyFont="1" applyBorder="1"/>
    <xf numFmtId="0" fontId="1" fillId="0" borderId="45" xfId="0" applyFont="1" applyBorder="1"/>
    <xf numFmtId="0" fontId="1" fillId="0" borderId="46" xfId="0" applyFont="1" applyBorder="1"/>
    <xf numFmtId="0" fontId="1" fillId="0" borderId="0" xfId="0" applyFont="1"/>
    <xf numFmtId="0" fontId="1" fillId="3" borderId="0" xfId="0" applyFont="1" applyFill="1"/>
    <xf numFmtId="0" fontId="1" fillId="3" borderId="61" xfId="0" applyFont="1" applyFill="1" applyBorder="1"/>
    <xf numFmtId="166" fontId="0" fillId="2" borderId="68" xfId="0" applyNumberFormat="1" applyFill="1" applyBorder="1"/>
    <xf numFmtId="1" fontId="0" fillId="2" borderId="16" xfId="0" applyNumberFormat="1" applyFill="1" applyBorder="1"/>
    <xf numFmtId="0" fontId="0" fillId="0" borderId="17" xfId="0" applyBorder="1"/>
    <xf numFmtId="166" fontId="0" fillId="2" borderId="69" xfId="0" applyNumberFormat="1" applyFill="1" applyBorder="1"/>
    <xf numFmtId="166" fontId="0" fillId="2" borderId="15" xfId="0" applyNumberFormat="1" applyFill="1" applyBorder="1"/>
    <xf numFmtId="0" fontId="0" fillId="5" borderId="18" xfId="0" applyFill="1" applyBorder="1"/>
    <xf numFmtId="1" fontId="0" fillId="2" borderId="15" xfId="0" applyNumberFormat="1" applyFill="1" applyBorder="1"/>
    <xf numFmtId="0" fontId="0" fillId="0" borderId="18" xfId="0" applyBorder="1"/>
    <xf numFmtId="0" fontId="0" fillId="2" borderId="15" xfId="0" applyFill="1" applyBorder="1"/>
    <xf numFmtId="166" fontId="0" fillId="2" borderId="70" xfId="0" applyNumberFormat="1" applyFill="1" applyBorder="1"/>
    <xf numFmtId="0" fontId="0" fillId="0" borderId="20" xfId="0" applyBorder="1"/>
    <xf numFmtId="44" fontId="1" fillId="3" borderId="0" xfId="0" applyNumberFormat="1" applyFont="1" applyFill="1"/>
    <xf numFmtId="0" fontId="0" fillId="3" borderId="0" xfId="0" applyFill="1" applyAlignment="1">
      <alignment horizontal="center"/>
    </xf>
    <xf numFmtId="0" fontId="9" fillId="4" borderId="72" xfId="0" applyFont="1" applyFill="1" applyBorder="1" applyAlignment="1">
      <alignment vertical="center"/>
    </xf>
    <xf numFmtId="0" fontId="9" fillId="4" borderId="10" xfId="0" applyFont="1" applyFill="1" applyBorder="1" applyAlignment="1">
      <alignment vertical="center"/>
    </xf>
    <xf numFmtId="0" fontId="0" fillId="0" borderId="2" xfId="0" applyBorder="1"/>
    <xf numFmtId="0" fontId="1" fillId="5" borderId="2" xfId="0" applyFont="1" applyFill="1" applyBorder="1" applyAlignment="1">
      <alignment horizontal="center" wrapText="1"/>
    </xf>
    <xf numFmtId="0" fontId="1" fillId="5" borderId="2" xfId="0" applyFont="1" applyFill="1" applyBorder="1" applyAlignment="1">
      <alignment horizontal="center"/>
    </xf>
    <xf numFmtId="0" fontId="10" fillId="5" borderId="2" xfId="0" applyFont="1" applyFill="1" applyBorder="1" applyAlignment="1">
      <alignment horizontal="center"/>
    </xf>
    <xf numFmtId="0" fontId="0" fillId="2" borderId="12" xfId="0" applyFill="1" applyBorder="1"/>
    <xf numFmtId="0" fontId="0" fillId="2" borderId="11" xfId="0" applyFill="1" applyBorder="1"/>
    <xf numFmtId="0" fontId="0" fillId="2" borderId="13" xfId="0" applyFill="1" applyBorder="1"/>
    <xf numFmtId="0" fontId="8" fillId="2" borderId="38" xfId="0" applyFont="1" applyFill="1" applyBorder="1"/>
    <xf numFmtId="0" fontId="8" fillId="2" borderId="39" xfId="0" applyFont="1" applyFill="1" applyBorder="1"/>
    <xf numFmtId="0" fontId="8" fillId="2" borderId="40" xfId="0" applyFont="1" applyFill="1" applyBorder="1"/>
    <xf numFmtId="0" fontId="1" fillId="2" borderId="11" xfId="0" applyFont="1" applyFill="1" applyBorder="1"/>
    <xf numFmtId="0" fontId="0" fillId="0" borderId="43" xfId="0" applyBorder="1"/>
    <xf numFmtId="0" fontId="1" fillId="0" borderId="41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5" borderId="14" xfId="0" applyFont="1" applyFill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5" borderId="41" xfId="0" applyFont="1" applyFill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1" fillId="5" borderId="67" xfId="0" applyFont="1" applyFill="1" applyBorder="1"/>
    <xf numFmtId="0" fontId="20" fillId="9" borderId="64" xfId="0" applyFont="1" applyFill="1" applyBorder="1" applyAlignment="1">
      <alignment horizontal="right"/>
    </xf>
    <xf numFmtId="0" fontId="6" fillId="3" borderId="65" xfId="0" applyFont="1" applyFill="1" applyBorder="1"/>
    <xf numFmtId="0" fontId="6" fillId="3" borderId="66" xfId="0" applyFont="1" applyFill="1" applyBorder="1"/>
    <xf numFmtId="0" fontId="6" fillId="0" borderId="0" xfId="0" applyFont="1"/>
    <xf numFmtId="0" fontId="6" fillId="3" borderId="60" xfId="0" applyFont="1" applyFill="1" applyBorder="1"/>
    <xf numFmtId="0" fontId="25" fillId="0" borderId="0" xfId="0" applyFont="1"/>
    <xf numFmtId="0" fontId="16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5" borderId="1" xfId="0" applyFill="1" applyBorder="1" applyAlignment="1">
      <alignment horizontal="left" vertical="center" wrapText="1"/>
    </xf>
    <xf numFmtId="0" fontId="11" fillId="6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0" fillId="3" borderId="1" xfId="0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3" borderId="1" xfId="0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9" fillId="3" borderId="27" xfId="0" applyFont="1" applyFill="1" applyBorder="1" applyAlignment="1">
      <alignment horizontal="left" vertical="center" wrapText="1"/>
    </xf>
    <xf numFmtId="0" fontId="9" fillId="3" borderId="28" xfId="0" applyFont="1" applyFill="1" applyBorder="1" applyAlignment="1">
      <alignment horizontal="left" vertical="center" wrapText="1"/>
    </xf>
    <xf numFmtId="0" fontId="9" fillId="3" borderId="29" xfId="0" applyFont="1" applyFill="1" applyBorder="1" applyAlignment="1">
      <alignment horizontal="left" vertical="center" wrapText="1"/>
    </xf>
    <xf numFmtId="0" fontId="9" fillId="3" borderId="24" xfId="0" applyFont="1" applyFill="1" applyBorder="1" applyAlignment="1">
      <alignment horizontal="left" vertical="center"/>
    </xf>
    <xf numFmtId="0" fontId="9" fillId="3" borderId="25" xfId="0" applyFont="1" applyFill="1" applyBorder="1" applyAlignment="1">
      <alignment horizontal="left" vertical="center"/>
    </xf>
    <xf numFmtId="0" fontId="9" fillId="3" borderId="26" xfId="0" applyFont="1" applyFill="1" applyBorder="1" applyAlignment="1">
      <alignment horizontal="left" vertical="center"/>
    </xf>
    <xf numFmtId="0" fontId="0" fillId="5" borderId="3" xfId="0" applyFill="1" applyBorder="1" applyAlignment="1">
      <alignment horizontal="left" vertical="center" wrapText="1"/>
    </xf>
    <xf numFmtId="0" fontId="0" fillId="5" borderId="4" xfId="0" applyFill="1" applyBorder="1" applyAlignment="1">
      <alignment horizontal="left" vertical="center" wrapText="1"/>
    </xf>
    <xf numFmtId="0" fontId="0" fillId="2" borderId="34" xfId="0" applyFill="1" applyBorder="1" applyAlignment="1">
      <alignment horizontal="left"/>
    </xf>
    <xf numFmtId="0" fontId="0" fillId="2" borderId="35" xfId="0" applyFill="1" applyBorder="1" applyAlignment="1">
      <alignment horizontal="left"/>
    </xf>
    <xf numFmtId="0" fontId="0" fillId="2" borderId="36" xfId="0" applyFill="1" applyBorder="1" applyAlignment="1">
      <alignment horizontal="left"/>
    </xf>
    <xf numFmtId="0" fontId="1" fillId="5" borderId="24" xfId="0" applyFont="1" applyFill="1" applyBorder="1" applyAlignment="1">
      <alignment horizontal="center"/>
    </xf>
    <xf numFmtId="0" fontId="1" fillId="5" borderId="25" xfId="0" applyFont="1" applyFill="1" applyBorder="1" applyAlignment="1">
      <alignment horizontal="center"/>
    </xf>
    <xf numFmtId="0" fontId="1" fillId="5" borderId="26" xfId="0" applyFont="1" applyFill="1" applyBorder="1" applyAlignment="1">
      <alignment horizontal="center"/>
    </xf>
    <xf numFmtId="0" fontId="1" fillId="4" borderId="31" xfId="0" applyFont="1" applyFill="1" applyBorder="1" applyAlignment="1">
      <alignment horizontal="center"/>
    </xf>
    <xf numFmtId="0" fontId="1" fillId="4" borderId="32" xfId="0" applyFont="1" applyFill="1" applyBorder="1" applyAlignment="1">
      <alignment horizontal="center"/>
    </xf>
    <xf numFmtId="0" fontId="1" fillId="4" borderId="33" xfId="0" applyFont="1" applyFill="1" applyBorder="1" applyAlignment="1">
      <alignment horizontal="center"/>
    </xf>
    <xf numFmtId="0" fontId="1" fillId="4" borderId="21" xfId="0" applyFont="1" applyFill="1" applyBorder="1" applyAlignment="1">
      <alignment horizontal="center"/>
    </xf>
    <xf numFmtId="0" fontId="1" fillId="4" borderId="23" xfId="0" applyFont="1" applyFill="1" applyBorder="1" applyAlignment="1">
      <alignment horizontal="center"/>
    </xf>
    <xf numFmtId="0" fontId="1" fillId="4" borderId="22" xfId="0" applyFont="1" applyFill="1" applyBorder="1" applyAlignment="1">
      <alignment horizontal="center"/>
    </xf>
    <xf numFmtId="0" fontId="0" fillId="0" borderId="47" xfId="0" applyBorder="1" applyAlignment="1">
      <alignment horizontal="center"/>
    </xf>
    <xf numFmtId="0" fontId="0" fillId="0" borderId="48" xfId="0" applyBorder="1" applyAlignment="1">
      <alignment horizontal="center"/>
    </xf>
    <xf numFmtId="0" fontId="0" fillId="0" borderId="49" xfId="0" applyBorder="1" applyAlignment="1">
      <alignment horizontal="center"/>
    </xf>
    <xf numFmtId="0" fontId="0" fillId="0" borderId="50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51" xfId="0" applyBorder="1" applyAlignment="1">
      <alignment horizontal="center"/>
    </xf>
    <xf numFmtId="0" fontId="0" fillId="0" borderId="52" xfId="0" applyBorder="1" applyAlignment="1">
      <alignment horizontal="center"/>
    </xf>
    <xf numFmtId="0" fontId="0" fillId="0" borderId="53" xfId="0" applyBorder="1" applyAlignment="1">
      <alignment horizontal="center"/>
    </xf>
    <xf numFmtId="0" fontId="0" fillId="0" borderId="54" xfId="0" applyBorder="1" applyAlignment="1">
      <alignment horizontal="center"/>
    </xf>
    <xf numFmtId="44" fontId="0" fillId="0" borderId="55" xfId="1" applyFont="1" applyFill="1" applyBorder="1" applyAlignment="1" applyProtection="1">
      <alignment horizontal="center"/>
    </xf>
    <xf numFmtId="44" fontId="0" fillId="0" borderId="56" xfId="1" applyFont="1" applyFill="1" applyBorder="1" applyAlignment="1" applyProtection="1">
      <alignment horizontal="center"/>
    </xf>
    <xf numFmtId="44" fontId="0" fillId="0" borderId="57" xfId="1" applyFont="1" applyFill="1" applyBorder="1" applyAlignment="1" applyProtection="1">
      <alignment horizontal="center"/>
    </xf>
    <xf numFmtId="0" fontId="0" fillId="3" borderId="3" xfId="0" applyFill="1" applyBorder="1" applyAlignment="1">
      <alignment horizontal="left"/>
    </xf>
    <xf numFmtId="0" fontId="0" fillId="3" borderId="4" xfId="0" applyFill="1" applyBorder="1" applyAlignment="1">
      <alignment horizontal="left"/>
    </xf>
    <xf numFmtId="0" fontId="21" fillId="9" borderId="84" xfId="0" applyFont="1" applyFill="1" applyBorder="1" applyAlignment="1">
      <alignment horizontal="left"/>
    </xf>
    <xf numFmtId="0" fontId="21" fillId="9" borderId="85" xfId="0" applyFont="1" applyFill="1" applyBorder="1" applyAlignment="1">
      <alignment horizontal="left"/>
    </xf>
    <xf numFmtId="0" fontId="9" fillId="4" borderId="67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/>
    </xf>
    <xf numFmtId="0" fontId="9" fillId="4" borderId="71" xfId="0" applyFont="1" applyFill="1" applyBorder="1" applyAlignment="1">
      <alignment horizontal="center" vertical="center"/>
    </xf>
    <xf numFmtId="0" fontId="9" fillId="4" borderId="9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/>
    </xf>
    <xf numFmtId="0" fontId="1" fillId="5" borderId="5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67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/>
    </xf>
  </cellXfs>
  <cellStyles count="5">
    <cellStyle name="Link" xfId="3" builtinId="8"/>
    <cellStyle name="Normal 2" xfId="2" xr:uid="{49CFA17E-FBF6-4BA7-989E-1D349B2093CB}"/>
    <cellStyle name="Normale 2" xfId="4" xr:uid="{13716921-90B9-4341-AE6C-87810A4F14C3}"/>
    <cellStyle name="Standard" xfId="0" builtinId="0"/>
    <cellStyle name="Währung" xfId="1" builtinId="4"/>
  </cellStyles>
  <dxfs count="6">
    <dxf>
      <font>
        <color rgb="FF9C0006"/>
      </font>
      <fill>
        <patternFill>
          <bgColor rgb="FFFFC7CE"/>
        </patternFill>
      </fill>
    </dxf>
    <dxf>
      <fill>
        <patternFill>
          <bgColor rgb="FF99FF66"/>
        </patternFill>
      </fill>
    </dxf>
    <dxf>
      <fill>
        <patternFill patternType="darkUp">
          <fgColor theme="1"/>
          <bgColor theme="0"/>
        </patternFill>
      </fill>
      <border>
        <left/>
        <right/>
        <top/>
        <bottom/>
        <vertical/>
        <horizontal/>
      </border>
    </dxf>
    <dxf>
      <fill>
        <patternFill patternType="darkUp">
          <fgColor theme="1"/>
          <bgColor theme="0" tint="-4.9989318521683403E-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99FF66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charset val="1"/>
        <scheme val="none"/>
      </font>
      <border diagonalUp="0" diagonalDown="0">
        <left style="thin">
          <color rgb="FFCCCCCC"/>
        </left>
        <right style="thin">
          <color rgb="FFCCCCCC"/>
        </right>
        <top style="thin">
          <color rgb="FFCCCCCC"/>
        </top>
        <bottom style="thin">
          <color rgb="FFCCCCCC"/>
        </bottom>
        <vertical/>
        <horizontal/>
      </border>
    </dxf>
  </dxfs>
  <tableStyles count="0" defaultTableStyle="TableStyleMedium2" defaultPivotStyle="PivotStyleLight16"/>
  <colors>
    <mruColors>
      <color rgb="FFD7AFFF"/>
      <color rgb="FFCC99FF"/>
      <color rgb="FFFDFECE"/>
      <color rgb="FFD3FFBD"/>
      <color rgb="FFCAFFAF"/>
      <color rgb="FFB4FF8F"/>
      <color rgb="FFF9FECE"/>
      <color rgb="FFF3FECE"/>
      <color rgb="FF99FF66"/>
      <color rgb="FF86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88580D8-74EC-485B-80D1-D275ABCE1151}" name="ExportTable3" displayName="ExportTable3" ref="A1:FO2" totalsRowShown="0">
  <autoFilter ref="A1:FO2" xr:uid="{00000000-0009-0000-0100-000001000000}"/>
  <tableColumns count="171">
    <tableColumn id="1" xr3:uid="{243C8D93-A224-4CCA-8EE1-588CFF309507}" name="Ente"/>
    <tableColumn id="2" xr3:uid="{E1209F73-C89E-4B46-A795-D6F87C49FA8C}" name="Progetto"/>
    <tableColumn id="3" xr3:uid="{1A996EC0-FB21-48E4-A27B-9BF191ACB701}" name="Comune"/>
    <tableColumn id="4" xr3:uid="{5FE228E6-1420-449B-908E-D2095FC5BBA0}" name="Categoria eta"/>
    <tableColumn id="5" xr3:uid="{75F36C82-EA43-4F7C-865D-C4A9B539608B}" name="Sett.1 - Data Inizio"/>
    <tableColumn id="6" xr3:uid="{1CCB606E-4DE0-4F05-97F7-54F00A91F6E0}" name="Sett.1 - Data Fine"/>
    <tableColumn id="7" xr3:uid="{99D2A121-845E-4501-B8D6-466F120F6B1E}" name="Sett.1 - Giorni assistenza"/>
    <tableColumn id="8" xr3:uid="{3C0387DF-50D6-401D-AC39-A23C1A0439C0}" name="Sett.1 - Pasti settimana"/>
    <tableColumn id="9" xr3:uid="{88B5323F-A526-4DF4-B204-75F98B992031}" name="Sett.1 - Ore assistenza"/>
    <tableColumn id="10" xr3:uid="{39ECB2DA-C9F0-48DE-A180-2A37E6281064}" name="Sett.1 - N. Bambini"/>
    <tableColumn id="11" xr3:uid="{1CA34561-7002-4B92-8157-5908E808D99E}" name="Sett.1 - Quota partecipazione"/>
    <tableColumn id="12" xr3:uid="{D4B4F41F-C79A-4C71-AA94-8C391C43BC6C}" name="Sett.1 - Personale assist. riconosc."/>
    <tableColumn id="13" xr3:uid="{9DBD2F54-BD55-459F-A300-4750A5C71FBC}" name="Sett.1 - N. Bambini 104"/>
    <tableColumn id="14" xr3:uid="{61E3C5E1-40E4-4FAC-AF54-7E20692F6ADE}" name="Sett.1 - Personale assist. riconosc. 104"/>
    <tableColumn id="15" xr3:uid="{4B8FD051-53D2-4646-8CCD-7A5E2FD239A1}" name="Sett.1 - Quota part. 104"/>
    <tableColumn id="16" xr3:uid="{AE9CB7DD-6435-424A-A48C-F672656B5591}" name="Sett.2 - Data Inizio"/>
    <tableColumn id="17" xr3:uid="{90402EBD-C16A-4AE2-B274-C2A729736D50}" name="Sett.2 - Data Fine"/>
    <tableColumn id="18" xr3:uid="{3B542570-112A-4E93-87D7-08139A3E4949}" name="Sett.2 - Giorni assistenza"/>
    <tableColumn id="19" xr3:uid="{F85D8CEF-2913-4665-BF2B-A9C206C76B9F}" name="Sett.2 - Pasti settimana"/>
    <tableColumn id="20" xr3:uid="{52EB4CF3-ADCE-441F-BD7A-FE9DC8F1F6B5}" name="Sett.2 - Ore assistenza"/>
    <tableColumn id="21" xr3:uid="{50778596-0A97-4679-9704-74DBE3A6FF8D}" name="Sett.2 - N. Bambini"/>
    <tableColumn id="22" xr3:uid="{C080A4EE-71EB-466C-BE85-A991D475398F}" name="Sett.2 - Quota partecipazione"/>
    <tableColumn id="23" xr3:uid="{A038B5A1-D781-4993-9040-9CC3D5CEB019}" name="Sett.2 - Personale assist. riconosc."/>
    <tableColumn id="24" xr3:uid="{665F6BF3-0225-4233-8B83-0456DC26ACB5}" name="Sett.2 - N. Bambini 104"/>
    <tableColumn id="25" xr3:uid="{0CF381D9-10E6-4BAE-AA14-7E8BF7799E6E}" name="Sett.2 - Personale assist. riconosc. 104"/>
    <tableColumn id="26" xr3:uid="{4A3151FC-7476-4F09-AB00-356FF1ADE881}" name="Sett.2 - Quota part. 104"/>
    <tableColumn id="27" xr3:uid="{3596531C-CD3D-47F0-A3A1-A966A755D1B6}" name="Sett.3 - Data Inizio"/>
    <tableColumn id="28" xr3:uid="{E26FF4BF-E886-458C-81A7-42B30FC9BCA4}" name="Sett.3 - Data Fine"/>
    <tableColumn id="29" xr3:uid="{B85AF8B8-8E4B-4473-A386-FF921974E8E5}" name="Sett.3 - Giorni assistenza"/>
    <tableColumn id="30" xr3:uid="{C64A3502-AF32-431C-9635-BE0B43B34A02}" name="Sett.3 - Pasti settimana"/>
    <tableColumn id="31" xr3:uid="{FC835EB0-B05D-4985-8DD0-9548B5A84AC7}" name="Sett.3 - Ore assistenza"/>
    <tableColumn id="32" xr3:uid="{9D6E352A-7831-4BB4-86AE-A55B4FA7CCE4}" name="Sett.3 - N. Bambini"/>
    <tableColumn id="33" xr3:uid="{F35B5DBE-F394-447C-AC15-10E7D64415C9}" name="Sett.3 - Quota partecipazione"/>
    <tableColumn id="34" xr3:uid="{260CB322-48C3-44A3-BFE6-A559EA354FC0}" name="Sett.3 - Personale assist. riconosc."/>
    <tableColumn id="35" xr3:uid="{E2B83969-90C6-44B2-AE9B-70D2A0B3AD8B}" name="Sett.3 - N. Bambini 104"/>
    <tableColumn id="36" xr3:uid="{0AE1635B-7EE8-4317-BAF4-22F22CCEA7BE}" name="Sett.3 - Personale assist. riconosc. 104"/>
    <tableColumn id="37" xr3:uid="{B485A4CA-2B2A-4EA2-AFD4-D105F1FCB5D3}" name="Sett.3 - Quota part. 104"/>
    <tableColumn id="38" xr3:uid="{063BA09C-90D5-4B91-85DF-D2A447AA62F4}" name="Sett.4 - Data Inizio"/>
    <tableColumn id="39" xr3:uid="{6DD6D5CC-E841-4EA4-A769-AEDB00FF3189}" name="Sett.4 - Data Fine"/>
    <tableColumn id="40" xr3:uid="{9A8D96B5-E854-4932-A398-39A56B8F0EC4}" name="Sett.4 - Giorni assistenza"/>
    <tableColumn id="41" xr3:uid="{159A37F7-FAAA-497B-8AB2-031796F40221}" name="Sett.4 - Pasti settimana"/>
    <tableColumn id="42" xr3:uid="{3D9C28F3-9168-4CD7-839E-61D7FA2EDE8D}" name="Sett.4 - Ore assistenza"/>
    <tableColumn id="43" xr3:uid="{6AB20169-A9B3-4F8C-B6FE-F6D9A00C5B61}" name="Sett.4 - N. Bambini"/>
    <tableColumn id="44" xr3:uid="{E8C0CAA2-8490-468F-AB44-92104CC1641D}" name="Sett.4 - Quota partecipazione"/>
    <tableColumn id="45" xr3:uid="{2C376EAE-28D2-4DD6-AE0C-DE41F23607FE}" name="Sett.4 - Personale assist. riconosc."/>
    <tableColumn id="46" xr3:uid="{F636087C-EE45-49E2-8F1A-F06BE2BBD7CC}" name="Sett.4 - N. Bambini 104"/>
    <tableColumn id="47" xr3:uid="{5715836E-96C3-4B38-83AE-16FE61BE74EA}" name="Sett.4 - Personale assist. riconosc. 104"/>
    <tableColumn id="48" xr3:uid="{488D7251-55E0-4262-86DE-F0A3D3CDE8C0}" name="Sett.4 - Quota part. 104"/>
    <tableColumn id="49" xr3:uid="{52D852EF-16FA-4B8F-9FE4-52C3122642BF}" name="Sett.5 - Data Inizio"/>
    <tableColumn id="50" xr3:uid="{7302EBC7-BB41-46DF-8E94-78BC03CB18A1}" name="Sett.5 - Data Fine"/>
    <tableColumn id="51" xr3:uid="{1296E995-B78E-4F04-B29A-3EECDB2B855A}" name="Sett.5 - Giorni assistenza"/>
    <tableColumn id="52" xr3:uid="{9D332B0F-C052-4052-A9B0-454384F6102D}" name="Sett.5 - Pasti settimana"/>
    <tableColumn id="53" xr3:uid="{0D97E83C-6176-4E49-876E-6C74949FC1B7}" name="Sett.5 - Ore assistenza"/>
    <tableColumn id="54" xr3:uid="{FFB6C8C8-389B-40B7-8CFD-8DEBACFE6299}" name="Sett.5 - N. Bambini"/>
    <tableColumn id="55" xr3:uid="{77D2F671-7200-4460-8C6E-52605D15536F}" name="Sett.5 - Quota partecipazione"/>
    <tableColumn id="56" xr3:uid="{39ED83AA-2E2C-4113-A8A6-A039A1FD4EA4}" name="Sett.5 - Personale assist. riconosc."/>
    <tableColumn id="57" xr3:uid="{53D65446-BDE7-45BF-8843-2F1682E9D1E3}" name="Sett.5 - N. Bambini 104"/>
    <tableColumn id="58" xr3:uid="{9A740150-EA0E-4A7C-8A36-FFB525876335}" name="Sett.5 - Personale assist. riconosc. 104"/>
    <tableColumn id="59" xr3:uid="{F409FE31-0011-4035-8BF5-382147E98930}" name="Sett.5 - Quota part. 104"/>
    <tableColumn id="60" xr3:uid="{A6E8253C-6C17-4946-A45A-E5C824D95AF0}" name="Sett.6 - Data Inizio"/>
    <tableColumn id="61" xr3:uid="{7763E0FE-73A8-4E07-BC81-4114CC653A6D}" name="Sett.6 - Data Fine"/>
    <tableColumn id="62" xr3:uid="{35139244-8162-48FA-A146-36DAE3E060CC}" name="Sett.6 - Giorni assistenza"/>
    <tableColumn id="63" xr3:uid="{02C755F0-AC48-4A7C-A8CE-ACD232E140B5}" name="Sett.6 - Pasti settimana"/>
    <tableColumn id="64" xr3:uid="{EE0CE332-C49F-4E05-8D7D-EA1694F584F2}" name="Sett.6 - Ore assistenza"/>
    <tableColumn id="65" xr3:uid="{A77E8E5D-1D35-4CC6-ACF6-4A57675EF70E}" name="Sett.6 - N. Bambini"/>
    <tableColumn id="66" xr3:uid="{EB02D5EA-9429-475E-BA09-06D879CC558F}" name="Sett.6 - Quota partecipazione"/>
    <tableColumn id="67" xr3:uid="{681D46BD-80B2-4B59-A016-8ECA9C26AEFF}" name="Sett.6 - Personale assist. riconosc."/>
    <tableColumn id="68" xr3:uid="{468AF2C9-310B-4E40-B1C8-52B0F024B98F}" name="Sett.6 - N. Bambini 104"/>
    <tableColumn id="69" xr3:uid="{18030F92-573B-4246-88DE-D6E60E245EE4}" name="Sett.6 - Personale assist. riconosc. 104"/>
    <tableColumn id="70" xr3:uid="{11855EB2-FE65-40B2-8B64-002A6D0C841D}" name="Sett.6 - Quota part. 104"/>
    <tableColumn id="71" xr3:uid="{6DA47368-B1BF-4569-A9ED-2D780027B590}" name="Sett.7 - Data Inizio"/>
    <tableColumn id="72" xr3:uid="{D8796E23-6256-41BE-88D6-3FB94B8B8DF7}" name="Sett.7 - Data Fine"/>
    <tableColumn id="73" xr3:uid="{5BE04893-4BA6-4F60-A5DD-A0EE1A390A9E}" name="Sett.7 - Giorni assistenza"/>
    <tableColumn id="74" xr3:uid="{9B8B4918-5C95-463B-B08B-25306153994E}" name="Sett.7 - Pasti settimana"/>
    <tableColumn id="75" xr3:uid="{4B862547-50DE-469B-9294-0353A20C1894}" name="Sett.7 - Ore assistenza"/>
    <tableColumn id="76" xr3:uid="{24464507-4622-4609-A5B3-1A76C77CED76}" name="Sett.7 - N. Bambini"/>
    <tableColumn id="77" xr3:uid="{CC59B222-BB4F-40D3-8B2C-661268749BC4}" name="Sett.7 - Quota partecipazione"/>
    <tableColumn id="78" xr3:uid="{797F63A5-5A5B-4273-AC8D-322B1C8717D4}" name="Sett.7 - Personale assist. riconosc."/>
    <tableColumn id="79" xr3:uid="{2289B5E9-64E0-44BB-8AE8-A72D346FBA7C}" name="Sett.7 - N. Bambini 104"/>
    <tableColumn id="80" xr3:uid="{8E950414-2DF5-4BBD-A161-152F5F7CFD03}" name="Sett.7 - Personale assist. riconosc. 104"/>
    <tableColumn id="81" xr3:uid="{2678D2BD-E4F5-4559-96F3-3DD4837B03D1}" name="Sett.7 - Quota part. 104"/>
    <tableColumn id="82" xr3:uid="{01334D01-7FCC-48E6-A32D-52D03054B4C9}" name="Sett.8 - Data Inizio"/>
    <tableColumn id="83" xr3:uid="{ED5CE817-68D7-4412-9D5A-37A635B9F8BC}" name="Sett.8 - Data Fine"/>
    <tableColumn id="84" xr3:uid="{3311D15A-835A-4150-965B-4700AC4743EB}" name="Sett.8 - Giorni assistenza"/>
    <tableColumn id="85" xr3:uid="{10036DE3-71FB-4712-9C9F-BF12F0F6503E}" name="Sett.8 - Pasti settimana"/>
    <tableColumn id="86" xr3:uid="{B29EC30D-30A2-4597-A0D5-03FBF6054D3C}" name="Sett.8 - Ore assistenza"/>
    <tableColumn id="87" xr3:uid="{00B6B826-8B48-4D48-8DFE-EA29AF7681E9}" name="Sett.8 - N. Bambini"/>
    <tableColumn id="88" xr3:uid="{E1659B86-AE78-47F1-8491-C76589115F2F}" name="Sett.8 - Quota partecipazione"/>
    <tableColumn id="89" xr3:uid="{0D420D2E-36DA-436B-9EC6-DE4413B2CD27}" name="Sett.8 - Personale assist. riconosc."/>
    <tableColumn id="90" xr3:uid="{D60B2EDA-21A0-4EE3-97B5-39CD3B2A8DD1}" name="Sett.8 - N. Bambini 104"/>
    <tableColumn id="91" xr3:uid="{732FF533-426D-457F-8778-2EB3640996FB}" name="Sett.8 - Personale assist. riconosc. 104"/>
    <tableColumn id="92" xr3:uid="{A8AF830A-43C7-4C23-94EB-A4385951CAC7}" name="Sett.8 - Quota part. 104"/>
    <tableColumn id="93" xr3:uid="{5086730A-39C4-4514-B322-C9AD6333C2AA}" name="Sett.9 - Data Inizio"/>
    <tableColumn id="94" xr3:uid="{1222D7FF-EA57-4F92-8383-E32596FF7DAE}" name="Sett.9 - Data Fine"/>
    <tableColumn id="95" xr3:uid="{95D1CC2F-BC79-4E6B-9756-E312398ADEBF}" name="Sett.9 - Giorni assistenza"/>
    <tableColumn id="96" xr3:uid="{B4EAC692-A69F-4470-AECB-8A00CA95ED1E}" name="Sett.9 - Pasti settimana"/>
    <tableColumn id="97" xr3:uid="{92847ABD-AA3C-45EA-8CCF-77BF92AAE8FD}" name="Sett.9 - Ore assistenza"/>
    <tableColumn id="98" xr3:uid="{6ED80008-AC7B-4738-BDC0-00C2F6B14890}" name="Sett.9 - N. Bambini"/>
    <tableColumn id="99" xr3:uid="{0251C4BF-11C3-4FFA-9BBF-50D0B2F64184}" name="Sett.9 - Quota partecipazione"/>
    <tableColumn id="100" xr3:uid="{DC30D0E8-332B-4309-B98A-1CB3ACE1AE85}" name="Sett.9 - Personale assist. riconosc."/>
    <tableColumn id="101" xr3:uid="{88A68915-0D26-400F-8CB0-885EBC5F0BA3}" name="Sett.9 - N. Bambini 104"/>
    <tableColumn id="102" xr3:uid="{AB266C71-6C4D-4EEF-939E-DB6CC5D29A2D}" name="Sett.9 - Personale assist. riconosc. 104"/>
    <tableColumn id="103" xr3:uid="{E01E1E04-5161-4F8B-AD14-3635CC7FBD38}" name="Sett.9 - Quota part. 104"/>
    <tableColumn id="104" xr3:uid="{07E86804-261C-4D36-A480-2FE969DB0C84}" name="Sett.10 - Data Inizio"/>
    <tableColumn id="105" xr3:uid="{49DF511A-115D-4681-BD31-ADFCC101EC1D}" name="Sett.10 - Data Fine"/>
    <tableColumn id="106" xr3:uid="{C7B39E54-AE07-4E27-8A8E-982CC58BDC1D}" name="Sett.10 - Giorni assistenza"/>
    <tableColumn id="107" xr3:uid="{91C237EE-FA00-4A59-9DF8-52FDDFE0A1DD}" name="Sett.10 - Pasti settimana"/>
    <tableColumn id="108" xr3:uid="{28FE2766-C040-44FB-A16E-01C88C482F27}" name="Sett.10 - Ore assistenza"/>
    <tableColumn id="109" xr3:uid="{271159B9-DC4B-4169-B16F-EC99C1CA0AEB}" name="Sett.10 - N. Bambini"/>
    <tableColumn id="110" xr3:uid="{0B6983F2-1808-457D-BD25-A7CF102EC344}" name="Sett.10 - Quota partecipazione"/>
    <tableColumn id="111" xr3:uid="{2AD8574E-3BAE-4273-8923-5A70D447BCA3}" name="Sett.10 - Personale assist. riconosc."/>
    <tableColumn id="112" xr3:uid="{7AC33597-007D-40B5-BE10-5780E0E8EF6D}" name="Sett.10 - N. Bambini 104"/>
    <tableColumn id="113" xr3:uid="{7D855C84-FDF0-4107-AA9F-B793D1174F63}" name="Sett.10 - Personale assist. riconosc. 104"/>
    <tableColumn id="114" xr3:uid="{2BC4C2B2-116C-4C0F-9C71-4BD6BA6CA11F}" name="Sett.10 - Quota part. 104"/>
    <tableColumn id="162" xr3:uid="{4470C9D4-172C-4374-B832-A63A16AC45DD}" name="Sett.11 - Data Inizio"/>
    <tableColumn id="163" xr3:uid="{76BECDE3-8000-49D4-AEE7-2A94D56AB822}" name="Sett.11 - Data Fine"/>
    <tableColumn id="164" xr3:uid="{18514184-733E-4454-ABC1-05EC52C2348F}" name="Sett.11 - Giorni assistenza"/>
    <tableColumn id="165" xr3:uid="{0F35806F-9148-4294-A4B0-0DE303CF3EC9}" name="Sett.11 - Pasti settimana"/>
    <tableColumn id="166" xr3:uid="{0E43FABF-176F-4519-84BF-45C20AAF2B2E}" name="Sett.11 - Ore assistenza"/>
    <tableColumn id="167" xr3:uid="{F24E6C70-FF5B-488C-831A-EC50CFFDFB88}" name="Sett.11 - N. Bambini"/>
    <tableColumn id="168" xr3:uid="{DB221A55-3764-4968-8E76-D98BE645D8CD}" name="Sett.11 - Quota partecipazione"/>
    <tableColumn id="169" xr3:uid="{044BC80E-77CE-4BBE-B6F0-E642D752BCE6}" name="Sett.11 - Personale assist. riconosc."/>
    <tableColumn id="170" xr3:uid="{082C36BF-FF21-44A2-A73F-15BF28ADFFF5}" name="Sett.11 - N. Bambini 104"/>
    <tableColumn id="171" xr3:uid="{1023E405-A8A2-4BF3-A6D2-36578936ABE5}" name="Sett.11 - Personale assist. riconosc. 104"/>
    <tableColumn id="172" xr3:uid="{D7E58293-FAB4-4B4D-9F1F-080FB1548D77}" name="Sett.11 - Quota part. 104"/>
    <tableColumn id="115" xr3:uid="{EACE0DC5-A1C4-4FB4-98CF-E01D6D25E51E}" name="Tot. - Settimane totali"/>
    <tableColumn id="161" xr3:uid="{7854A5AB-A978-43DC-BC84-5A897D8CBD2E}" name="Tot. - Giorni assistenza" dataDxfId="5"/>
    <tableColumn id="116" xr3:uid="{3B58A808-9676-4062-9BC6-E2210BF95625}" name="Tot. - Pranzi"/>
    <tableColumn id="117" xr3:uid="{61584E2D-27E5-4F43-B6DC-BEC0B3FC1D27}" name="Tot. - Ore progetto"/>
    <tableColumn id="118" xr3:uid="{4BB6C1A8-AAB8-4BA5-91DA-67B9F229E192}" name="Tot. - Bambini iscritti"/>
    <tableColumn id="119" xr3:uid="{69942149-7363-47E5-B3C8-8A72C293F02D}" name="Tot. - Assistenti riconosc."/>
    <tableColumn id="120" xr3:uid="{21024FBC-77CF-4B89-A262-80572D319A0C}" name="Tot. - Bambini legge 104"/>
    <tableColumn id="121" xr3:uid="{8F6861A0-0B93-43BB-813F-8F9CBECAD4A3}" name="Tot. - Assistenti riconosc. 104"/>
    <tableColumn id="123" xr3:uid="{DAD659EB-D183-4638-BEFE-05735116F489}" name="Uscite - Dir. pedagogica"/>
    <tableColumn id="124" xr3:uid="{4F88F312-F52C-431A-8E9D-481FFEED7E1F}" name="Uscite - Personale assist."/>
    <tableColumn id="125" xr3:uid="{340CA8FE-60D2-4CA3-8BC9-4F4F5DAD2302}" name="Uscite - Personale assist. 104"/>
    <tableColumn id="126" xr3:uid="{A84FEB7E-3CC9-478B-8B92-CB0405143F0F}" name="Uscite - Sostituzione"/>
    <tableColumn id="127" xr3:uid="{C58A6837-FCF9-44F4-9620-170439D9703F}" name="Uscite - Ristorazione"/>
    <tableColumn id="128" xr3:uid="{708D7C88-43FC-4FDE-9EF2-B174478FE18F}" name="Uscite - Costi residui"/>
    <tableColumn id="129" xr3:uid="{CEC74177-43B7-4A15-A95E-4E8D57B162FE}" name="Uscite - Locazione"/>
    <tableColumn id="130" xr3:uid="{1CFF17F5-9479-4A79-99DC-023EA9BD723A}" name="Uscite - Totale"/>
    <tableColumn id="131" xr3:uid="{CA9CD0F4-0B11-483E-A561-223A79C54C5E}" name="Entrate - Comune"/>
    <tableColumn id="132" xr3:uid="{11D3B864-D7E4-4B2C-B94F-8A9573EF1497}" name="Entrate - Sponsor"/>
    <tableColumn id="133" xr3:uid="{5E00C4B7-BF22-4F00-B072-0ED5868734BD}" name="Entrate - Altre"/>
    <tableColumn id="134" xr3:uid="{5FE87CB5-10AC-49EC-A054-F4B72A14E5AE}" name="Entrate - Quote partecip."/>
    <tableColumn id="135" xr3:uid="{15D82C7C-8ACF-4D10-9E65-66B93618D46D}" name="Entrate - Mezzi propri"/>
    <tableColumn id="136" xr3:uid="{736D8CF6-0F0A-477E-9CDD-07494FC08D0A}" name="Entrate - Totale"/>
    <tableColumn id="137" xr3:uid="{424ADDC7-05F8-44BF-B218-8AE7C57119CD}" name="Tariffa - Dir. pedagogica"/>
    <tableColumn id="138" xr3:uid="{38F46289-86D6-4BFD-9341-6DE73E018213}" name="Tariffa - Personale assist."/>
    <tableColumn id="139" xr3:uid="{7EB84613-CCC2-4D16-A3EE-E719268FC5D1}" name="Tariffa - Personale assist. 104"/>
    <tableColumn id="140" xr3:uid="{C56C0FDE-E769-4290-BB50-E5F2754588A7}" name="Tariffa - Sostituzione"/>
    <tableColumn id="141" xr3:uid="{5BAE5331-5481-4BDF-822E-B792348614C9}" name="Tariffa - Ristorazione"/>
    <tableColumn id="142" xr3:uid="{9E81BCF8-5E58-4160-895A-D0EDF542356B}" name="Tariffa - Costi residui"/>
    <tableColumn id="143" xr3:uid="{67E445C4-E085-49AB-84F3-07EAD59CB858}" name="Ore - Dir. pedagogica"/>
    <tableColumn id="144" xr3:uid="{1AECE2FB-919C-4F50-ABE0-90063CB9BEAA}" name="Ore - Personale assist."/>
    <tableColumn id="145" xr3:uid="{7A582E0A-AECC-445A-9380-3D33EA69D838}" name="Ore - Personale assist. 104"/>
    <tableColumn id="146" xr3:uid="{247E6C27-4D4B-4611-AA08-3C8BBC6C8783}" name="Calc. - Dir. pedagogica"/>
    <tableColumn id="147" xr3:uid="{D6CA6D09-BB6B-426C-BAB5-81FD200C70EC}" name="Calc. - Personale assist."/>
    <tableColumn id="148" xr3:uid="{704C9C31-DAD7-4F2A-B141-FC5702EF632A}" name="Calc. - Personale assist. 104"/>
    <tableColumn id="149" xr3:uid="{B4159271-2F8C-4663-B259-43E1FF3FB486}" name="Calc. - Sostituzione"/>
    <tableColumn id="150" xr3:uid="{6F0FBA2E-11CB-4542-B1AD-E2DF8C9E9864}" name="Calc. - Ristorazione"/>
    <tableColumn id="151" xr3:uid="{3BD5C67C-2293-41D1-83DB-A8AD12319C98}" name="Calc. - Costi residui"/>
    <tableColumn id="152" xr3:uid="{B307C4FC-CF1C-470E-A45F-BD21BBAA81C7}" name="Calc. - Locazione"/>
    <tableColumn id="153" xr3:uid="{67F8CEF4-0DA1-4D80-AF7E-016B21BC4FD3}" name="Calc. - Totale costi ammissibili"/>
    <tableColumn id="154" xr3:uid="{657D8490-A5B6-433A-94D7-CD71C305D5E1}" name="Quote partecip. ammissibili"/>
    <tableColumn id="155" xr3:uid="{86E159AD-DDD0-4C3A-8769-F0CD09FF0A29}" name="Differenza uscite-entrate"/>
    <tableColumn id="156" xr3:uid="{0AF0D3FF-013C-45DD-917E-3CE0968B05A9}" name="Contributo su costi amm."/>
    <tableColumn id="157" xr3:uid="{FDBD1A04-290F-40E3-A70A-9796A829E1D3}" name="Importo contributo richiesto"/>
    <tableColumn id="158" xr3:uid="{8F006F96-3A98-4A02-BB1D-C1603219BF8C}" name="Anticipo richiesto"/>
    <tableColumn id="159" xr3:uid="{46FCE3DA-9CD1-495B-9CCD-5BA5E0204FE7}" name="Anticipo 50%"/>
    <tableColumn id="160" xr3:uid="{C9649B5E-D8E1-4B41-BFE6-D5D67FDE4A1A}" name="Anticipo 80%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B8EDF9-CFF6-45BB-B894-B82C9D2ACB68}">
  <dimension ref="A1:I20"/>
  <sheetViews>
    <sheetView showGridLines="0" tabSelected="1" zoomScale="89" zoomScaleNormal="89" workbookViewId="0">
      <selection activeCell="E6" sqref="E6"/>
    </sheetView>
  </sheetViews>
  <sheetFormatPr baseColWidth="10" defaultColWidth="11.42578125" defaultRowHeight="15" x14ac:dyDescent="0.25"/>
  <cols>
    <col min="2" max="2" width="79.7109375" customWidth="1"/>
    <col min="3" max="3" width="49.28515625" customWidth="1"/>
  </cols>
  <sheetData>
    <row r="1" spans="1:9" x14ac:dyDescent="0.25">
      <c r="A1" s="143" t="s">
        <v>187</v>
      </c>
      <c r="B1" s="143"/>
      <c r="C1" s="143"/>
    </row>
    <row r="2" spans="1:9" ht="22.15" customHeight="1" x14ac:dyDescent="0.25">
      <c r="A2" s="143"/>
      <c r="B2" s="143"/>
      <c r="C2" s="143"/>
    </row>
    <row r="5" spans="1:9" ht="25.5" customHeight="1" x14ac:dyDescent="0.25">
      <c r="A5" s="146" t="s">
        <v>0</v>
      </c>
      <c r="B5" s="146"/>
      <c r="C5" s="146"/>
    </row>
    <row r="6" spans="1:9" ht="27.75" customHeight="1" x14ac:dyDescent="0.25">
      <c r="A6" s="147" t="s">
        <v>1</v>
      </c>
      <c r="B6" s="147"/>
      <c r="C6" s="147"/>
    </row>
    <row r="7" spans="1:9" ht="23.25" customHeight="1" x14ac:dyDescent="0.25">
      <c r="A7" s="7">
        <v>1</v>
      </c>
      <c r="B7" s="148" t="s">
        <v>2</v>
      </c>
      <c r="C7" s="148"/>
    </row>
    <row r="8" spans="1:9" ht="27" customHeight="1" x14ac:dyDescent="0.25">
      <c r="A8" s="8">
        <v>2</v>
      </c>
      <c r="B8" s="149" t="s">
        <v>3</v>
      </c>
      <c r="C8" s="149"/>
    </row>
    <row r="9" spans="1:9" ht="24.75" customHeight="1" x14ac:dyDescent="0.25">
      <c r="A9" s="7">
        <v>3</v>
      </c>
      <c r="B9" s="148" t="s">
        <v>4</v>
      </c>
      <c r="C9" s="148"/>
      <c r="E9" s="9"/>
    </row>
    <row r="10" spans="1:9" ht="25.5" customHeight="1" x14ac:dyDescent="0.25">
      <c r="A10" s="144">
        <v>4</v>
      </c>
      <c r="B10" s="150" t="s">
        <v>5</v>
      </c>
      <c r="C10" s="150"/>
    </row>
    <row r="11" spans="1:9" ht="45" customHeight="1" x14ac:dyDescent="0.25">
      <c r="A11" s="144"/>
      <c r="B11" s="151" t="s">
        <v>6</v>
      </c>
      <c r="C11" s="151"/>
      <c r="I11" s="10"/>
    </row>
    <row r="12" spans="1:9" ht="38.25" customHeight="1" x14ac:dyDescent="0.25">
      <c r="A12" s="144"/>
      <c r="B12" s="152" t="s">
        <v>7</v>
      </c>
      <c r="C12" s="152"/>
      <c r="D12" s="10"/>
    </row>
    <row r="13" spans="1:9" ht="32.25" customHeight="1" x14ac:dyDescent="0.25">
      <c r="A13" s="7">
        <v>5</v>
      </c>
      <c r="B13" s="148" t="s">
        <v>8</v>
      </c>
      <c r="C13" s="148"/>
    </row>
    <row r="14" spans="1:9" ht="28.5" customHeight="1" x14ac:dyDescent="0.25">
      <c r="A14" s="8">
        <v>6</v>
      </c>
      <c r="B14" s="149" t="s">
        <v>9</v>
      </c>
      <c r="C14" s="149"/>
    </row>
    <row r="15" spans="1:9" ht="30.75" customHeight="1" x14ac:dyDescent="0.25">
      <c r="A15" s="11">
        <v>7</v>
      </c>
      <c r="B15" s="145" t="s">
        <v>188</v>
      </c>
      <c r="C15" s="145"/>
    </row>
    <row r="16" spans="1:9" ht="30.75" customHeight="1" x14ac:dyDescent="0.25">
      <c r="A16" s="11">
        <v>8</v>
      </c>
      <c r="B16" s="159" t="s">
        <v>189</v>
      </c>
      <c r="C16" s="160"/>
    </row>
    <row r="17" spans="1:3" ht="30.75" customHeight="1" thickBot="1" x14ac:dyDescent="0.3">
      <c r="A17" s="12"/>
      <c r="B17" s="13"/>
      <c r="C17" s="14"/>
    </row>
    <row r="18" spans="1:3" ht="21.75" customHeight="1" x14ac:dyDescent="0.25">
      <c r="A18" s="156" t="s">
        <v>10</v>
      </c>
      <c r="B18" s="157"/>
      <c r="C18" s="158"/>
    </row>
    <row r="19" spans="1:3" ht="43.5" customHeight="1" thickBot="1" x14ac:dyDescent="0.3">
      <c r="A19" s="153" t="s">
        <v>11</v>
      </c>
      <c r="B19" s="154"/>
      <c r="C19" s="155"/>
    </row>
    <row r="20" spans="1:3" x14ac:dyDescent="0.25">
      <c r="A20" s="10"/>
    </row>
  </sheetData>
  <sheetProtection algorithmName="SHA-512" hashValue="40Ms0rzF8g1p/LJ7XQz6R7yOWQe8jtHeyhDzuOP5zz60svOlzyEno+CKT0oSFCpr6hqlMgM5w9RO+iCej8ZUYQ==" saltValue="RFDRWG5fvOzAZ+JAtkavBQ==" spinCount="100000" sheet="1" selectLockedCells="1"/>
  <mergeCells count="16">
    <mergeCell ref="A19:C19"/>
    <mergeCell ref="B13:C13"/>
    <mergeCell ref="B14:C14"/>
    <mergeCell ref="A18:C18"/>
    <mergeCell ref="B16:C16"/>
    <mergeCell ref="A1:C2"/>
    <mergeCell ref="A10:A12"/>
    <mergeCell ref="B15:C15"/>
    <mergeCell ref="A5:C5"/>
    <mergeCell ref="A6:C6"/>
    <mergeCell ref="B7:C7"/>
    <mergeCell ref="B8:C8"/>
    <mergeCell ref="B9:C9"/>
    <mergeCell ref="B10:C10"/>
    <mergeCell ref="B11:C11"/>
    <mergeCell ref="B12:C12"/>
  </mergeCells>
  <pageMargins left="0.7" right="0.7" top="0.78740157499999996" bottom="0.78740157499999996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8DFE4-6F22-4E26-B588-9E64F93C5AC6}">
  <dimension ref="A1:AZ66"/>
  <sheetViews>
    <sheetView showGridLines="0" zoomScale="80" zoomScaleNormal="80" workbookViewId="0">
      <selection activeCell="B4" sqref="B4"/>
    </sheetView>
  </sheetViews>
  <sheetFormatPr baseColWidth="10" defaultColWidth="9.140625" defaultRowHeight="15" x14ac:dyDescent="0.25"/>
  <cols>
    <col min="1" max="1" width="60.140625" customWidth="1"/>
    <col min="2" max="2" width="33.28515625" customWidth="1"/>
    <col min="3" max="3" width="27.140625" customWidth="1"/>
    <col min="4" max="4" width="22.28515625" bestFit="1" customWidth="1"/>
    <col min="5" max="5" width="31.42578125" customWidth="1"/>
    <col min="6" max="6" width="22.85546875" customWidth="1"/>
    <col min="7" max="7" width="21.85546875" customWidth="1"/>
    <col min="8" max="8" width="31" customWidth="1"/>
    <col min="9" max="9" width="27.28515625" customWidth="1"/>
    <col min="10" max="10" width="14.28515625" customWidth="1"/>
    <col min="11" max="11" width="18" customWidth="1"/>
    <col min="12" max="12" width="19.7109375" customWidth="1"/>
    <col min="13" max="13" width="9.7109375" hidden="1" customWidth="1"/>
    <col min="14" max="14" width="4.42578125" hidden="1" customWidth="1"/>
    <col min="15" max="16" width="14.5703125" hidden="1" customWidth="1"/>
    <col min="17" max="18" width="14.5703125" customWidth="1"/>
    <col min="19" max="19" width="15.28515625" customWidth="1"/>
    <col min="20" max="20" width="12.28515625" customWidth="1"/>
    <col min="21" max="23" width="16.5703125" customWidth="1"/>
    <col min="24" max="24" width="12.140625" customWidth="1"/>
    <col min="25" max="25" width="11.140625" customWidth="1"/>
    <col min="26" max="26" width="13.42578125" customWidth="1"/>
    <col min="27" max="27" width="16.85546875" customWidth="1"/>
    <col min="28" max="30" width="13.42578125" customWidth="1"/>
    <col min="31" max="31" width="10.5703125" customWidth="1"/>
    <col min="32" max="32" width="8.42578125" customWidth="1"/>
    <col min="33" max="33" width="13.5703125" customWidth="1"/>
    <col min="34" max="34" width="18.28515625" customWidth="1"/>
    <col min="35" max="35" width="15.42578125" customWidth="1"/>
    <col min="36" max="36" width="19.5703125" customWidth="1"/>
    <col min="37" max="38" width="15.42578125" customWidth="1"/>
    <col min="39" max="40" width="11.42578125" customWidth="1"/>
    <col min="41" max="41" width="20.42578125" customWidth="1"/>
    <col min="42" max="42" width="11.28515625" customWidth="1"/>
    <col min="43" max="44" width="10.5703125" customWidth="1"/>
    <col min="45" max="45" width="11.7109375" customWidth="1"/>
    <col min="46" max="46" width="10.5703125" customWidth="1"/>
    <col min="47" max="48" width="11.140625" customWidth="1"/>
    <col min="49" max="50" width="12" customWidth="1"/>
    <col min="51" max="51" width="17" bestFit="1" customWidth="1"/>
    <col min="52" max="52" width="14.5703125" customWidth="1"/>
    <col min="56" max="56" width="10.7109375" customWidth="1"/>
  </cols>
  <sheetData>
    <row r="1" spans="1:16" s="140" customFormat="1" ht="21" x14ac:dyDescent="0.35">
      <c r="A1" s="137" t="s">
        <v>183</v>
      </c>
      <c r="B1" s="187" t="s">
        <v>184</v>
      </c>
      <c r="C1" s="188"/>
      <c r="D1" s="138"/>
      <c r="E1" s="138"/>
      <c r="F1" s="138"/>
      <c r="G1" s="138"/>
      <c r="H1" s="138"/>
      <c r="I1" s="138"/>
      <c r="J1" s="138"/>
      <c r="K1" s="138"/>
      <c r="L1" s="139"/>
    </row>
    <row r="2" spans="1:16" ht="18.75" x14ac:dyDescent="0.3">
      <c r="A2" s="141" t="s">
        <v>12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68"/>
    </row>
    <row r="3" spans="1:16" x14ac:dyDescent="0.25">
      <c r="A3" s="70"/>
      <c r="B3" s="59"/>
      <c r="C3" s="59"/>
      <c r="D3" s="59"/>
      <c r="E3" s="59"/>
      <c r="F3" s="59"/>
      <c r="G3" s="59"/>
      <c r="H3" s="59"/>
      <c r="I3" s="59"/>
      <c r="J3" s="59"/>
      <c r="K3" s="59"/>
      <c r="L3" s="68"/>
    </row>
    <row r="4" spans="1:16" s="99" customFormat="1" x14ac:dyDescent="0.25">
      <c r="A4" s="136" t="s">
        <v>201</v>
      </c>
      <c r="B4" s="20"/>
      <c r="C4" s="100"/>
      <c r="D4" s="100"/>
      <c r="E4" s="100"/>
      <c r="F4" s="100"/>
      <c r="G4" s="100"/>
      <c r="H4" s="100"/>
      <c r="I4" s="100"/>
      <c r="J4" s="100"/>
      <c r="K4" s="100"/>
      <c r="L4" s="101"/>
    </row>
    <row r="5" spans="1:16" s="99" customFormat="1" x14ac:dyDescent="0.25">
      <c r="A5" s="136" t="s">
        <v>13</v>
      </c>
      <c r="B5" s="21"/>
      <c r="C5" s="59"/>
      <c r="D5" s="59"/>
      <c r="E5" s="59"/>
      <c r="F5" s="59"/>
      <c r="G5" s="59"/>
      <c r="H5" s="59"/>
      <c r="I5" s="59"/>
      <c r="J5" s="100"/>
      <c r="K5" s="100"/>
      <c r="L5" s="101"/>
    </row>
    <row r="6" spans="1:16" s="99" customFormat="1" x14ac:dyDescent="0.25">
      <c r="A6" s="136" t="s">
        <v>14</v>
      </c>
      <c r="B6" s="21"/>
      <c r="C6" s="58"/>
      <c r="D6" s="59"/>
      <c r="E6" s="59"/>
      <c r="F6" s="59"/>
      <c r="G6" s="59"/>
      <c r="H6" s="59"/>
      <c r="I6" s="59"/>
      <c r="J6" s="100"/>
      <c r="K6" s="100"/>
      <c r="L6" s="101"/>
    </row>
    <row r="7" spans="1:16" s="99" customFormat="1" ht="15.75" thickBot="1" x14ac:dyDescent="0.3">
      <c r="A7" s="82"/>
      <c r="B7" s="100"/>
      <c r="C7" s="100"/>
      <c r="D7" s="59"/>
      <c r="E7" s="59"/>
      <c r="F7" s="59"/>
      <c r="G7" s="59"/>
      <c r="H7" s="59"/>
      <c r="I7" s="59"/>
      <c r="J7" s="100"/>
      <c r="K7" s="100"/>
      <c r="L7" s="101"/>
    </row>
    <row r="8" spans="1:16" s="99" customFormat="1" x14ac:dyDescent="0.25">
      <c r="A8" s="70"/>
      <c r="B8" s="59"/>
      <c r="C8" s="59"/>
      <c r="D8" s="59"/>
      <c r="E8" s="59"/>
      <c r="F8" s="59"/>
      <c r="G8" s="59"/>
      <c r="H8" s="59"/>
      <c r="I8" s="59"/>
      <c r="J8" s="164" t="s">
        <v>15</v>
      </c>
      <c r="K8" s="165"/>
      <c r="L8" s="166"/>
    </row>
    <row r="9" spans="1:16" s="135" customFormat="1" ht="129" customHeight="1" x14ac:dyDescent="0.25">
      <c r="A9" s="129" t="s">
        <v>16</v>
      </c>
      <c r="B9" s="130" t="s">
        <v>181</v>
      </c>
      <c r="C9" s="130" t="s">
        <v>182</v>
      </c>
      <c r="D9" s="130" t="s">
        <v>17</v>
      </c>
      <c r="E9" s="131" t="s">
        <v>18</v>
      </c>
      <c r="F9" s="131" t="s">
        <v>192</v>
      </c>
      <c r="G9" s="130" t="s">
        <v>185</v>
      </c>
      <c r="H9" s="130" t="s">
        <v>199</v>
      </c>
      <c r="I9" s="132" t="s">
        <v>19</v>
      </c>
      <c r="J9" s="133" t="s">
        <v>20</v>
      </c>
      <c r="K9" s="130" t="s">
        <v>19</v>
      </c>
      <c r="L9" s="134" t="s">
        <v>21</v>
      </c>
      <c r="M9" s="9" t="s">
        <v>22</v>
      </c>
    </row>
    <row r="10" spans="1:16" s="99" customFormat="1" x14ac:dyDescent="0.25">
      <c r="A10" s="128" t="s">
        <v>375</v>
      </c>
      <c r="B10" s="24"/>
      <c r="C10" s="24"/>
      <c r="D10" s="127" t="str">
        <f>IF(OR(B10="",C10=""),"",IF(C10-B10&lt;0,"Enddatum liegt vor Startdatum",IF(C10-B10+1&lt;4,"min. 4 Tage erforderlich",IF(C10-B10+1&gt;7,"Woche hat max. 7 Tage",C10-B10+1))))</f>
        <v/>
      </c>
      <c r="E10" s="22"/>
      <c r="F10" s="22"/>
      <c r="G10" s="22"/>
      <c r="H10" s="23"/>
      <c r="I10" s="124">
        <f>INT(G10/6)+IF(MOD(G10,6)&gt;=4,1,0)</f>
        <v>0</v>
      </c>
      <c r="J10" s="25"/>
      <c r="K10" s="121">
        <f>J10</f>
        <v>0</v>
      </c>
      <c r="L10" s="26"/>
      <c r="M10" t="str">
        <f>IF(COUNTA(B10:I10)=8,"ja","nein")</f>
        <v>nein</v>
      </c>
      <c r="N10" s="99" t="str">
        <f>IF(J10&gt;0,"ja","nein")</f>
        <v>nein</v>
      </c>
      <c r="O10">
        <f>(MIN(F10,45)+5)*I10</f>
        <v>0</v>
      </c>
      <c r="P10">
        <f>(MIN(F10,45)+5)*K10</f>
        <v>0</v>
      </c>
    </row>
    <row r="11" spans="1:16" s="99" customFormat="1" hidden="1" x14ac:dyDescent="0.25">
      <c r="A11" s="128" t="s">
        <v>23</v>
      </c>
      <c r="B11" s="24"/>
      <c r="C11" s="24"/>
      <c r="D11" s="127" t="str">
        <f t="shared" ref="D11:D19" si="0">IF(OR(B11="",C11=""),"",IF(C11-B11&lt;0,"Enddatum liegt vor Startdatum",IF(C11-B11+1&lt;4,"min. 4 Tage erforderlich",IF(C11-B11+1&gt;7,"Woche hat max. 7 Tage",C11-B11+1))))</f>
        <v/>
      </c>
      <c r="E11" s="22"/>
      <c r="F11" s="22"/>
      <c r="G11" s="22"/>
      <c r="H11" s="23"/>
      <c r="I11" s="125">
        <f>INT(G11/6)+IF(MOD(G11,6)&gt;=4,1,0)</f>
        <v>0</v>
      </c>
      <c r="J11" s="25"/>
      <c r="K11" s="122">
        <f t="shared" ref="K11:K19" si="1">J11</f>
        <v>0</v>
      </c>
      <c r="L11" s="27"/>
      <c r="M11" t="str">
        <f t="shared" ref="M11:M19" si="2">IF(COUNTA(B11:I11)=8,"ja","nein")</f>
        <v>nein</v>
      </c>
      <c r="N11" s="99" t="str">
        <f t="shared" ref="N11:N19" si="3">IF(J11&gt;0,"ja","nein")</f>
        <v>nein</v>
      </c>
      <c r="O11">
        <f t="shared" ref="O11:O19" si="4">(MIN(F11,45)+5)*I11</f>
        <v>0</v>
      </c>
      <c r="P11">
        <f t="shared" ref="P11:P19" si="5">(MIN(F11,45)+5)*K11</f>
        <v>0</v>
      </c>
    </row>
    <row r="12" spans="1:16" s="99" customFormat="1" hidden="1" x14ac:dyDescent="0.25">
      <c r="A12" s="128" t="s">
        <v>24</v>
      </c>
      <c r="B12" s="24"/>
      <c r="C12" s="24"/>
      <c r="D12" s="127" t="str">
        <f t="shared" si="0"/>
        <v/>
      </c>
      <c r="E12" s="22"/>
      <c r="F12" s="22"/>
      <c r="G12" s="22"/>
      <c r="H12" s="23"/>
      <c r="I12" s="125">
        <f t="shared" ref="I12:I19" si="6">INT(G12/6)+IF(MOD(G12,6)&gt;=4,1,0)</f>
        <v>0</v>
      </c>
      <c r="J12" s="25"/>
      <c r="K12" s="122">
        <f t="shared" si="1"/>
        <v>0</v>
      </c>
      <c r="L12" s="27"/>
      <c r="M12" t="str">
        <f t="shared" si="2"/>
        <v>nein</v>
      </c>
      <c r="N12" s="99" t="str">
        <f t="shared" si="3"/>
        <v>nein</v>
      </c>
      <c r="O12">
        <f t="shared" si="4"/>
        <v>0</v>
      </c>
      <c r="P12">
        <f t="shared" si="5"/>
        <v>0</v>
      </c>
    </row>
    <row r="13" spans="1:16" s="99" customFormat="1" hidden="1" x14ac:dyDescent="0.25">
      <c r="A13" s="128" t="s">
        <v>25</v>
      </c>
      <c r="B13" s="24"/>
      <c r="C13" s="24"/>
      <c r="D13" s="127" t="str">
        <f t="shared" si="0"/>
        <v/>
      </c>
      <c r="E13" s="22"/>
      <c r="F13" s="22"/>
      <c r="G13" s="22"/>
      <c r="H13" s="23"/>
      <c r="I13" s="125">
        <f t="shared" si="6"/>
        <v>0</v>
      </c>
      <c r="J13" s="25"/>
      <c r="K13" s="122">
        <f t="shared" si="1"/>
        <v>0</v>
      </c>
      <c r="L13" s="27"/>
      <c r="M13" t="str">
        <f t="shared" si="2"/>
        <v>nein</v>
      </c>
      <c r="N13" s="99" t="str">
        <f t="shared" si="3"/>
        <v>nein</v>
      </c>
      <c r="O13">
        <f t="shared" si="4"/>
        <v>0</v>
      </c>
      <c r="P13">
        <f t="shared" si="5"/>
        <v>0</v>
      </c>
    </row>
    <row r="14" spans="1:16" s="99" customFormat="1" hidden="1" x14ac:dyDescent="0.25">
      <c r="A14" s="128" t="s">
        <v>26</v>
      </c>
      <c r="B14" s="24"/>
      <c r="C14" s="24"/>
      <c r="D14" s="127" t="str">
        <f t="shared" si="0"/>
        <v/>
      </c>
      <c r="E14" s="22"/>
      <c r="F14" s="22"/>
      <c r="G14" s="22"/>
      <c r="H14" s="23"/>
      <c r="I14" s="125">
        <f t="shared" si="6"/>
        <v>0</v>
      </c>
      <c r="J14" s="25"/>
      <c r="K14" s="122">
        <f t="shared" si="1"/>
        <v>0</v>
      </c>
      <c r="L14" s="27"/>
      <c r="M14" t="str">
        <f t="shared" si="2"/>
        <v>nein</v>
      </c>
      <c r="N14" s="99" t="str">
        <f t="shared" si="3"/>
        <v>nein</v>
      </c>
      <c r="O14">
        <f t="shared" si="4"/>
        <v>0</v>
      </c>
      <c r="P14">
        <f t="shared" si="5"/>
        <v>0</v>
      </c>
    </row>
    <row r="15" spans="1:16" s="99" customFormat="1" hidden="1" x14ac:dyDescent="0.25">
      <c r="A15" s="128" t="s">
        <v>27</v>
      </c>
      <c r="B15" s="24"/>
      <c r="C15" s="24"/>
      <c r="D15" s="127" t="str">
        <f t="shared" si="0"/>
        <v/>
      </c>
      <c r="E15" s="22"/>
      <c r="F15" s="22"/>
      <c r="G15" s="22"/>
      <c r="H15" s="23"/>
      <c r="I15" s="125">
        <f t="shared" si="6"/>
        <v>0</v>
      </c>
      <c r="J15" s="25"/>
      <c r="K15" s="122">
        <f t="shared" si="1"/>
        <v>0</v>
      </c>
      <c r="L15" s="27"/>
      <c r="M15" t="str">
        <f t="shared" si="2"/>
        <v>nein</v>
      </c>
      <c r="N15" s="99" t="str">
        <f t="shared" si="3"/>
        <v>nein</v>
      </c>
      <c r="O15">
        <f t="shared" si="4"/>
        <v>0</v>
      </c>
      <c r="P15">
        <f t="shared" si="5"/>
        <v>0</v>
      </c>
    </row>
    <row r="16" spans="1:16" s="99" customFormat="1" hidden="1" x14ac:dyDescent="0.25">
      <c r="A16" s="128" t="s">
        <v>28</v>
      </c>
      <c r="B16" s="24"/>
      <c r="C16" s="24"/>
      <c r="D16" s="127" t="str">
        <f t="shared" si="0"/>
        <v/>
      </c>
      <c r="E16" s="22"/>
      <c r="F16" s="22"/>
      <c r="G16" s="22"/>
      <c r="H16" s="23"/>
      <c r="I16" s="125">
        <f t="shared" si="6"/>
        <v>0</v>
      </c>
      <c r="J16" s="25"/>
      <c r="K16" s="122">
        <f t="shared" si="1"/>
        <v>0</v>
      </c>
      <c r="L16" s="27"/>
      <c r="M16" t="str">
        <f t="shared" si="2"/>
        <v>nein</v>
      </c>
      <c r="N16" s="99" t="str">
        <f t="shared" si="3"/>
        <v>nein</v>
      </c>
      <c r="O16">
        <f t="shared" si="4"/>
        <v>0</v>
      </c>
      <c r="P16">
        <f t="shared" si="5"/>
        <v>0</v>
      </c>
    </row>
    <row r="17" spans="1:16" s="99" customFormat="1" hidden="1" x14ac:dyDescent="0.25">
      <c r="A17" s="128" t="s">
        <v>29</v>
      </c>
      <c r="B17" s="24"/>
      <c r="C17" s="24"/>
      <c r="D17" s="127" t="str">
        <f t="shared" si="0"/>
        <v/>
      </c>
      <c r="E17" s="22"/>
      <c r="F17" s="22"/>
      <c r="G17" s="22"/>
      <c r="H17" s="23"/>
      <c r="I17" s="125">
        <f t="shared" si="6"/>
        <v>0</v>
      </c>
      <c r="J17" s="25"/>
      <c r="K17" s="122">
        <f t="shared" si="1"/>
        <v>0</v>
      </c>
      <c r="L17" s="27"/>
      <c r="M17" t="str">
        <f t="shared" si="2"/>
        <v>nein</v>
      </c>
      <c r="N17" s="99" t="str">
        <f t="shared" si="3"/>
        <v>nein</v>
      </c>
      <c r="O17">
        <f t="shared" si="4"/>
        <v>0</v>
      </c>
      <c r="P17">
        <f t="shared" si="5"/>
        <v>0</v>
      </c>
    </row>
    <row r="18" spans="1:16" s="99" customFormat="1" hidden="1" x14ac:dyDescent="0.25">
      <c r="A18" s="128" t="s">
        <v>30</v>
      </c>
      <c r="B18" s="24"/>
      <c r="C18" s="24"/>
      <c r="D18" s="127" t="str">
        <f t="shared" si="0"/>
        <v/>
      </c>
      <c r="E18" s="22"/>
      <c r="F18" s="22"/>
      <c r="G18" s="22"/>
      <c r="H18" s="23"/>
      <c r="I18" s="125">
        <f t="shared" si="6"/>
        <v>0</v>
      </c>
      <c r="J18" s="25"/>
      <c r="K18" s="122">
        <f t="shared" si="1"/>
        <v>0</v>
      </c>
      <c r="L18" s="27"/>
      <c r="M18" t="str">
        <f t="shared" si="2"/>
        <v>nein</v>
      </c>
      <c r="N18" s="99" t="str">
        <f t="shared" si="3"/>
        <v>nein</v>
      </c>
      <c r="O18">
        <f t="shared" si="4"/>
        <v>0</v>
      </c>
      <c r="P18">
        <f t="shared" si="5"/>
        <v>0</v>
      </c>
    </row>
    <row r="19" spans="1:16" s="99" customFormat="1" hidden="1" x14ac:dyDescent="0.25">
      <c r="A19" s="128" t="s">
        <v>31</v>
      </c>
      <c r="B19" s="24"/>
      <c r="C19" s="24"/>
      <c r="D19" s="127" t="str">
        <f t="shared" si="0"/>
        <v/>
      </c>
      <c r="E19" s="22"/>
      <c r="F19" s="22"/>
      <c r="G19" s="22"/>
      <c r="H19" s="23"/>
      <c r="I19" s="126">
        <f t="shared" si="6"/>
        <v>0</v>
      </c>
      <c r="J19" s="25"/>
      <c r="K19" s="123">
        <f t="shared" si="1"/>
        <v>0</v>
      </c>
      <c r="L19" s="27"/>
      <c r="M19" t="str">
        <f t="shared" si="2"/>
        <v>nein</v>
      </c>
      <c r="N19" s="99" t="str">
        <f t="shared" si="3"/>
        <v>nein</v>
      </c>
      <c r="O19">
        <f t="shared" si="4"/>
        <v>0</v>
      </c>
      <c r="P19">
        <f t="shared" si="5"/>
        <v>0</v>
      </c>
    </row>
    <row r="20" spans="1:16" s="99" customFormat="1" hidden="1" x14ac:dyDescent="0.25">
      <c r="A20" s="128" t="s">
        <v>363</v>
      </c>
      <c r="B20" s="24"/>
      <c r="C20" s="24"/>
      <c r="D20" s="127" t="str">
        <f>IF(OR(B20="",C20=""),"",IF(C20-B20&lt;0,"Enddatum liegt vor Startdatum",IF(C20-B20+1&lt;4,"min. 4 Tage erforderlich",IF(C20-B20+1&gt;7,"Woche hat max. 7 Tage",C20-B20+1))))</f>
        <v/>
      </c>
      <c r="E20" s="41"/>
      <c r="F20" s="41"/>
      <c r="G20" s="41"/>
      <c r="H20" s="42"/>
      <c r="I20" s="125">
        <f>INT(G20/6)+IF(MOD(G20,6)&gt;=4,1,0)</f>
        <v>0</v>
      </c>
      <c r="J20" s="43"/>
      <c r="K20" s="122">
        <f>J20</f>
        <v>0</v>
      </c>
      <c r="L20" s="44"/>
      <c r="M20" t="str">
        <f>IF(COUNTA(B20:I20)=8,"ja","nein")</f>
        <v>nein</v>
      </c>
      <c r="N20" s="99" t="str">
        <f>IF(J20&gt;0,"ja","nein")</f>
        <v>nein</v>
      </c>
      <c r="O20">
        <f>(MIN(F20,45)+5)*I20</f>
        <v>0</v>
      </c>
      <c r="P20">
        <f>(MIN(F20,45)+5)*K20</f>
        <v>0</v>
      </c>
    </row>
    <row r="21" spans="1:16" s="99" customFormat="1" ht="15.75" thickBot="1" x14ac:dyDescent="0.3">
      <c r="A21" s="92" t="s">
        <v>32</v>
      </c>
      <c r="B21" s="93">
        <f>COUNTIF(M10:M10,"ja")</f>
        <v>0</v>
      </c>
      <c r="C21" s="94"/>
      <c r="D21" s="94" t="str">
        <f>D10</f>
        <v/>
      </c>
      <c r="E21" s="94">
        <f>E10</f>
        <v>0</v>
      </c>
      <c r="F21" s="94">
        <f>F10</f>
        <v>0</v>
      </c>
      <c r="G21" s="94">
        <f>G10</f>
        <v>0</v>
      </c>
      <c r="H21" s="94"/>
      <c r="I21" s="95">
        <f>I10</f>
        <v>0</v>
      </c>
      <c r="J21" s="96">
        <f>COUNTIF(N10:N10,"ja")</f>
        <v>0</v>
      </c>
      <c r="K21" s="97">
        <f>K10</f>
        <v>0</v>
      </c>
      <c r="L21" s="98"/>
      <c r="P21" s="99">
        <f>SUM(P10:P20)</f>
        <v>0</v>
      </c>
    </row>
    <row r="22" spans="1:16" s="99" customFormat="1" x14ac:dyDescent="0.25">
      <c r="A22" s="82"/>
      <c r="B22" s="100"/>
      <c r="C22" s="100"/>
      <c r="D22" s="100"/>
      <c r="E22" s="100"/>
      <c r="F22" s="100"/>
      <c r="G22" s="100"/>
      <c r="H22" s="100"/>
      <c r="I22" s="100"/>
      <c r="J22" s="100"/>
      <c r="K22" s="100"/>
      <c r="L22" s="101"/>
    </row>
    <row r="23" spans="1:16" x14ac:dyDescent="0.25">
      <c r="A23" s="102" t="s">
        <v>33</v>
      </c>
      <c r="B23" s="103">
        <f>I10</f>
        <v>0</v>
      </c>
      <c r="C23" s="104" t="s">
        <v>34</v>
      </c>
      <c r="D23" s="59"/>
      <c r="E23" s="59"/>
      <c r="F23" s="59"/>
      <c r="G23" s="59"/>
      <c r="H23" s="59"/>
      <c r="I23" s="59"/>
      <c r="J23" s="59"/>
      <c r="K23" s="59"/>
      <c r="L23" s="68"/>
    </row>
    <row r="24" spans="1:16" x14ac:dyDescent="0.25">
      <c r="A24" s="105" t="s">
        <v>35</v>
      </c>
      <c r="B24" s="106">
        <v>5</v>
      </c>
      <c r="C24" s="107" t="s">
        <v>36</v>
      </c>
      <c r="D24" s="59"/>
      <c r="E24" s="59"/>
      <c r="F24" s="59"/>
      <c r="G24" s="59"/>
      <c r="H24" s="59"/>
      <c r="I24" s="59"/>
      <c r="J24" s="59"/>
      <c r="K24" s="59"/>
      <c r="L24" s="68"/>
    </row>
    <row r="25" spans="1:16" x14ac:dyDescent="0.25">
      <c r="A25" s="105" t="s">
        <v>186</v>
      </c>
      <c r="B25" s="108">
        <f>B23</f>
        <v>0</v>
      </c>
      <c r="C25" s="109"/>
      <c r="D25" s="59"/>
      <c r="E25" s="59"/>
      <c r="F25" s="59"/>
      <c r="G25" s="59"/>
      <c r="H25" s="59"/>
      <c r="I25" s="59"/>
      <c r="J25" s="59"/>
      <c r="K25" s="59"/>
      <c r="L25" s="68"/>
    </row>
    <row r="26" spans="1:16" x14ac:dyDescent="0.25">
      <c r="A26" s="105" t="s">
        <v>197</v>
      </c>
      <c r="B26" s="110">
        <v>0.5</v>
      </c>
      <c r="C26" s="109"/>
      <c r="D26" s="59"/>
      <c r="E26" s="59"/>
      <c r="F26" s="59"/>
      <c r="G26" s="59"/>
      <c r="H26" s="59"/>
      <c r="I26" s="59"/>
      <c r="J26" s="59"/>
      <c r="K26" s="59"/>
      <c r="L26" s="68"/>
    </row>
    <row r="27" spans="1:16" x14ac:dyDescent="0.25">
      <c r="A27" s="111" t="s">
        <v>37</v>
      </c>
      <c r="B27" s="6">
        <v>35</v>
      </c>
      <c r="C27" s="112" t="s">
        <v>38</v>
      </c>
      <c r="D27" s="59"/>
      <c r="E27" s="59"/>
      <c r="F27" s="59"/>
      <c r="G27" s="59"/>
      <c r="H27" s="59"/>
      <c r="I27" s="59"/>
      <c r="J27" s="59"/>
      <c r="K27" s="59"/>
      <c r="L27" s="68"/>
    </row>
    <row r="28" spans="1:16" x14ac:dyDescent="0.25">
      <c r="A28" s="70"/>
      <c r="B28" s="59"/>
      <c r="C28" s="59"/>
      <c r="D28" s="59"/>
      <c r="E28" s="59"/>
      <c r="F28" s="59"/>
      <c r="G28" s="59"/>
      <c r="H28" s="59"/>
      <c r="I28" s="59"/>
      <c r="J28" s="59"/>
      <c r="K28" s="59"/>
      <c r="L28" s="68"/>
    </row>
    <row r="29" spans="1:16" x14ac:dyDescent="0.25">
      <c r="A29" s="70"/>
      <c r="B29" s="59"/>
      <c r="C29" s="59"/>
      <c r="D29" s="59"/>
      <c r="E29" s="59"/>
      <c r="F29" s="59"/>
      <c r="G29" s="59"/>
      <c r="H29" s="59"/>
      <c r="I29" s="59"/>
      <c r="J29" s="59"/>
      <c r="K29" s="59"/>
      <c r="L29" s="68"/>
    </row>
    <row r="30" spans="1:16" s="99" customFormat="1" x14ac:dyDescent="0.25">
      <c r="A30" s="196" t="s">
        <v>39</v>
      </c>
      <c r="B30" s="197"/>
      <c r="C30" s="100"/>
      <c r="D30" s="113"/>
      <c r="E30" s="193" t="s">
        <v>40</v>
      </c>
      <c r="F30" s="194"/>
      <c r="G30" s="194"/>
      <c r="H30" s="195"/>
      <c r="I30" s="100"/>
      <c r="J30" s="100"/>
      <c r="K30" s="59"/>
      <c r="L30" s="101"/>
    </row>
    <row r="31" spans="1:16" ht="15.75" x14ac:dyDescent="0.25">
      <c r="A31" s="191" t="s">
        <v>41</v>
      </c>
      <c r="B31" s="192"/>
      <c r="C31" s="114"/>
      <c r="D31" s="59"/>
      <c r="E31" s="170" t="s">
        <v>42</v>
      </c>
      <c r="F31" s="171"/>
      <c r="G31" s="171"/>
      <c r="H31" s="172"/>
      <c r="I31" s="59"/>
      <c r="J31" s="59"/>
      <c r="K31" s="59"/>
      <c r="L31" s="68"/>
    </row>
    <row r="32" spans="1:16" ht="29.25" customHeight="1" x14ac:dyDescent="0.25">
      <c r="A32" s="115"/>
      <c r="B32" s="116"/>
      <c r="C32" s="114"/>
      <c r="D32" s="59"/>
      <c r="E32" s="117"/>
      <c r="F32" s="118" t="s">
        <v>198</v>
      </c>
      <c r="G32" s="119" t="s">
        <v>43</v>
      </c>
      <c r="H32" s="120" t="s">
        <v>44</v>
      </c>
      <c r="I32" s="59"/>
      <c r="J32" s="59"/>
      <c r="K32" s="59"/>
      <c r="L32" s="68"/>
    </row>
    <row r="33" spans="1:52" x14ac:dyDescent="0.25">
      <c r="A33" s="91" t="s">
        <v>45</v>
      </c>
      <c r="B33" s="17"/>
      <c r="C33" s="3"/>
      <c r="D33" s="59"/>
      <c r="E33" s="88" t="s">
        <v>45</v>
      </c>
      <c r="F33" s="17"/>
      <c r="G33" s="4">
        <f>B26*(G10+J10)</f>
        <v>0</v>
      </c>
      <c r="H33" s="5">
        <f>G33*F33</f>
        <v>0</v>
      </c>
      <c r="I33" s="66"/>
      <c r="J33" s="59"/>
      <c r="K33" s="59"/>
      <c r="L33" s="68"/>
    </row>
    <row r="34" spans="1:52" x14ac:dyDescent="0.25">
      <c r="A34" s="91" t="s">
        <v>46</v>
      </c>
      <c r="B34" s="17"/>
      <c r="C34" s="3"/>
      <c r="D34" s="59"/>
      <c r="E34" s="89" t="s">
        <v>46</v>
      </c>
      <c r="F34" s="17"/>
      <c r="G34" s="86">
        <f>O10</f>
        <v>0</v>
      </c>
      <c r="H34" s="5">
        <f>G34*F34</f>
        <v>0</v>
      </c>
      <c r="I34" s="59"/>
      <c r="J34" s="59"/>
      <c r="K34" s="87"/>
      <c r="L34" s="68"/>
    </row>
    <row r="35" spans="1:52" x14ac:dyDescent="0.25">
      <c r="A35" s="91" t="s">
        <v>190</v>
      </c>
      <c r="B35" s="17"/>
      <c r="C35" s="3"/>
      <c r="D35" s="90"/>
      <c r="E35" s="89" t="s">
        <v>47</v>
      </c>
      <c r="F35" s="17"/>
      <c r="G35" s="4">
        <f>P10</f>
        <v>0</v>
      </c>
      <c r="H35" s="5">
        <f>F35*G35</f>
        <v>0</v>
      </c>
      <c r="I35" s="59"/>
      <c r="J35" s="59"/>
      <c r="K35" s="59"/>
      <c r="L35" s="68"/>
    </row>
    <row r="36" spans="1:52" x14ac:dyDescent="0.25">
      <c r="A36" s="91" t="s">
        <v>48</v>
      </c>
      <c r="B36" s="17"/>
      <c r="C36" s="3"/>
      <c r="D36" s="90"/>
      <c r="E36" s="89" t="s">
        <v>49</v>
      </c>
      <c r="F36" s="18"/>
      <c r="G36" s="59"/>
      <c r="H36" s="5">
        <f>F34*G34*F36</f>
        <v>0</v>
      </c>
      <c r="I36" s="87"/>
      <c r="J36" s="66"/>
      <c r="K36" s="59"/>
      <c r="L36" s="68"/>
    </row>
    <row r="37" spans="1:52" x14ac:dyDescent="0.25">
      <c r="A37" s="91" t="s">
        <v>50</v>
      </c>
      <c r="B37" s="17"/>
      <c r="C37" s="3"/>
      <c r="D37" s="59"/>
      <c r="E37" s="89" t="s">
        <v>50</v>
      </c>
      <c r="F37" s="19"/>
      <c r="G37" s="59"/>
      <c r="H37" s="5">
        <f>(G10+I10+J10+K10)*E10*F37</f>
        <v>0</v>
      </c>
      <c r="I37" s="59"/>
      <c r="J37" s="59"/>
      <c r="K37" s="59"/>
      <c r="L37" s="68"/>
    </row>
    <row r="38" spans="1:52" x14ac:dyDescent="0.25">
      <c r="A38" s="91" t="s">
        <v>51</v>
      </c>
      <c r="B38" s="17"/>
      <c r="C38" s="3"/>
      <c r="D38" s="59"/>
      <c r="E38" s="89" t="s">
        <v>51</v>
      </c>
      <c r="F38" s="17"/>
      <c r="G38" s="59"/>
      <c r="H38" s="5">
        <f>B25*F38</f>
        <v>0</v>
      </c>
      <c r="I38" s="59"/>
      <c r="J38" s="59"/>
      <c r="K38" s="59"/>
      <c r="L38" s="68"/>
    </row>
    <row r="39" spans="1:52" x14ac:dyDescent="0.25">
      <c r="A39" s="91" t="s">
        <v>52</v>
      </c>
      <c r="B39" s="17"/>
      <c r="C39" s="3"/>
      <c r="D39" s="59"/>
      <c r="E39" s="185" t="s">
        <v>52</v>
      </c>
      <c r="F39" s="186"/>
      <c r="G39" s="59"/>
      <c r="H39" s="5">
        <f>B39</f>
        <v>0</v>
      </c>
      <c r="I39" s="59"/>
      <c r="J39" s="59"/>
      <c r="K39" s="59"/>
      <c r="L39" s="68"/>
    </row>
    <row r="40" spans="1:52" x14ac:dyDescent="0.25">
      <c r="A40" s="57" t="s">
        <v>53</v>
      </c>
      <c r="B40" s="16">
        <f>SUM(B33:B39)</f>
        <v>0</v>
      </c>
      <c r="C40" s="1"/>
      <c r="D40" s="59"/>
      <c r="E40" s="79" t="s">
        <v>54</v>
      </c>
      <c r="F40" s="80"/>
      <c r="G40" s="81"/>
      <c r="H40" s="16">
        <f>SUM(H33:H39)</f>
        <v>0</v>
      </c>
      <c r="I40" s="59"/>
      <c r="J40" s="59"/>
      <c r="K40" s="59"/>
      <c r="L40" s="68"/>
      <c r="AW40" s="69"/>
      <c r="AX40" s="69"/>
      <c r="AY40" s="69"/>
      <c r="AZ40" s="69"/>
    </row>
    <row r="41" spans="1:52" x14ac:dyDescent="0.25">
      <c r="A41" s="82"/>
      <c r="B41" s="59"/>
      <c r="C41" s="59"/>
      <c r="D41" s="59"/>
      <c r="E41" s="59"/>
      <c r="F41" s="83"/>
      <c r="G41" s="83"/>
      <c r="H41" s="83"/>
      <c r="I41" s="59"/>
      <c r="J41" s="83"/>
      <c r="K41" s="83"/>
      <c r="L41" s="84"/>
      <c r="M41" s="69"/>
      <c r="N41" s="69"/>
      <c r="O41" s="69"/>
      <c r="P41" s="69"/>
      <c r="Q41" s="69"/>
      <c r="R41" s="69"/>
      <c r="S41" s="69"/>
      <c r="T41" s="69"/>
      <c r="AM41" s="69"/>
      <c r="AN41" s="85"/>
    </row>
    <row r="42" spans="1:52" ht="15.75" x14ac:dyDescent="0.25">
      <c r="A42" s="189" t="s">
        <v>55</v>
      </c>
      <c r="B42" s="190"/>
      <c r="C42" s="59"/>
      <c r="D42" s="59"/>
      <c r="E42" s="167" t="s">
        <v>37</v>
      </c>
      <c r="F42" s="168"/>
      <c r="G42" s="168"/>
      <c r="H42" s="169"/>
      <c r="I42" s="59"/>
      <c r="J42" s="59"/>
      <c r="K42" s="59"/>
      <c r="L42" s="68"/>
      <c r="AW42" s="69"/>
      <c r="AX42" s="69"/>
      <c r="AY42" s="69"/>
      <c r="AZ42" s="69"/>
    </row>
    <row r="43" spans="1:52" ht="14.45" customHeight="1" x14ac:dyDescent="0.25">
      <c r="A43" s="77" t="s">
        <v>56</v>
      </c>
      <c r="B43" s="17"/>
      <c r="C43" s="3"/>
      <c r="D43" s="59"/>
      <c r="E43" s="173"/>
      <c r="F43" s="174"/>
      <c r="G43" s="175"/>
      <c r="H43" s="182"/>
      <c r="I43" s="59"/>
      <c r="J43" s="59"/>
      <c r="K43" s="59"/>
      <c r="L43" s="68"/>
      <c r="AW43" s="69"/>
      <c r="AX43" s="69"/>
      <c r="AY43" s="69"/>
      <c r="AZ43" s="69"/>
    </row>
    <row r="44" spans="1:52" ht="14.45" customHeight="1" x14ac:dyDescent="0.25">
      <c r="A44" s="77" t="s">
        <v>57</v>
      </c>
      <c r="B44" s="17"/>
      <c r="C44" s="3"/>
      <c r="D44" s="59"/>
      <c r="E44" s="176"/>
      <c r="F44" s="177"/>
      <c r="G44" s="178"/>
      <c r="H44" s="183"/>
      <c r="I44" s="59"/>
      <c r="J44" s="59"/>
      <c r="K44" s="59"/>
      <c r="L44" s="68"/>
      <c r="AW44" s="69"/>
      <c r="AX44" s="69"/>
      <c r="AY44" s="69"/>
      <c r="AZ44" s="69"/>
    </row>
    <row r="45" spans="1:52" ht="14.45" customHeight="1" x14ac:dyDescent="0.25">
      <c r="A45" s="77" t="s">
        <v>193</v>
      </c>
      <c r="B45" s="17"/>
      <c r="C45" s="3"/>
      <c r="D45" s="59"/>
      <c r="E45" s="176"/>
      <c r="F45" s="177"/>
      <c r="G45" s="178"/>
      <c r="H45" s="183"/>
      <c r="I45" s="59"/>
      <c r="J45" s="59"/>
      <c r="K45" s="59"/>
      <c r="L45" s="68"/>
      <c r="AW45" s="69"/>
      <c r="AX45" s="69"/>
      <c r="AY45" s="69"/>
      <c r="AZ45" s="69"/>
    </row>
    <row r="46" spans="1:52" s="61" customFormat="1" x14ac:dyDescent="0.25">
      <c r="A46" s="78" t="s">
        <v>58</v>
      </c>
      <c r="B46" s="17"/>
      <c r="C46" s="2"/>
      <c r="D46" s="58"/>
      <c r="E46" s="179"/>
      <c r="F46" s="180"/>
      <c r="G46" s="181"/>
      <c r="H46" s="184"/>
      <c r="I46" s="59"/>
      <c r="J46" s="58"/>
      <c r="K46" s="58"/>
      <c r="L46" s="60"/>
      <c r="AW46" s="62"/>
      <c r="AX46" s="62"/>
      <c r="AY46" s="62"/>
      <c r="AZ46" s="62"/>
    </row>
    <row r="47" spans="1:52" s="61" customFormat="1" x14ac:dyDescent="0.25">
      <c r="A47" s="77" t="s">
        <v>59</v>
      </c>
      <c r="B47" s="17"/>
      <c r="C47" s="2"/>
      <c r="D47" s="58"/>
      <c r="E47" s="161" t="s">
        <v>60</v>
      </c>
      <c r="F47" s="162"/>
      <c r="G47" s="163"/>
      <c r="H47" s="15">
        <f>(G10+J10)*B27</f>
        <v>0</v>
      </c>
      <c r="I47" s="59"/>
      <c r="J47" s="58"/>
      <c r="K47" s="58"/>
      <c r="L47" s="60"/>
      <c r="AW47" s="62"/>
      <c r="AX47" s="62"/>
      <c r="AY47" s="62"/>
      <c r="AZ47" s="62"/>
    </row>
    <row r="48" spans="1:52" s="61" customFormat="1" x14ac:dyDescent="0.25">
      <c r="A48" s="57" t="s">
        <v>53</v>
      </c>
      <c r="B48" s="16">
        <f>SUM(B43:B47)</f>
        <v>0</v>
      </c>
      <c r="C48" s="58"/>
      <c r="D48" s="58"/>
      <c r="E48" s="59"/>
      <c r="F48" s="59"/>
      <c r="G48" s="59"/>
      <c r="H48" s="59"/>
      <c r="I48" s="59"/>
      <c r="J48" s="58"/>
      <c r="K48" s="58"/>
      <c r="L48" s="60"/>
      <c r="AW48" s="62"/>
      <c r="AX48" s="62"/>
      <c r="AY48" s="62"/>
      <c r="AZ48" s="62"/>
    </row>
    <row r="49" spans="1:52" s="61" customFormat="1" x14ac:dyDescent="0.25">
      <c r="A49" s="63"/>
      <c r="B49" s="58"/>
      <c r="C49" s="1"/>
      <c r="D49" s="58"/>
      <c r="E49" s="58"/>
      <c r="F49" s="2"/>
      <c r="G49" s="2"/>
      <c r="H49" s="2"/>
      <c r="I49" s="59"/>
      <c r="J49" s="58"/>
      <c r="K49" s="58"/>
      <c r="L49" s="60"/>
      <c r="AW49" s="62"/>
      <c r="AX49" s="62"/>
      <c r="AY49" s="62"/>
      <c r="AZ49" s="62"/>
    </row>
    <row r="50" spans="1:52" x14ac:dyDescent="0.25">
      <c r="A50" s="64" t="s">
        <v>61</v>
      </c>
      <c r="B50" s="65">
        <f>B40-B48</f>
        <v>0</v>
      </c>
      <c r="C50" s="66"/>
      <c r="D50" s="59"/>
      <c r="E50" s="29" t="s">
        <v>62</v>
      </c>
      <c r="F50" s="67"/>
      <c r="G50" s="30"/>
      <c r="H50" s="28">
        <f>H40-H47</f>
        <v>0</v>
      </c>
      <c r="I50" s="59"/>
      <c r="J50" s="59"/>
      <c r="K50" s="59"/>
      <c r="L50" s="68"/>
      <c r="AW50" s="69"/>
      <c r="AX50" s="69"/>
      <c r="AY50" s="69"/>
      <c r="AZ50" s="69"/>
    </row>
    <row r="51" spans="1:52" ht="15.75" thickBot="1" x14ac:dyDescent="0.3">
      <c r="A51" s="70"/>
      <c r="B51" s="59"/>
      <c r="C51" s="59"/>
      <c r="D51" s="59"/>
      <c r="E51" s="59"/>
      <c r="F51" s="59"/>
      <c r="G51" s="59"/>
      <c r="H51" s="59"/>
      <c r="I51" s="59"/>
      <c r="J51" s="59"/>
      <c r="K51" s="59"/>
      <c r="L51" s="68"/>
    </row>
    <row r="52" spans="1:52" ht="19.5" thickBot="1" x14ac:dyDescent="0.35">
      <c r="A52" s="71" t="s">
        <v>191</v>
      </c>
      <c r="B52" s="31">
        <f>IF(MIN(B50,H50)&lt;=0,0,MIN(B50,H50))</f>
        <v>0</v>
      </c>
      <c r="C52" s="72"/>
      <c r="D52" s="72"/>
      <c r="E52" s="72"/>
      <c r="F52" s="72"/>
      <c r="G52" s="72"/>
      <c r="H52" s="72"/>
      <c r="I52" s="72"/>
      <c r="J52" s="72"/>
      <c r="K52" s="72"/>
      <c r="L52" s="73"/>
    </row>
    <row r="53" spans="1:52" x14ac:dyDescent="0.25">
      <c r="A53" s="74"/>
      <c r="B53" s="75"/>
      <c r="C53" s="76"/>
    </row>
    <row r="54" spans="1:52" x14ac:dyDescent="0.25">
      <c r="A54" s="56" t="s">
        <v>196</v>
      </c>
      <c r="B54" s="32" t="s">
        <v>200</v>
      </c>
      <c r="C54" s="55"/>
    </row>
    <row r="55" spans="1:52" hidden="1" x14ac:dyDescent="0.25">
      <c r="A55" s="45" t="s">
        <v>195</v>
      </c>
      <c r="B55" s="46" t="str">
        <f>IF(B52*0.8&gt;=2000,"ja","nein")</f>
        <v>nein</v>
      </c>
      <c r="C55" s="47"/>
      <c r="D55" s="47"/>
      <c r="E55" s="47"/>
      <c r="F55" s="47"/>
    </row>
    <row r="56" spans="1:52" hidden="1" x14ac:dyDescent="0.25">
      <c r="A56" s="45" t="s">
        <v>194</v>
      </c>
      <c r="B56" s="48" t="str">
        <f>IF(B52*0.5&gt;=2000,"ja","nein")</f>
        <v>nein</v>
      </c>
      <c r="C56" s="47"/>
      <c r="D56" s="47"/>
      <c r="E56" s="47"/>
      <c r="F56" s="47"/>
    </row>
    <row r="57" spans="1:52" ht="30" x14ac:dyDescent="0.25">
      <c r="A57" s="49" t="s">
        <v>63</v>
      </c>
      <c r="B57" s="50" t="str">
        <f>IF(B56="ja",B52*0.5,"nicht gewährt laut Art. 16, BLR Nr. 951/2025")</f>
        <v>nicht gewährt laut Art. 16, BLR Nr. 951/2025</v>
      </c>
      <c r="C57" s="51"/>
      <c r="D57" s="47"/>
      <c r="E57" s="47"/>
      <c r="F57" s="47"/>
    </row>
    <row r="58" spans="1:52" ht="30.75" thickBot="1" x14ac:dyDescent="0.3">
      <c r="A58" s="52" t="s">
        <v>64</v>
      </c>
      <c r="B58" s="53" t="str">
        <f>IF(B55="ja",B52*0.8,"nicht gewährt laut Art. 16, BLR Nr. 951/2025")</f>
        <v>nicht gewährt laut Art. 16, BLR Nr. 951/2025</v>
      </c>
      <c r="C58" s="47"/>
      <c r="D58" s="47"/>
      <c r="E58" s="47"/>
      <c r="F58" s="47"/>
    </row>
    <row r="59" spans="1:52" x14ac:dyDescent="0.25">
      <c r="A59" s="54"/>
      <c r="C59" s="47"/>
      <c r="D59" s="47"/>
      <c r="E59" s="47"/>
      <c r="F59" s="47"/>
    </row>
    <row r="60" spans="1:52" x14ac:dyDescent="0.25">
      <c r="C60" s="47"/>
      <c r="D60" s="47"/>
      <c r="E60" s="47"/>
      <c r="F60" s="47"/>
    </row>
    <row r="61" spans="1:52" x14ac:dyDescent="0.25">
      <c r="C61" s="47"/>
      <c r="D61" s="47"/>
      <c r="E61" s="47"/>
      <c r="F61" s="47"/>
    </row>
    <row r="62" spans="1:52" x14ac:dyDescent="0.25">
      <c r="C62" s="47"/>
      <c r="D62" s="47"/>
      <c r="E62" s="47"/>
      <c r="F62" s="47"/>
    </row>
    <row r="63" spans="1:52" x14ac:dyDescent="0.25">
      <c r="C63" s="47"/>
      <c r="D63" s="47"/>
      <c r="E63" s="47"/>
      <c r="F63" s="47"/>
    </row>
    <row r="64" spans="1:52" x14ac:dyDescent="0.25">
      <c r="C64" s="47"/>
      <c r="D64" s="47"/>
      <c r="E64" s="47"/>
      <c r="F64" s="47"/>
    </row>
    <row r="65" spans="3:6" x14ac:dyDescent="0.25">
      <c r="C65" s="47"/>
      <c r="D65" s="47"/>
      <c r="E65" s="47"/>
      <c r="F65" s="47"/>
    </row>
    <row r="66" spans="3:6" x14ac:dyDescent="0.25">
      <c r="C66" s="47"/>
      <c r="D66" s="47"/>
      <c r="E66" s="47"/>
      <c r="F66" s="47"/>
    </row>
  </sheetData>
  <sheetProtection algorithmName="SHA-512" hashValue="at3IXAGxo2dzFEDPLjJw6OTdjC3Kzrtov5gjuIEwiXQI9ZRE7JcUFrszoNUPykl5naS3yUKvCOuM3GoaSFr+RA==" saltValue="ar/D/H4XlyLHbEfzeywOyg==" spinCount="100000" sheet="1" selectLockedCells="1"/>
  <mergeCells count="12">
    <mergeCell ref="B1:C1"/>
    <mergeCell ref="A42:B42"/>
    <mergeCell ref="A31:B31"/>
    <mergeCell ref="E30:H30"/>
    <mergeCell ref="A30:B30"/>
    <mergeCell ref="E47:G47"/>
    <mergeCell ref="J8:L8"/>
    <mergeCell ref="E42:H42"/>
    <mergeCell ref="E31:H31"/>
    <mergeCell ref="E43:G46"/>
    <mergeCell ref="H43:H46"/>
    <mergeCell ref="E39:F39"/>
  </mergeCells>
  <phoneticPr fontId="4" type="noConversion"/>
  <conditionalFormatting sqref="B57">
    <cfRule type="expression" dxfId="4" priority="4">
      <formula>$B$54="JA 50%"</formula>
    </cfRule>
  </conditionalFormatting>
  <conditionalFormatting sqref="B57:B58">
    <cfRule type="expression" dxfId="3" priority="1">
      <formula>$B$54="Bitte auswählen"</formula>
    </cfRule>
    <cfRule type="expression" dxfId="2" priority="2">
      <formula>$B$54="NEIN"</formula>
    </cfRule>
  </conditionalFormatting>
  <conditionalFormatting sqref="B58">
    <cfRule type="expression" dxfId="1" priority="3">
      <formula>$B$54="JA 80%"</formula>
    </cfRule>
  </conditionalFormatting>
  <conditionalFormatting sqref="P10:P20">
    <cfRule type="cellIs" dxfId="0" priority="15" operator="greaterThan">
      <formula>$E$10&gt;$D$10</formula>
    </cfRule>
  </conditionalFormatting>
  <dataValidations xWindow="1270" yWindow="475" count="19">
    <dataValidation type="decimal" operator="lessThanOrEqual" allowBlank="1" showInputMessage="1" showErrorMessage="1" errorTitle="FALSCH" error="Der maximale Einheitsstundensatz im Rahmen der Gewährung für die pädagogische Leitung beträgt 30,00€." prompt="Hierbei handelt es sich um Maximalwerte, die vom Antragsteller auch geringer eingegeben werden können (siehe Beschluss Nr. 16/2026)._x000a_Pädagogische Leitung: € 30,00" sqref="F33" xr:uid="{1402E2DA-E68B-4FF6-8F67-0F307A9E4215}">
      <formula1>30</formula1>
    </dataValidation>
    <dataValidation type="decimal" operator="lessThanOrEqual" allowBlank="1" showInputMessage="1" showErrorMessage="1" errorTitle="FALSCH" error="Der maximale Einheitsstundensatz im Rahmen der Gewährung für das Betreuungspersonal für die Kinder mit Beeinträchtigung beträgt 30,00€." prompt="Hierbei handelt es sich um Maximalwerte, die vom Antragsteller auch geringer eingegeben werden können (siehe Beschluss Nr. 16/2026)._x000a_Betreuungspersonal für KmB: € 30,00" sqref="F35" xr:uid="{A2D50657-D7F9-4551-B628-388201EA6AF7}">
      <formula1>30</formula1>
    </dataValidation>
    <dataValidation type="decimal" operator="lessThanOrEqual" allowBlank="1" showInputMessage="1" showErrorMessage="1" errorTitle="FALSCH!" error="Die Springerquote wird in der Gewährungsphase mit maximal 10 Prozent der Stunden des Betreuungspersonals eingepreist. " prompt="Die Springerquote wird in der Gewährungsphase mit maximal 10 Prozent der Stunden des Betreuungspersonals eingepreist. " sqref="F36" xr:uid="{C869F68B-0F61-4282-9126-B00A070219D1}">
      <formula1>0.1</formula1>
    </dataValidation>
    <dataValidation type="decimal" errorStyle="warning" operator="lessThanOrEqual" allowBlank="1" showInputMessage="1" showErrorMessage="1" errorTitle="ACHTUNG!" error="Die Restkostenpauschale bei Projekte für Kinder im Vorschulalter wurde mit max. 250,00€ pro Gruppe pro Woche festgelegt. _x000a_Projekte, die mehr als 9 Stunden pro Tag dauern: 350,00€ pro Gruppe pro Woche" sqref="F38" xr:uid="{FA778BF4-4F1E-4355-9F7D-B76CC9D32C6A}">
      <formula1>250</formula1>
    </dataValidation>
    <dataValidation type="whole" operator="lessThanOrEqual" allowBlank="1" showInputMessage="1" showErrorMessage="1" errorTitle="FALSCH!" error="Das Mittagessen kann nicht an mehr Tagen stattfinden als die Projektdauer innerhalb derselben Woche." promptTitle="Anzahl Mittagessen" prompt="Geben Sie an, wieviele Mittagessen in dieser Woche vorgesehen sind." sqref="E11:E20" xr:uid="{A43B8422-2D0B-4C11-90B2-9B46B33E5E48}">
      <formula1>D11</formula1>
    </dataValidation>
    <dataValidation type="whole" operator="lessThanOrEqual" allowBlank="1" showInputMessage="1" showErrorMessage="1" errorTitle="FALSCH!" error="Nur ein Mittagessen pro Tag möglich" promptTitle="Anzahl Mittagessen" prompt="Geben Sie an, wieviele Mittagessen in dieser Woche vorgesehen sind." sqref="E10" xr:uid="{76D75C4F-8364-49B4-A117-32FD9FCBFB50}">
      <formula1>D10</formula1>
    </dataValidation>
    <dataValidation type="decimal" operator="greaterThanOrEqual" allowBlank="1" showInputMessage="1" showErrorMessage="1" promptTitle="Teilnahmegebühren eingeben" prompt="Summe aller effektiv eingenommenen Teilnehmergebühren mit Rücksicht auf evtl. Reduzierungen (z.B. für Geschwisterkinder)" sqref="B46" xr:uid="{432CD5BC-0B88-42EC-9131-C4CA75F6FEB6}">
      <formula1>0</formula1>
    </dataValidation>
    <dataValidation type="custom" errorStyle="warning" allowBlank="1" showInputMessage="1" showErrorMessage="1" errorTitle="ACHTUNG!" error="Eine Mindestdauer von 33 Wochenstunden ist vorgesehen. Bei geringerer Dauer im Sichtvermerk zu begründen. _x000a_Nur ganze oder halbe Stunden in Zelle eintragen." prompt="min. 33 Stunden/ Woche" sqref="F10:F20" xr:uid="{17F38E91-CCBE-4082-8C6C-6B51825D7090}">
      <formula1>AND(F10&gt;=33,MOD(F10*2,1)=0)</formula1>
    </dataValidation>
    <dataValidation type="whole" operator="greaterThanOrEqual" allowBlank="1" showInputMessage="1" showErrorMessage="1" errorTitle="FALSCH!" error="Die Mindestteilnehmerzahl muss 4 sein, damit das Angebot stattfinden kann (siehe Bedingungen Art. 9 Beschluss Nr. 951/2025)." sqref="G10:G20" xr:uid="{50EB7FC6-28E0-421B-99F1-CEBC397A7939}">
      <formula1>4</formula1>
    </dataValidation>
    <dataValidation type="decimal" errorStyle="warning" operator="lessThanOrEqual" allowBlank="1" showInputMessage="1" showErrorMessage="1" errorTitle="Achtung!" error="Wenn die Teilnehmergebühr 120€ pro Kind überschreitet, muss eine ausführliche Begründung der Gemeindeverwaltung beigelgt werden." prompt="max. 120 Euro" sqref="L10:L20" xr:uid="{B1279D9E-C71F-4195-BA24-44648279B9CC}">
      <formula1>120</formula1>
    </dataValidation>
    <dataValidation type="whole" operator="greaterThanOrEqual" allowBlank="1" showInputMessage="1" showErrorMessage="1" sqref="J10:J20" xr:uid="{40502A64-C239-4CDB-80AA-A4149ED045DA}">
      <formula1>0</formula1>
    </dataValidation>
    <dataValidation type="decimal" operator="greaterThanOrEqual" allowBlank="1" showInputMessage="1" showErrorMessage="1" sqref="B43:B44 B33:B38" xr:uid="{319AC64A-F21D-4BEC-ABFE-DF5EE2498B5C}">
      <formula1>0</formula1>
    </dataValidation>
    <dataValidation type="decimal" operator="lessThanOrEqual" allowBlank="1" showInputMessage="1" showErrorMessage="1" errorTitle="FALSCH" error="Der maximale Einheitsstundensatz im Rahmen der Gewährung für das Betreuungspersonal beträgt 22,00€." prompt="Hierbei handelt es sich um Maximalwerte, die vom Antragsteller auch geringer eingegeben werden können (siehe Beschluss Nr. 16/2026)._x000a_Betreuungspersonal: € 22,00" sqref="F34" xr:uid="{BF2A51C3-0DBB-4860-B1D0-515AA03B1BBF}">
      <formula1>22</formula1>
    </dataValidation>
    <dataValidation type="custom" allowBlank="1" showInputMessage="1" showErrorMessage="1" sqref="I25" xr:uid="{13FAFA89-BF88-4BDD-A5F6-789979FB19A5}">
      <formula1>OR(INT(I25)=I25,INT(I25)+0.5=I25)</formula1>
    </dataValidation>
    <dataValidation type="decimal" operator="greaterThanOrEqual" allowBlank="1" showInputMessage="1" showErrorMessage="1" prompt="Jegliche Einnahmen _x000a_z.B. Einschreibe-_x000a_gebühren " sqref="B45" xr:uid="{611C5264-4799-48F9-99E9-9CA6F3ADD7C0}">
      <formula1>0</formula1>
    </dataValidation>
    <dataValidation type="list" allowBlank="1" showInputMessage="1" showErrorMessage="1" prompt="Bitte Drop-Down Menü verwenden" sqref="B54" xr:uid="{9184B8DA-E7CE-4C68-AFA1-32F71AB71BF2}">
      <formula1>"Bitte auswählen, JA 50%, JA 80%, NEIN,"</formula1>
    </dataValidation>
    <dataValidation type="decimal" errorStyle="warning" operator="lessThanOrEqual" allowBlank="1" showInputMessage="1" showErrorMessage="1" errorTitle="Achtung!" error="Wenn die Teilnehmergebühr 120€ pro Kind überschreitet, muss eine ausführliche Begründung der Gemeindeverwaltung beigelegt werden." prompt="max. 120 Euro" sqref="H10:H20" xr:uid="{94EC0216-BCFD-46BA-985F-CF517C7B7A60}">
      <formula1>120</formula1>
    </dataValidation>
    <dataValidation type="decimal" operator="lessThanOrEqual" allowBlank="1" showInputMessage="1" showErrorMessage="1" errorTitle="FALSCH" error="Für das Mittagsessen mit oder ohne Jause sind 5€ pro teilnehmenden Kind und anerkanntem Betreuungspersonal vorgesehen." sqref="F37" xr:uid="{B043EC98-1A0E-4020-918B-52C10B24181C}">
      <formula1>5</formula1>
    </dataValidation>
    <dataValidation type="decimal" operator="greaterThanOrEqual" allowBlank="1" showInputMessage="1" showErrorMessage="1" prompt="Die Mietspesen werden ausschließlich für das Jahr 2026 als zur Gänze förderfähige Restkosten außerhalb der Restkostenpauschale zugelassen. " sqref="B39" xr:uid="{2F035B60-8443-4481-A620-82EF949BAE2B}">
      <formula1>0</formula1>
    </dataValidation>
  </dataValidations>
  <pageMargins left="0.7" right="0.7" top="0.78740157499999996" bottom="0.78740157499999996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xWindow="1270" yWindow="475" count="1">
        <x14:dataValidation type="list" allowBlank="1" showInputMessage="1" showErrorMessage="1" errorTitle="Ort wählen" error="Wählen Sie den Veranstaltungsort aus der Liste aus." promptTitle="Ort wählen" prompt="Wählen Sie den Veranstaltungsort aus der Liste aus." xr:uid="{3A6B55D9-7830-4E19-841B-C6B373DCA8EB}">
          <x14:formula1>
            <xm:f>Gemeindenliste!$A$1:$A$123</xm:f>
          </x14:formula1>
          <xm:sqref>B6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7A6C0B-ADED-4B7F-A3ED-9D72D4F8F0E1}">
  <dimension ref="A1:FO2"/>
  <sheetViews>
    <sheetView zoomScaleNormal="100" workbookViewId="0">
      <selection activeCell="D7" sqref="D7"/>
    </sheetView>
  </sheetViews>
  <sheetFormatPr baseColWidth="10" defaultColWidth="8.7109375" defaultRowHeight="15" x14ac:dyDescent="0.25"/>
  <cols>
    <col min="1" max="160" width="20" style="34" customWidth="1"/>
    <col min="161" max="16384" width="8.7109375" style="34"/>
  </cols>
  <sheetData>
    <row r="1" spans="1:171" ht="39.75" customHeight="1" x14ac:dyDescent="0.25">
      <c r="A1" s="33" t="s">
        <v>202</v>
      </c>
      <c r="B1" s="33" t="s">
        <v>203</v>
      </c>
      <c r="C1" s="33" t="s">
        <v>204</v>
      </c>
      <c r="D1" s="33" t="s">
        <v>205</v>
      </c>
      <c r="E1" s="33" t="s">
        <v>206</v>
      </c>
      <c r="F1" s="33" t="s">
        <v>207</v>
      </c>
      <c r="G1" s="33" t="s">
        <v>208</v>
      </c>
      <c r="H1" s="33" t="s">
        <v>209</v>
      </c>
      <c r="I1" s="33" t="s">
        <v>210</v>
      </c>
      <c r="J1" s="33" t="s">
        <v>211</v>
      </c>
      <c r="K1" s="33" t="s">
        <v>212</v>
      </c>
      <c r="L1" s="33" t="s">
        <v>213</v>
      </c>
      <c r="M1" s="33" t="s">
        <v>214</v>
      </c>
      <c r="N1" s="33" t="s">
        <v>215</v>
      </c>
      <c r="O1" s="33" t="s">
        <v>216</v>
      </c>
      <c r="P1" s="33" t="s">
        <v>217</v>
      </c>
      <c r="Q1" s="33" t="s">
        <v>218</v>
      </c>
      <c r="R1" s="33" t="s">
        <v>219</v>
      </c>
      <c r="S1" s="33" t="s">
        <v>220</v>
      </c>
      <c r="T1" s="33" t="s">
        <v>221</v>
      </c>
      <c r="U1" s="33" t="s">
        <v>222</v>
      </c>
      <c r="V1" s="33" t="s">
        <v>223</v>
      </c>
      <c r="W1" s="33" t="s">
        <v>224</v>
      </c>
      <c r="X1" s="33" t="s">
        <v>225</v>
      </c>
      <c r="Y1" s="33" t="s">
        <v>226</v>
      </c>
      <c r="Z1" s="33" t="s">
        <v>227</v>
      </c>
      <c r="AA1" s="33" t="s">
        <v>228</v>
      </c>
      <c r="AB1" s="33" t="s">
        <v>229</v>
      </c>
      <c r="AC1" s="33" t="s">
        <v>230</v>
      </c>
      <c r="AD1" s="33" t="s">
        <v>231</v>
      </c>
      <c r="AE1" s="33" t="s">
        <v>232</v>
      </c>
      <c r="AF1" s="33" t="s">
        <v>233</v>
      </c>
      <c r="AG1" s="33" t="s">
        <v>234</v>
      </c>
      <c r="AH1" s="33" t="s">
        <v>235</v>
      </c>
      <c r="AI1" s="33" t="s">
        <v>236</v>
      </c>
      <c r="AJ1" s="33" t="s">
        <v>237</v>
      </c>
      <c r="AK1" s="33" t="s">
        <v>238</v>
      </c>
      <c r="AL1" s="33" t="s">
        <v>239</v>
      </c>
      <c r="AM1" s="33" t="s">
        <v>240</v>
      </c>
      <c r="AN1" s="33" t="s">
        <v>241</v>
      </c>
      <c r="AO1" s="33" t="s">
        <v>242</v>
      </c>
      <c r="AP1" s="33" t="s">
        <v>243</v>
      </c>
      <c r="AQ1" s="33" t="s">
        <v>244</v>
      </c>
      <c r="AR1" s="33" t="s">
        <v>245</v>
      </c>
      <c r="AS1" s="33" t="s">
        <v>246</v>
      </c>
      <c r="AT1" s="33" t="s">
        <v>247</v>
      </c>
      <c r="AU1" s="33" t="s">
        <v>248</v>
      </c>
      <c r="AV1" s="33" t="s">
        <v>249</v>
      </c>
      <c r="AW1" s="33" t="s">
        <v>250</v>
      </c>
      <c r="AX1" s="33" t="s">
        <v>251</v>
      </c>
      <c r="AY1" s="33" t="s">
        <v>252</v>
      </c>
      <c r="AZ1" s="33" t="s">
        <v>253</v>
      </c>
      <c r="BA1" s="33" t="s">
        <v>254</v>
      </c>
      <c r="BB1" s="33" t="s">
        <v>255</v>
      </c>
      <c r="BC1" s="33" t="s">
        <v>256</v>
      </c>
      <c r="BD1" s="33" t="s">
        <v>257</v>
      </c>
      <c r="BE1" s="33" t="s">
        <v>258</v>
      </c>
      <c r="BF1" s="33" t="s">
        <v>259</v>
      </c>
      <c r="BG1" s="33" t="s">
        <v>260</v>
      </c>
      <c r="BH1" s="33" t="s">
        <v>261</v>
      </c>
      <c r="BI1" s="33" t="s">
        <v>262</v>
      </c>
      <c r="BJ1" s="33" t="s">
        <v>263</v>
      </c>
      <c r="BK1" s="33" t="s">
        <v>264</v>
      </c>
      <c r="BL1" s="33" t="s">
        <v>265</v>
      </c>
      <c r="BM1" s="33" t="s">
        <v>266</v>
      </c>
      <c r="BN1" s="33" t="s">
        <v>267</v>
      </c>
      <c r="BO1" s="33" t="s">
        <v>268</v>
      </c>
      <c r="BP1" s="33" t="s">
        <v>269</v>
      </c>
      <c r="BQ1" s="33" t="s">
        <v>270</v>
      </c>
      <c r="BR1" s="33" t="s">
        <v>271</v>
      </c>
      <c r="BS1" s="33" t="s">
        <v>272</v>
      </c>
      <c r="BT1" s="33" t="s">
        <v>273</v>
      </c>
      <c r="BU1" s="33" t="s">
        <v>274</v>
      </c>
      <c r="BV1" s="33" t="s">
        <v>275</v>
      </c>
      <c r="BW1" s="33" t="s">
        <v>276</v>
      </c>
      <c r="BX1" s="33" t="s">
        <v>277</v>
      </c>
      <c r="BY1" s="33" t="s">
        <v>278</v>
      </c>
      <c r="BZ1" s="33" t="s">
        <v>279</v>
      </c>
      <c r="CA1" s="33" t="s">
        <v>280</v>
      </c>
      <c r="CB1" s="33" t="s">
        <v>281</v>
      </c>
      <c r="CC1" s="33" t="s">
        <v>282</v>
      </c>
      <c r="CD1" s="33" t="s">
        <v>283</v>
      </c>
      <c r="CE1" s="33" t="s">
        <v>284</v>
      </c>
      <c r="CF1" s="33" t="s">
        <v>285</v>
      </c>
      <c r="CG1" s="33" t="s">
        <v>286</v>
      </c>
      <c r="CH1" s="33" t="s">
        <v>287</v>
      </c>
      <c r="CI1" s="33" t="s">
        <v>288</v>
      </c>
      <c r="CJ1" s="33" t="s">
        <v>289</v>
      </c>
      <c r="CK1" s="33" t="s">
        <v>290</v>
      </c>
      <c r="CL1" s="33" t="s">
        <v>291</v>
      </c>
      <c r="CM1" s="33" t="s">
        <v>292</v>
      </c>
      <c r="CN1" s="33" t="s">
        <v>293</v>
      </c>
      <c r="CO1" s="33" t="s">
        <v>294</v>
      </c>
      <c r="CP1" s="33" t="s">
        <v>295</v>
      </c>
      <c r="CQ1" s="33" t="s">
        <v>296</v>
      </c>
      <c r="CR1" s="33" t="s">
        <v>297</v>
      </c>
      <c r="CS1" s="33" t="s">
        <v>298</v>
      </c>
      <c r="CT1" s="33" t="s">
        <v>299</v>
      </c>
      <c r="CU1" s="33" t="s">
        <v>300</v>
      </c>
      <c r="CV1" s="33" t="s">
        <v>301</v>
      </c>
      <c r="CW1" s="33" t="s">
        <v>302</v>
      </c>
      <c r="CX1" s="33" t="s">
        <v>303</v>
      </c>
      <c r="CY1" s="33" t="s">
        <v>304</v>
      </c>
      <c r="CZ1" s="33" t="s">
        <v>305</v>
      </c>
      <c r="DA1" s="33" t="s">
        <v>306</v>
      </c>
      <c r="DB1" s="33" t="s">
        <v>307</v>
      </c>
      <c r="DC1" s="33" t="s">
        <v>308</v>
      </c>
      <c r="DD1" s="33" t="s">
        <v>309</v>
      </c>
      <c r="DE1" s="33" t="s">
        <v>310</v>
      </c>
      <c r="DF1" s="33" t="s">
        <v>311</v>
      </c>
      <c r="DG1" s="33" t="s">
        <v>312</v>
      </c>
      <c r="DH1" s="33" t="s">
        <v>313</v>
      </c>
      <c r="DI1" s="33" t="s">
        <v>314</v>
      </c>
      <c r="DJ1" s="33" t="s">
        <v>315</v>
      </c>
      <c r="DK1" s="33" t="s">
        <v>364</v>
      </c>
      <c r="DL1" s="33" t="s">
        <v>365</v>
      </c>
      <c r="DM1" s="33" t="s">
        <v>366</v>
      </c>
      <c r="DN1" s="33" t="s">
        <v>367</v>
      </c>
      <c r="DO1" s="33" t="s">
        <v>368</v>
      </c>
      <c r="DP1" s="33" t="s">
        <v>369</v>
      </c>
      <c r="DQ1" s="33" t="s">
        <v>370</v>
      </c>
      <c r="DR1" s="33" t="s">
        <v>371</v>
      </c>
      <c r="DS1" s="33" t="s">
        <v>372</v>
      </c>
      <c r="DT1" s="33" t="s">
        <v>373</v>
      </c>
      <c r="DU1" s="33" t="s">
        <v>374</v>
      </c>
      <c r="DV1" s="33" t="s">
        <v>316</v>
      </c>
      <c r="DW1" s="33" t="s">
        <v>317</v>
      </c>
      <c r="DX1" s="33" t="s">
        <v>318</v>
      </c>
      <c r="DY1" s="33" t="s">
        <v>319</v>
      </c>
      <c r="DZ1" s="33" t="s">
        <v>320</v>
      </c>
      <c r="EA1" s="33" t="s">
        <v>321</v>
      </c>
      <c r="EB1" s="33" t="s">
        <v>322</v>
      </c>
      <c r="EC1" s="33" t="s">
        <v>323</v>
      </c>
      <c r="ED1" s="33" t="s">
        <v>324</v>
      </c>
      <c r="EE1" s="33" t="s">
        <v>325</v>
      </c>
      <c r="EF1" s="33" t="s">
        <v>326</v>
      </c>
      <c r="EG1" s="33" t="s">
        <v>327</v>
      </c>
      <c r="EH1" s="33" t="s">
        <v>328</v>
      </c>
      <c r="EI1" s="33" t="s">
        <v>329</v>
      </c>
      <c r="EJ1" s="33" t="s">
        <v>330</v>
      </c>
      <c r="EK1" s="33" t="s">
        <v>331</v>
      </c>
      <c r="EL1" s="33" t="s">
        <v>332</v>
      </c>
      <c r="EM1" s="33" t="s">
        <v>333</v>
      </c>
      <c r="EN1" s="33" t="s">
        <v>334</v>
      </c>
      <c r="EO1" s="33" t="s">
        <v>335</v>
      </c>
      <c r="EP1" s="33" t="s">
        <v>336</v>
      </c>
      <c r="EQ1" s="33" t="s">
        <v>337</v>
      </c>
      <c r="ER1" s="33" t="s">
        <v>338</v>
      </c>
      <c r="ES1" s="33" t="s">
        <v>339</v>
      </c>
      <c r="ET1" s="33" t="s">
        <v>340</v>
      </c>
      <c r="EU1" s="33" t="s">
        <v>341</v>
      </c>
      <c r="EV1" s="33" t="s">
        <v>342</v>
      </c>
      <c r="EW1" s="33" t="s">
        <v>343</v>
      </c>
      <c r="EX1" s="33" t="s">
        <v>344</v>
      </c>
      <c r="EY1" s="33" t="s">
        <v>345</v>
      </c>
      <c r="EZ1" s="33" t="s">
        <v>346</v>
      </c>
      <c r="FA1" s="33" t="s">
        <v>347</v>
      </c>
      <c r="FB1" s="33" t="s">
        <v>348</v>
      </c>
      <c r="FC1" s="33" t="s">
        <v>349</v>
      </c>
      <c r="FD1" s="33" t="s">
        <v>350</v>
      </c>
      <c r="FE1" s="33" t="s">
        <v>351</v>
      </c>
      <c r="FF1" s="33" t="s">
        <v>352</v>
      </c>
      <c r="FG1" s="33" t="s">
        <v>353</v>
      </c>
      <c r="FH1" s="33" t="s">
        <v>354</v>
      </c>
      <c r="FI1" s="33" t="s">
        <v>355</v>
      </c>
      <c r="FJ1" s="33" t="s">
        <v>356</v>
      </c>
      <c r="FK1" s="33" t="s">
        <v>357</v>
      </c>
      <c r="FL1" s="33" t="s">
        <v>358</v>
      </c>
      <c r="FM1" s="33" t="s">
        <v>359</v>
      </c>
      <c r="FN1" s="33" t="s">
        <v>360</v>
      </c>
      <c r="FO1" s="33" t="s">
        <v>361</v>
      </c>
    </row>
    <row r="2" spans="1:171" x14ac:dyDescent="0.25">
      <c r="A2" s="35">
        <f>Vorschulalter!B4</f>
        <v>0</v>
      </c>
      <c r="B2" s="35">
        <f>Vorschulalter!B5</f>
        <v>0</v>
      </c>
      <c r="C2" s="35">
        <f>Vorschulalter!B6</f>
        <v>0</v>
      </c>
      <c r="D2" s="35" t="s">
        <v>362</v>
      </c>
      <c r="E2" s="36">
        <f>Vorschulalter!B10</f>
        <v>0</v>
      </c>
      <c r="F2" s="36">
        <f>Vorschulalter!C10</f>
        <v>0</v>
      </c>
      <c r="G2" s="35" t="str">
        <f>Vorschulalter!D10</f>
        <v/>
      </c>
      <c r="H2" s="35">
        <f>Vorschulalter!E10</f>
        <v>0</v>
      </c>
      <c r="I2" s="35">
        <f>Vorschulalter!F10</f>
        <v>0</v>
      </c>
      <c r="J2" s="35">
        <f>Vorschulalter!G10</f>
        <v>0</v>
      </c>
      <c r="K2" s="37">
        <f>Vorschulalter!H10</f>
        <v>0</v>
      </c>
      <c r="L2" s="35">
        <f>Vorschulalter!I10</f>
        <v>0</v>
      </c>
      <c r="M2" s="35">
        <f>Vorschulalter!J10</f>
        <v>0</v>
      </c>
      <c r="N2" s="35">
        <f>Vorschulalter!K10</f>
        <v>0</v>
      </c>
      <c r="O2" s="37">
        <f>Vorschulalter!L10</f>
        <v>0</v>
      </c>
      <c r="P2" s="36">
        <f>Vorschulalter!B11</f>
        <v>0</v>
      </c>
      <c r="Q2" s="36">
        <f>Vorschulalter!C11</f>
        <v>0</v>
      </c>
      <c r="R2" s="35" t="str">
        <f>Vorschulalter!D11</f>
        <v/>
      </c>
      <c r="S2" s="35">
        <f>Vorschulalter!E11</f>
        <v>0</v>
      </c>
      <c r="T2" s="35">
        <f>Vorschulalter!F11</f>
        <v>0</v>
      </c>
      <c r="U2" s="35">
        <f>Vorschulalter!G11</f>
        <v>0</v>
      </c>
      <c r="V2" s="37">
        <f>Vorschulalter!H11</f>
        <v>0</v>
      </c>
      <c r="W2" s="35">
        <f>Vorschulalter!I11</f>
        <v>0</v>
      </c>
      <c r="X2" s="35">
        <f>Vorschulalter!J11</f>
        <v>0</v>
      </c>
      <c r="Y2" s="35">
        <f>Vorschulalter!K11</f>
        <v>0</v>
      </c>
      <c r="Z2" s="37">
        <f>Vorschulalter!L11</f>
        <v>0</v>
      </c>
      <c r="AA2" s="36">
        <f>Vorschulalter!B12</f>
        <v>0</v>
      </c>
      <c r="AB2" s="36">
        <f>Vorschulalter!C12</f>
        <v>0</v>
      </c>
      <c r="AC2" s="35" t="str">
        <f>Vorschulalter!D12</f>
        <v/>
      </c>
      <c r="AD2" s="35">
        <f>Vorschulalter!E12</f>
        <v>0</v>
      </c>
      <c r="AE2" s="35">
        <f>Vorschulalter!F12</f>
        <v>0</v>
      </c>
      <c r="AF2" s="35">
        <f>Vorschulalter!G12</f>
        <v>0</v>
      </c>
      <c r="AG2" s="37">
        <f>Vorschulalter!H12</f>
        <v>0</v>
      </c>
      <c r="AH2" s="35">
        <f>Vorschulalter!I12</f>
        <v>0</v>
      </c>
      <c r="AI2" s="35">
        <f>Vorschulalter!J12</f>
        <v>0</v>
      </c>
      <c r="AJ2" s="35">
        <f>Vorschulalter!K12</f>
        <v>0</v>
      </c>
      <c r="AK2" s="37">
        <f>Vorschulalter!L12</f>
        <v>0</v>
      </c>
      <c r="AL2" s="36">
        <f>Vorschulalter!B13</f>
        <v>0</v>
      </c>
      <c r="AM2" s="36">
        <f>Vorschulalter!C13</f>
        <v>0</v>
      </c>
      <c r="AN2" s="35" t="str">
        <f>Vorschulalter!D13</f>
        <v/>
      </c>
      <c r="AO2" s="35">
        <f>Vorschulalter!E13</f>
        <v>0</v>
      </c>
      <c r="AP2" s="35">
        <f>Vorschulalter!F13</f>
        <v>0</v>
      </c>
      <c r="AQ2" s="35">
        <f>Vorschulalter!G13</f>
        <v>0</v>
      </c>
      <c r="AR2" s="37">
        <f>Vorschulalter!H13</f>
        <v>0</v>
      </c>
      <c r="AS2" s="35">
        <f>Vorschulalter!I13</f>
        <v>0</v>
      </c>
      <c r="AT2" s="35">
        <f>Vorschulalter!J13</f>
        <v>0</v>
      </c>
      <c r="AU2" s="35">
        <f>Vorschulalter!K13</f>
        <v>0</v>
      </c>
      <c r="AV2" s="37">
        <f>Vorschulalter!L13</f>
        <v>0</v>
      </c>
      <c r="AW2" s="36">
        <f>Vorschulalter!B14</f>
        <v>0</v>
      </c>
      <c r="AX2" s="36">
        <f>Vorschulalter!C14</f>
        <v>0</v>
      </c>
      <c r="AY2" s="35" t="str">
        <f>Vorschulalter!D14</f>
        <v/>
      </c>
      <c r="AZ2" s="35">
        <f>Vorschulalter!E14</f>
        <v>0</v>
      </c>
      <c r="BA2" s="35">
        <f>Vorschulalter!F14</f>
        <v>0</v>
      </c>
      <c r="BB2" s="35">
        <f>Vorschulalter!G14</f>
        <v>0</v>
      </c>
      <c r="BC2" s="37">
        <f>Vorschulalter!H14</f>
        <v>0</v>
      </c>
      <c r="BD2" s="35">
        <f>Vorschulalter!I14</f>
        <v>0</v>
      </c>
      <c r="BE2" s="35">
        <f>Vorschulalter!J14</f>
        <v>0</v>
      </c>
      <c r="BF2" s="35">
        <f>Vorschulalter!K14</f>
        <v>0</v>
      </c>
      <c r="BG2" s="37">
        <f>Vorschulalter!L14</f>
        <v>0</v>
      </c>
      <c r="BH2" s="36">
        <f>Vorschulalter!B15</f>
        <v>0</v>
      </c>
      <c r="BI2" s="36">
        <f>Vorschulalter!C15</f>
        <v>0</v>
      </c>
      <c r="BJ2" s="35" t="str">
        <f>Vorschulalter!D15</f>
        <v/>
      </c>
      <c r="BK2" s="35">
        <f>Vorschulalter!E15</f>
        <v>0</v>
      </c>
      <c r="BL2" s="35">
        <f>Vorschulalter!F15</f>
        <v>0</v>
      </c>
      <c r="BM2" s="35">
        <f>Vorschulalter!G15</f>
        <v>0</v>
      </c>
      <c r="BN2" s="37">
        <f>Vorschulalter!H15</f>
        <v>0</v>
      </c>
      <c r="BO2" s="35">
        <f>Vorschulalter!I15</f>
        <v>0</v>
      </c>
      <c r="BP2" s="35">
        <f>Vorschulalter!J15</f>
        <v>0</v>
      </c>
      <c r="BQ2" s="35">
        <f>Vorschulalter!K15</f>
        <v>0</v>
      </c>
      <c r="BR2" s="37">
        <f>Vorschulalter!L15</f>
        <v>0</v>
      </c>
      <c r="BS2" s="36">
        <f>Vorschulalter!B16</f>
        <v>0</v>
      </c>
      <c r="BT2" s="36">
        <f>Vorschulalter!C16</f>
        <v>0</v>
      </c>
      <c r="BU2" s="35" t="str">
        <f>Vorschulalter!D16</f>
        <v/>
      </c>
      <c r="BV2" s="35">
        <f>Vorschulalter!E16</f>
        <v>0</v>
      </c>
      <c r="BW2" s="35">
        <f>Vorschulalter!F16</f>
        <v>0</v>
      </c>
      <c r="BX2" s="35">
        <f>Vorschulalter!G16</f>
        <v>0</v>
      </c>
      <c r="BY2" s="37">
        <f>Vorschulalter!H16</f>
        <v>0</v>
      </c>
      <c r="BZ2" s="35">
        <f>Vorschulalter!I16</f>
        <v>0</v>
      </c>
      <c r="CA2" s="35">
        <f>Vorschulalter!J16</f>
        <v>0</v>
      </c>
      <c r="CB2" s="35">
        <f>Vorschulalter!K16</f>
        <v>0</v>
      </c>
      <c r="CC2" s="37">
        <f>Vorschulalter!L16</f>
        <v>0</v>
      </c>
      <c r="CD2" s="36">
        <f>Vorschulalter!B17</f>
        <v>0</v>
      </c>
      <c r="CE2" s="36">
        <f>Vorschulalter!C17</f>
        <v>0</v>
      </c>
      <c r="CF2" s="35" t="str">
        <f>Vorschulalter!D17</f>
        <v/>
      </c>
      <c r="CG2" s="35">
        <f>Vorschulalter!E17</f>
        <v>0</v>
      </c>
      <c r="CH2" s="35">
        <f>Vorschulalter!F17</f>
        <v>0</v>
      </c>
      <c r="CI2" s="35">
        <f>Vorschulalter!G17</f>
        <v>0</v>
      </c>
      <c r="CJ2" s="37">
        <f>Vorschulalter!H17</f>
        <v>0</v>
      </c>
      <c r="CK2" s="35">
        <f>Vorschulalter!I17</f>
        <v>0</v>
      </c>
      <c r="CL2" s="35">
        <f>Vorschulalter!J17</f>
        <v>0</v>
      </c>
      <c r="CM2" s="35">
        <f>Vorschulalter!K17</f>
        <v>0</v>
      </c>
      <c r="CN2" s="37">
        <f>Vorschulalter!L17</f>
        <v>0</v>
      </c>
      <c r="CO2" s="36">
        <f>Vorschulalter!B18</f>
        <v>0</v>
      </c>
      <c r="CP2" s="36">
        <f>Vorschulalter!C18</f>
        <v>0</v>
      </c>
      <c r="CQ2" s="35" t="str">
        <f>Vorschulalter!D18</f>
        <v/>
      </c>
      <c r="CR2" s="35">
        <f>Vorschulalter!E18</f>
        <v>0</v>
      </c>
      <c r="CS2" s="35">
        <f>Vorschulalter!F18</f>
        <v>0</v>
      </c>
      <c r="CT2" s="35">
        <f>Vorschulalter!G18</f>
        <v>0</v>
      </c>
      <c r="CU2" s="37">
        <f>Vorschulalter!H18</f>
        <v>0</v>
      </c>
      <c r="CV2" s="35">
        <f>Vorschulalter!I18</f>
        <v>0</v>
      </c>
      <c r="CW2" s="35">
        <f>Vorschulalter!J18</f>
        <v>0</v>
      </c>
      <c r="CX2" s="35">
        <f>Vorschulalter!K18</f>
        <v>0</v>
      </c>
      <c r="CY2" s="37">
        <f>Vorschulalter!L18</f>
        <v>0</v>
      </c>
      <c r="CZ2" s="36">
        <f>Vorschulalter!B19</f>
        <v>0</v>
      </c>
      <c r="DA2" s="36">
        <f>Vorschulalter!C19</f>
        <v>0</v>
      </c>
      <c r="DB2" s="35" t="str">
        <f>Vorschulalter!D19</f>
        <v/>
      </c>
      <c r="DC2" s="35">
        <f>Vorschulalter!E19</f>
        <v>0</v>
      </c>
      <c r="DD2" s="35">
        <f>Vorschulalter!F19</f>
        <v>0</v>
      </c>
      <c r="DE2" s="35">
        <f>Vorschulalter!G19</f>
        <v>0</v>
      </c>
      <c r="DF2" s="37">
        <f>Vorschulalter!H19</f>
        <v>0</v>
      </c>
      <c r="DG2" s="35">
        <f>Vorschulalter!I19</f>
        <v>0</v>
      </c>
      <c r="DH2" s="35">
        <f>Vorschulalter!J19</f>
        <v>0</v>
      </c>
      <c r="DI2" s="35">
        <f>Vorschulalter!K19</f>
        <v>0</v>
      </c>
      <c r="DJ2" s="37">
        <f>Vorschulalter!L19</f>
        <v>0</v>
      </c>
      <c r="DK2" s="36">
        <f>Vorschulalter!B20</f>
        <v>0</v>
      </c>
      <c r="DL2" s="36">
        <f>Vorschulalter!C20</f>
        <v>0</v>
      </c>
      <c r="DM2" s="35" t="str">
        <f>Vorschulalter!D20</f>
        <v/>
      </c>
      <c r="DN2" s="35">
        <f>Vorschulalter!E20</f>
        <v>0</v>
      </c>
      <c r="DO2" s="35">
        <f>Vorschulalter!F20</f>
        <v>0</v>
      </c>
      <c r="DP2" s="35">
        <f>Vorschulalter!G20</f>
        <v>0</v>
      </c>
      <c r="DQ2" s="37">
        <f>Vorschulalter!H20</f>
        <v>0</v>
      </c>
      <c r="DR2" s="35">
        <f>Vorschulalter!I20</f>
        <v>0</v>
      </c>
      <c r="DS2" s="35">
        <f>Vorschulalter!J20</f>
        <v>0</v>
      </c>
      <c r="DT2" s="35">
        <f>Vorschulalter!K20</f>
        <v>0</v>
      </c>
      <c r="DU2" s="37">
        <f>Vorschulalter!L20</f>
        <v>0</v>
      </c>
      <c r="DV2" s="35">
        <f>Vorschulalter!B21</f>
        <v>0</v>
      </c>
      <c r="DW2" s="35" t="str">
        <f>Vorschulalter!D21</f>
        <v/>
      </c>
      <c r="DX2" s="35">
        <f>Vorschulalter!E21</f>
        <v>0</v>
      </c>
      <c r="DY2" s="35">
        <f>Vorschulalter!F21</f>
        <v>0</v>
      </c>
      <c r="DZ2" s="35">
        <f>Vorschulalter!G21</f>
        <v>0</v>
      </c>
      <c r="EA2" s="35">
        <f>Vorschulalter!I21</f>
        <v>0</v>
      </c>
      <c r="EB2" s="35">
        <f>Vorschulalter!J21</f>
        <v>0</v>
      </c>
      <c r="EC2" s="35">
        <f>Vorschulalter!K21</f>
        <v>0</v>
      </c>
      <c r="ED2" s="37">
        <f>Vorschulalter!B33</f>
        <v>0</v>
      </c>
      <c r="EE2" s="37">
        <f>Vorschulalter!B34</f>
        <v>0</v>
      </c>
      <c r="EF2" s="37">
        <f>Vorschulalter!B35</f>
        <v>0</v>
      </c>
      <c r="EG2" s="37">
        <f>Vorschulalter!B36</f>
        <v>0</v>
      </c>
      <c r="EH2" s="37">
        <f>Vorschulalter!B37</f>
        <v>0</v>
      </c>
      <c r="EI2" s="37">
        <f>Vorschulalter!B38</f>
        <v>0</v>
      </c>
      <c r="EJ2" s="37">
        <f>Vorschulalter!B39</f>
        <v>0</v>
      </c>
      <c r="EK2" s="37">
        <f>Vorschulalter!B40</f>
        <v>0</v>
      </c>
      <c r="EL2" s="37">
        <f>Vorschulalter!B43</f>
        <v>0</v>
      </c>
      <c r="EM2" s="37">
        <f>Vorschulalter!B44</f>
        <v>0</v>
      </c>
      <c r="EN2" s="37">
        <f>Vorschulalter!B45</f>
        <v>0</v>
      </c>
      <c r="EO2" s="37">
        <f>Vorschulalter!B46</f>
        <v>0</v>
      </c>
      <c r="EP2" s="37">
        <f>Vorschulalter!B47</f>
        <v>0</v>
      </c>
      <c r="EQ2" s="37">
        <f>Vorschulalter!B48</f>
        <v>0</v>
      </c>
      <c r="ER2" s="37">
        <f>Vorschulalter!F33</f>
        <v>0</v>
      </c>
      <c r="ES2" s="37">
        <f>Vorschulalter!F34</f>
        <v>0</v>
      </c>
      <c r="ET2" s="37">
        <f>Vorschulalter!F35</f>
        <v>0</v>
      </c>
      <c r="EU2" s="38">
        <f>Vorschulalter!F36</f>
        <v>0</v>
      </c>
      <c r="EV2" s="39">
        <f>Vorschulalter!F37</f>
        <v>0</v>
      </c>
      <c r="EW2" s="37">
        <f>Vorschulalter!F38</f>
        <v>0</v>
      </c>
      <c r="EX2" s="35">
        <f>Vorschulalter!G33</f>
        <v>0</v>
      </c>
      <c r="EY2" s="35">
        <f>Vorschulalter!G34</f>
        <v>0</v>
      </c>
      <c r="EZ2" s="35">
        <f>Vorschulalter!G35</f>
        <v>0</v>
      </c>
      <c r="FA2" s="37">
        <f>Vorschulalter!H33</f>
        <v>0</v>
      </c>
      <c r="FB2" s="37">
        <f>Vorschulalter!H34</f>
        <v>0</v>
      </c>
      <c r="FC2" s="37">
        <f>Vorschulalter!H35</f>
        <v>0</v>
      </c>
      <c r="FD2" s="37">
        <f>Vorschulalter!H36</f>
        <v>0</v>
      </c>
      <c r="FE2" s="37">
        <f>Vorschulalter!H37</f>
        <v>0</v>
      </c>
      <c r="FF2" s="37">
        <f>Vorschulalter!H38</f>
        <v>0</v>
      </c>
      <c r="FG2" s="37">
        <f>Vorschulalter!H39</f>
        <v>0</v>
      </c>
      <c r="FH2" s="37">
        <f>Vorschulalter!H40</f>
        <v>0</v>
      </c>
      <c r="FI2" s="37">
        <f>Vorschulalter!H47</f>
        <v>0</v>
      </c>
      <c r="FJ2" s="37">
        <f>Vorschulalter!B50</f>
        <v>0</v>
      </c>
      <c r="FK2" s="37">
        <f>Vorschulalter!H50</f>
        <v>0</v>
      </c>
      <c r="FL2" s="40">
        <f>Vorschulalter!B52</f>
        <v>0</v>
      </c>
      <c r="FM2" s="35" t="str">
        <f>Vorschulalter!B54</f>
        <v>Bitte auswählen</v>
      </c>
      <c r="FN2" s="35" t="str">
        <f>Vorschulalter!B57</f>
        <v>nicht gewährt laut Art. 16, BLR Nr. 951/2025</v>
      </c>
      <c r="FO2" s="35" t="str">
        <f>Vorschulalter!B58</f>
        <v>nicht gewährt laut Art. 16, BLR Nr. 951/2025</v>
      </c>
    </row>
  </sheetData>
  <pageMargins left="0.75" right="0.75" top="1" bottom="1" header="0.511811023622047" footer="0.511811023622047"/>
  <pageSetup paperSize="9" orientation="portrait" horizontalDpi="300" verticalDpi="300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FF82AE-8338-41B2-B69E-30FDB1C34085}">
  <dimension ref="A1:A123"/>
  <sheetViews>
    <sheetView workbookViewId="0">
      <selection activeCell="A127" sqref="A127"/>
    </sheetView>
  </sheetViews>
  <sheetFormatPr baseColWidth="10" defaultColWidth="11.42578125" defaultRowHeight="15" x14ac:dyDescent="0.25"/>
  <cols>
    <col min="1" max="1" width="100.5703125" bestFit="1" customWidth="1"/>
  </cols>
  <sheetData>
    <row r="1" spans="1:1" x14ac:dyDescent="0.25">
      <c r="A1" t="s">
        <v>65</v>
      </c>
    </row>
    <row r="2" spans="1:1" x14ac:dyDescent="0.25">
      <c r="A2" t="s">
        <v>66</v>
      </c>
    </row>
    <row r="3" spans="1:1" x14ac:dyDescent="0.25">
      <c r="A3" t="s">
        <v>67</v>
      </c>
    </row>
    <row r="4" spans="1:1" x14ac:dyDescent="0.25">
      <c r="A4" t="s">
        <v>68</v>
      </c>
    </row>
    <row r="5" spans="1:1" x14ac:dyDescent="0.25">
      <c r="A5" t="s">
        <v>69</v>
      </c>
    </row>
    <row r="6" spans="1:1" x14ac:dyDescent="0.25">
      <c r="A6" t="s">
        <v>70</v>
      </c>
    </row>
    <row r="7" spans="1:1" x14ac:dyDescent="0.25">
      <c r="A7" t="s">
        <v>71</v>
      </c>
    </row>
    <row r="8" spans="1:1" x14ac:dyDescent="0.25">
      <c r="A8" t="s">
        <v>72</v>
      </c>
    </row>
    <row r="9" spans="1:1" x14ac:dyDescent="0.25">
      <c r="A9" t="s">
        <v>73</v>
      </c>
    </row>
    <row r="10" spans="1:1" x14ac:dyDescent="0.25">
      <c r="A10" t="s">
        <v>74</v>
      </c>
    </row>
    <row r="11" spans="1:1" x14ac:dyDescent="0.25">
      <c r="A11" t="s">
        <v>75</v>
      </c>
    </row>
    <row r="12" spans="1:1" x14ac:dyDescent="0.25">
      <c r="A12" t="s">
        <v>76</v>
      </c>
    </row>
    <row r="13" spans="1:1" x14ac:dyDescent="0.25">
      <c r="A13" t="s">
        <v>77</v>
      </c>
    </row>
    <row r="14" spans="1:1" x14ac:dyDescent="0.25">
      <c r="A14" t="s">
        <v>78</v>
      </c>
    </row>
    <row r="15" spans="1:1" x14ac:dyDescent="0.25">
      <c r="A15" t="s">
        <v>79</v>
      </c>
    </row>
    <row r="16" spans="1:1" x14ac:dyDescent="0.25">
      <c r="A16" t="s">
        <v>80</v>
      </c>
    </row>
    <row r="17" spans="1:1" x14ac:dyDescent="0.25">
      <c r="A17" t="s">
        <v>81</v>
      </c>
    </row>
    <row r="18" spans="1:1" x14ac:dyDescent="0.25">
      <c r="A18" t="s">
        <v>82</v>
      </c>
    </row>
    <row r="19" spans="1:1" x14ac:dyDescent="0.25">
      <c r="A19" t="s">
        <v>83</v>
      </c>
    </row>
    <row r="20" spans="1:1" x14ac:dyDescent="0.25">
      <c r="A20" t="s">
        <v>84</v>
      </c>
    </row>
    <row r="21" spans="1:1" x14ac:dyDescent="0.25">
      <c r="A21" t="s">
        <v>85</v>
      </c>
    </row>
    <row r="22" spans="1:1" x14ac:dyDescent="0.25">
      <c r="A22" t="s">
        <v>86</v>
      </c>
    </row>
    <row r="23" spans="1:1" x14ac:dyDescent="0.25">
      <c r="A23" t="s">
        <v>87</v>
      </c>
    </row>
    <row r="24" spans="1:1" x14ac:dyDescent="0.25">
      <c r="A24" t="s">
        <v>88</v>
      </c>
    </row>
    <row r="25" spans="1:1" x14ac:dyDescent="0.25">
      <c r="A25" t="s">
        <v>89</v>
      </c>
    </row>
    <row r="26" spans="1:1" x14ac:dyDescent="0.25">
      <c r="A26" t="s">
        <v>90</v>
      </c>
    </row>
    <row r="27" spans="1:1" x14ac:dyDescent="0.25">
      <c r="A27" t="s">
        <v>91</v>
      </c>
    </row>
    <row r="28" spans="1:1" x14ac:dyDescent="0.25">
      <c r="A28" t="s">
        <v>92</v>
      </c>
    </row>
    <row r="29" spans="1:1" x14ac:dyDescent="0.25">
      <c r="A29" t="s">
        <v>93</v>
      </c>
    </row>
    <row r="30" spans="1:1" x14ac:dyDescent="0.25">
      <c r="A30" t="s">
        <v>94</v>
      </c>
    </row>
    <row r="31" spans="1:1" x14ac:dyDescent="0.25">
      <c r="A31" t="s">
        <v>95</v>
      </c>
    </row>
    <row r="32" spans="1:1" x14ac:dyDescent="0.25">
      <c r="A32" t="s">
        <v>96</v>
      </c>
    </row>
    <row r="33" spans="1:1" x14ac:dyDescent="0.25">
      <c r="A33" t="s">
        <v>97</v>
      </c>
    </row>
    <row r="34" spans="1:1" x14ac:dyDescent="0.25">
      <c r="A34" t="s">
        <v>98</v>
      </c>
    </row>
    <row r="35" spans="1:1" x14ac:dyDescent="0.25">
      <c r="A35" t="s">
        <v>99</v>
      </c>
    </row>
    <row r="36" spans="1:1" x14ac:dyDescent="0.25">
      <c r="A36" t="s">
        <v>100</v>
      </c>
    </row>
    <row r="37" spans="1:1" x14ac:dyDescent="0.25">
      <c r="A37" t="s">
        <v>101</v>
      </c>
    </row>
    <row r="38" spans="1:1" x14ac:dyDescent="0.25">
      <c r="A38" t="s">
        <v>102</v>
      </c>
    </row>
    <row r="39" spans="1:1" x14ac:dyDescent="0.25">
      <c r="A39" t="s">
        <v>103</v>
      </c>
    </row>
    <row r="40" spans="1:1" x14ac:dyDescent="0.25">
      <c r="A40" t="s">
        <v>104</v>
      </c>
    </row>
    <row r="41" spans="1:1" x14ac:dyDescent="0.25">
      <c r="A41" t="s">
        <v>105</v>
      </c>
    </row>
    <row r="42" spans="1:1" x14ac:dyDescent="0.25">
      <c r="A42" t="s">
        <v>106</v>
      </c>
    </row>
    <row r="43" spans="1:1" x14ac:dyDescent="0.25">
      <c r="A43" t="s">
        <v>107</v>
      </c>
    </row>
    <row r="44" spans="1:1" x14ac:dyDescent="0.25">
      <c r="A44" t="s">
        <v>108</v>
      </c>
    </row>
    <row r="45" spans="1:1" x14ac:dyDescent="0.25">
      <c r="A45" t="s">
        <v>109</v>
      </c>
    </row>
    <row r="46" spans="1:1" x14ac:dyDescent="0.25">
      <c r="A46" t="s">
        <v>110</v>
      </c>
    </row>
    <row r="47" spans="1:1" x14ac:dyDescent="0.25">
      <c r="A47" t="s">
        <v>111</v>
      </c>
    </row>
    <row r="48" spans="1:1" x14ac:dyDescent="0.25">
      <c r="A48" t="s">
        <v>112</v>
      </c>
    </row>
    <row r="49" spans="1:1" x14ac:dyDescent="0.25">
      <c r="A49" t="s">
        <v>113</v>
      </c>
    </row>
    <row r="50" spans="1:1" x14ac:dyDescent="0.25">
      <c r="A50" t="s">
        <v>114</v>
      </c>
    </row>
    <row r="51" spans="1:1" x14ac:dyDescent="0.25">
      <c r="A51" t="s">
        <v>115</v>
      </c>
    </row>
    <row r="52" spans="1:1" x14ac:dyDescent="0.25">
      <c r="A52" t="s">
        <v>116</v>
      </c>
    </row>
    <row r="53" spans="1:1" x14ac:dyDescent="0.25">
      <c r="A53" t="s">
        <v>117</v>
      </c>
    </row>
    <row r="54" spans="1:1" x14ac:dyDescent="0.25">
      <c r="A54" t="s">
        <v>118</v>
      </c>
    </row>
    <row r="55" spans="1:1" x14ac:dyDescent="0.25">
      <c r="A55" t="s">
        <v>119</v>
      </c>
    </row>
    <row r="56" spans="1:1" x14ac:dyDescent="0.25">
      <c r="A56" t="s">
        <v>120</v>
      </c>
    </row>
    <row r="57" spans="1:1" x14ac:dyDescent="0.25">
      <c r="A57" t="s">
        <v>121</v>
      </c>
    </row>
    <row r="58" spans="1:1" x14ac:dyDescent="0.25">
      <c r="A58" t="s">
        <v>122</v>
      </c>
    </row>
    <row r="59" spans="1:1" x14ac:dyDescent="0.25">
      <c r="A59" t="s">
        <v>123</v>
      </c>
    </row>
    <row r="60" spans="1:1" x14ac:dyDescent="0.25">
      <c r="A60" t="s">
        <v>124</v>
      </c>
    </row>
    <row r="61" spans="1:1" x14ac:dyDescent="0.25">
      <c r="A61" t="s">
        <v>125</v>
      </c>
    </row>
    <row r="62" spans="1:1" x14ac:dyDescent="0.25">
      <c r="A62" t="s">
        <v>126</v>
      </c>
    </row>
    <row r="63" spans="1:1" x14ac:dyDescent="0.25">
      <c r="A63" t="s">
        <v>127</v>
      </c>
    </row>
    <row r="64" spans="1:1" x14ac:dyDescent="0.25">
      <c r="A64" t="s">
        <v>128</v>
      </c>
    </row>
    <row r="65" spans="1:1" x14ac:dyDescent="0.25">
      <c r="A65" t="s">
        <v>129</v>
      </c>
    </row>
    <row r="66" spans="1:1" x14ac:dyDescent="0.25">
      <c r="A66" t="s">
        <v>130</v>
      </c>
    </row>
    <row r="67" spans="1:1" x14ac:dyDescent="0.25">
      <c r="A67" t="s">
        <v>131</v>
      </c>
    </row>
    <row r="68" spans="1:1" x14ac:dyDescent="0.25">
      <c r="A68" t="s">
        <v>132</v>
      </c>
    </row>
    <row r="69" spans="1:1" x14ac:dyDescent="0.25">
      <c r="A69" t="s">
        <v>133</v>
      </c>
    </row>
    <row r="70" spans="1:1" x14ac:dyDescent="0.25">
      <c r="A70" t="s">
        <v>134</v>
      </c>
    </row>
    <row r="71" spans="1:1" x14ac:dyDescent="0.25">
      <c r="A71" t="s">
        <v>135</v>
      </c>
    </row>
    <row r="72" spans="1:1" x14ac:dyDescent="0.25">
      <c r="A72" t="s">
        <v>136</v>
      </c>
    </row>
    <row r="73" spans="1:1" x14ac:dyDescent="0.25">
      <c r="A73" t="s">
        <v>137</v>
      </c>
    </row>
    <row r="74" spans="1:1" x14ac:dyDescent="0.25">
      <c r="A74" t="s">
        <v>138</v>
      </c>
    </row>
    <row r="75" spans="1:1" x14ac:dyDescent="0.25">
      <c r="A75" t="s">
        <v>139</v>
      </c>
    </row>
    <row r="76" spans="1:1" x14ac:dyDescent="0.25">
      <c r="A76" t="s">
        <v>140</v>
      </c>
    </row>
    <row r="77" spans="1:1" x14ac:dyDescent="0.25">
      <c r="A77" t="s">
        <v>141</v>
      </c>
    </row>
    <row r="78" spans="1:1" x14ac:dyDescent="0.25">
      <c r="A78" t="s">
        <v>142</v>
      </c>
    </row>
    <row r="79" spans="1:1" x14ac:dyDescent="0.25">
      <c r="A79" t="s">
        <v>143</v>
      </c>
    </row>
    <row r="80" spans="1:1" x14ac:dyDescent="0.25">
      <c r="A80" t="s">
        <v>144</v>
      </c>
    </row>
    <row r="81" spans="1:1" x14ac:dyDescent="0.25">
      <c r="A81" t="s">
        <v>145</v>
      </c>
    </row>
    <row r="82" spans="1:1" x14ac:dyDescent="0.25">
      <c r="A82" t="s">
        <v>146</v>
      </c>
    </row>
    <row r="83" spans="1:1" x14ac:dyDescent="0.25">
      <c r="A83" t="s">
        <v>147</v>
      </c>
    </row>
    <row r="84" spans="1:1" x14ac:dyDescent="0.25">
      <c r="A84" t="s">
        <v>148</v>
      </c>
    </row>
    <row r="85" spans="1:1" x14ac:dyDescent="0.25">
      <c r="A85" t="s">
        <v>149</v>
      </c>
    </row>
    <row r="86" spans="1:1" x14ac:dyDescent="0.25">
      <c r="A86" t="s">
        <v>150</v>
      </c>
    </row>
    <row r="87" spans="1:1" x14ac:dyDescent="0.25">
      <c r="A87" t="s">
        <v>151</v>
      </c>
    </row>
    <row r="88" spans="1:1" x14ac:dyDescent="0.25">
      <c r="A88" t="s">
        <v>152</v>
      </c>
    </row>
    <row r="89" spans="1:1" x14ac:dyDescent="0.25">
      <c r="A89" t="s">
        <v>153</v>
      </c>
    </row>
    <row r="90" spans="1:1" x14ac:dyDescent="0.25">
      <c r="A90" t="s">
        <v>154</v>
      </c>
    </row>
    <row r="91" spans="1:1" x14ac:dyDescent="0.25">
      <c r="A91" t="s">
        <v>155</v>
      </c>
    </row>
    <row r="92" spans="1:1" x14ac:dyDescent="0.25">
      <c r="A92" t="s">
        <v>156</v>
      </c>
    </row>
    <row r="93" spans="1:1" x14ac:dyDescent="0.25">
      <c r="A93" t="s">
        <v>157</v>
      </c>
    </row>
    <row r="94" spans="1:1" x14ac:dyDescent="0.25">
      <c r="A94" t="s">
        <v>158</v>
      </c>
    </row>
    <row r="95" spans="1:1" x14ac:dyDescent="0.25">
      <c r="A95" t="s">
        <v>159</v>
      </c>
    </row>
    <row r="96" spans="1:1" x14ac:dyDescent="0.25">
      <c r="A96" t="s">
        <v>160</v>
      </c>
    </row>
    <row r="97" spans="1:1" x14ac:dyDescent="0.25">
      <c r="A97" t="s">
        <v>161</v>
      </c>
    </row>
    <row r="98" spans="1:1" x14ac:dyDescent="0.25">
      <c r="A98" t="s">
        <v>162</v>
      </c>
    </row>
    <row r="99" spans="1:1" x14ac:dyDescent="0.25">
      <c r="A99" t="s">
        <v>163</v>
      </c>
    </row>
    <row r="100" spans="1:1" x14ac:dyDescent="0.25">
      <c r="A100" t="s">
        <v>164</v>
      </c>
    </row>
    <row r="101" spans="1:1" x14ac:dyDescent="0.25">
      <c r="A101" t="s">
        <v>165</v>
      </c>
    </row>
    <row r="102" spans="1:1" x14ac:dyDescent="0.25">
      <c r="A102" t="s">
        <v>166</v>
      </c>
    </row>
    <row r="103" spans="1:1" x14ac:dyDescent="0.25">
      <c r="A103" t="s">
        <v>167</v>
      </c>
    </row>
    <row r="104" spans="1:1" x14ac:dyDescent="0.25">
      <c r="A104" t="s">
        <v>168</v>
      </c>
    </row>
    <row r="105" spans="1:1" x14ac:dyDescent="0.25">
      <c r="A105" t="s">
        <v>169</v>
      </c>
    </row>
    <row r="106" spans="1:1" x14ac:dyDescent="0.25">
      <c r="A106" t="s">
        <v>170</v>
      </c>
    </row>
    <row r="107" spans="1:1" x14ac:dyDescent="0.25">
      <c r="A107" t="s">
        <v>171</v>
      </c>
    </row>
    <row r="108" spans="1:1" x14ac:dyDescent="0.25">
      <c r="A108" t="s">
        <v>172</v>
      </c>
    </row>
    <row r="109" spans="1:1" x14ac:dyDescent="0.25">
      <c r="A109" t="s">
        <v>173</v>
      </c>
    </row>
    <row r="110" spans="1:1" x14ac:dyDescent="0.25">
      <c r="A110" t="s">
        <v>174</v>
      </c>
    </row>
    <row r="111" spans="1:1" x14ac:dyDescent="0.25">
      <c r="A111" t="s">
        <v>175</v>
      </c>
    </row>
    <row r="112" spans="1:1" x14ac:dyDescent="0.25">
      <c r="A112" t="s">
        <v>176</v>
      </c>
    </row>
    <row r="113" spans="1:1" x14ac:dyDescent="0.25">
      <c r="A113" t="s">
        <v>177</v>
      </c>
    </row>
    <row r="114" spans="1:1" x14ac:dyDescent="0.25">
      <c r="A114" t="s">
        <v>178</v>
      </c>
    </row>
    <row r="115" spans="1:1" x14ac:dyDescent="0.25">
      <c r="A115" t="s">
        <v>179</v>
      </c>
    </row>
    <row r="116" spans="1:1" x14ac:dyDescent="0.25">
      <c r="A116" t="s">
        <v>180</v>
      </c>
    </row>
    <row r="117" spans="1:1" x14ac:dyDescent="0.25">
      <c r="A117" s="142" t="s">
        <v>376</v>
      </c>
    </row>
    <row r="118" spans="1:1" x14ac:dyDescent="0.25">
      <c r="A118" s="142" t="s">
        <v>377</v>
      </c>
    </row>
    <row r="119" spans="1:1" x14ac:dyDescent="0.25">
      <c r="A119" s="142" t="s">
        <v>378</v>
      </c>
    </row>
    <row r="120" spans="1:1" x14ac:dyDescent="0.25">
      <c r="A120" s="142" t="s">
        <v>379</v>
      </c>
    </row>
    <row r="121" spans="1:1" x14ac:dyDescent="0.25">
      <c r="A121" s="142" t="s">
        <v>380</v>
      </c>
    </row>
    <row r="122" spans="1:1" x14ac:dyDescent="0.25">
      <c r="A122" s="142" t="s">
        <v>381</v>
      </c>
    </row>
    <row r="123" spans="1:1" x14ac:dyDescent="0.25">
      <c r="A123" s="142" t="s">
        <v>382</v>
      </c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BC2533CAC1BB143B7E6FA022FDEE605" ma:contentTypeVersion="16" ma:contentTypeDescription="Creare un nuovo documento." ma:contentTypeScope="" ma:versionID="f30799a91f6b5360a5a868fece7ca86a">
  <xsd:schema xmlns:xsd="http://www.w3.org/2001/XMLSchema" xmlns:xs="http://www.w3.org/2001/XMLSchema" xmlns:p="http://schemas.microsoft.com/office/2006/metadata/properties" xmlns:ns2="6ef4d1f7-fa2b-49ff-b341-1d40cf54834f" xmlns:ns3="8db5d54f-fa0b-49ac-b25a-4b375398a557" targetNamespace="http://schemas.microsoft.com/office/2006/metadata/properties" ma:root="true" ma:fieldsID="4be0c01ee84d56d574aa5c8e78351ccb" ns2:_="" ns3:_="">
    <xsd:import namespace="6ef4d1f7-fa2b-49ff-b341-1d40cf54834f"/>
    <xsd:import namespace="8db5d54f-fa0b-49ac-b25a-4b375398a55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f4d1f7-fa2b-49ff-b341-1d40cf54834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Tag immagine" ma:readOnly="false" ma:fieldId="{5cf76f15-5ced-4ddc-b409-7134ff3c332f}" ma:taxonomyMulti="true" ma:sspId="e5e32e91-e282-4ae8-add1-730c2c70664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b5d54f-fa0b-49ac-b25a-4b375398a557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0199df6c-eb63-4848-8ee2-8182ab88396e}" ma:internalName="TaxCatchAll" ma:showField="CatchAllData" ma:web="8db5d54f-fa0b-49ac-b25a-4b375398a55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db5d54f-fa0b-49ac-b25a-4b375398a557" xsi:nil="true"/>
    <lcf76f155ced4ddcb4097134ff3c332f xmlns="6ef4d1f7-fa2b-49ff-b341-1d40cf54834f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B174815-BAA7-41B3-AE3E-99F5D0161AD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ef4d1f7-fa2b-49ff-b341-1d40cf54834f"/>
    <ds:schemaRef ds:uri="8db5d54f-fa0b-49ac-b25a-4b375398a55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5DF4E46-0B3B-450D-A65E-40AD315DD61C}">
  <ds:schemaRefs>
    <ds:schemaRef ds:uri="http://schemas.microsoft.com/office/2006/metadata/properties"/>
    <ds:schemaRef ds:uri="http://schemas.microsoft.com/office/infopath/2007/PartnerControls"/>
    <ds:schemaRef ds:uri="8db5d54f-fa0b-49ac-b25a-4b375398a557"/>
    <ds:schemaRef ds:uri="6ef4d1f7-fa2b-49ff-b341-1d40cf54834f"/>
  </ds:schemaRefs>
</ds:datastoreItem>
</file>

<file path=customXml/itemProps3.xml><?xml version="1.0" encoding="utf-8"?>
<ds:datastoreItem xmlns:ds="http://schemas.openxmlformats.org/officeDocument/2006/customXml" ds:itemID="{613142AE-4012-4F7D-963E-ECD98BD2B74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Anleitung</vt:lpstr>
      <vt:lpstr>Vorschulalter</vt:lpstr>
      <vt:lpstr>Export</vt:lpstr>
      <vt:lpstr>Gemeindenliste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Tagnin, Valentina</dc:creator>
  <cp:keywords/>
  <dc:description/>
  <cp:lastModifiedBy>Schenk, Mattia</cp:lastModifiedBy>
  <cp:revision/>
  <dcterms:created xsi:type="dcterms:W3CDTF">2018-07-20T07:51:26Z</dcterms:created>
  <dcterms:modified xsi:type="dcterms:W3CDTF">2026-04-01T08:08:11Z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0x010100FBC2533CAC1BB143B7E6FA022FDEE605</vt:lpwstr>
  </property>
  <property fmtid="{D5CDD505-2E9C-101B-9397-08002B2CF9AE}" pid="3" name="MediaServiceImageTags">
    <vt:lpwstr/>
  </property>
</Properties>
</file>