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.Beiträge_Contributi\15. Organisation_Organizzazione\Formulare_Moduli\2026\Ferienbetreuung\Neu\Formulare_Ferienbetreuung_2026\Alle_Weiteren_Ferienbetreuungen\"/>
    </mc:Choice>
  </mc:AlternateContent>
  <xr:revisionPtr revIDLastSave="0" documentId="13_ncr:1_{D5B79649-ED68-4DFC-9340-0E2F7950DDD5}" xr6:coauthVersionLast="47" xr6:coauthVersionMax="47" xr10:uidLastSave="{00000000-0000-0000-0000-000000000000}"/>
  <workbookProtection workbookAlgorithmName="SHA-512" workbookHashValue="HEVdpsRUqtQW6wVYaMaiAHTZK3dfTuq645Nn6W3sZ3dwWNHBPQCaK4lUbRASY/NvtBtsnmtwhOwnaF7tLwTWYw==" workbookSaltValue="qg65xTH3lg+L00T58vukNg==" workbookSpinCount="100000" lockStructure="1"/>
  <bookViews>
    <workbookView xWindow="-120" yWindow="-120" windowWidth="29040" windowHeight="17640" xr2:uid="{00000000-000D-0000-FFFF-FFFF00000000}"/>
  </bookViews>
  <sheets>
    <sheet name="Istruzioni" sheetId="9" r:id="rId1"/>
    <sheet name="Età scolare primaria" sheetId="4" r:id="rId2"/>
    <sheet name="Export" sheetId="12" state="hidden" r:id="rId3"/>
    <sheet name="Gemeindenliste" sheetId="10" state="hidden" r:id="rId4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7" i="4" l="1"/>
  <c r="B25" i="4"/>
  <c r="B23" i="4"/>
  <c r="H37" i="4"/>
  <c r="G35" i="4"/>
  <c r="G34" i="4"/>
  <c r="G33" i="4"/>
  <c r="K21" i="4"/>
  <c r="J21" i="4"/>
  <c r="I21" i="4"/>
  <c r="EA2" i="12" s="1"/>
  <c r="G21" i="4"/>
  <c r="F21" i="4"/>
  <c r="DY2" i="12" s="1"/>
  <c r="E21" i="4"/>
  <c r="DX2" i="12" s="1"/>
  <c r="D20" i="4"/>
  <c r="DM2" i="12" s="1"/>
  <c r="FM2" i="12"/>
  <c r="FJ2" i="12"/>
  <c r="FG2" i="12"/>
  <c r="EW2" i="12"/>
  <c r="EV2" i="12"/>
  <c r="EU2" i="12"/>
  <c r="ET2" i="12"/>
  <c r="ES2" i="12"/>
  <c r="ER2" i="12"/>
  <c r="EQ2" i="12"/>
  <c r="EP2" i="12"/>
  <c r="EO2" i="12"/>
  <c r="EN2" i="12"/>
  <c r="EM2" i="12"/>
  <c r="EL2" i="12"/>
  <c r="EK2" i="12"/>
  <c r="EJ2" i="12"/>
  <c r="EI2" i="12"/>
  <c r="EH2" i="12"/>
  <c r="EG2" i="12"/>
  <c r="EF2" i="12"/>
  <c r="EE2" i="12"/>
  <c r="ED2" i="12"/>
  <c r="DU2" i="12"/>
  <c r="DS2" i="12"/>
  <c r="DQ2" i="12"/>
  <c r="DP2" i="12"/>
  <c r="DO2" i="12"/>
  <c r="DN2" i="12"/>
  <c r="DL2" i="12"/>
  <c r="DK2" i="12"/>
  <c r="DJ2" i="12"/>
  <c r="DH2" i="12"/>
  <c r="DF2" i="12"/>
  <c r="DE2" i="12"/>
  <c r="DD2" i="12"/>
  <c r="DC2" i="12"/>
  <c r="DA2" i="12"/>
  <c r="CZ2" i="12"/>
  <c r="CY2" i="12"/>
  <c r="CW2" i="12"/>
  <c r="CU2" i="12"/>
  <c r="CT2" i="12"/>
  <c r="CS2" i="12"/>
  <c r="CR2" i="12"/>
  <c r="CP2" i="12"/>
  <c r="CO2" i="12"/>
  <c r="CN2" i="12"/>
  <c r="CL2" i="12"/>
  <c r="CJ2" i="12"/>
  <c r="CI2" i="12"/>
  <c r="CH2" i="12"/>
  <c r="CG2" i="12"/>
  <c r="CE2" i="12"/>
  <c r="CD2" i="12"/>
  <c r="CC2" i="12"/>
  <c r="CA2" i="12"/>
  <c r="BY2" i="12"/>
  <c r="BX2" i="12"/>
  <c r="BW2" i="12"/>
  <c r="BV2" i="12"/>
  <c r="BT2" i="12"/>
  <c r="BS2" i="12"/>
  <c r="BR2" i="12"/>
  <c r="BP2" i="12"/>
  <c r="BN2" i="12"/>
  <c r="BM2" i="12"/>
  <c r="BL2" i="12"/>
  <c r="BK2" i="12"/>
  <c r="BI2" i="12"/>
  <c r="BH2" i="12"/>
  <c r="BG2" i="12"/>
  <c r="BE2" i="12"/>
  <c r="BC2" i="12"/>
  <c r="BB2" i="12"/>
  <c r="BA2" i="12"/>
  <c r="AZ2" i="12"/>
  <c r="AX2" i="12"/>
  <c r="AW2" i="12"/>
  <c r="AV2" i="12"/>
  <c r="AT2" i="12"/>
  <c r="AR2" i="12"/>
  <c r="AQ2" i="12"/>
  <c r="AP2" i="12"/>
  <c r="AO2" i="12"/>
  <c r="AM2" i="12"/>
  <c r="AL2" i="12"/>
  <c r="AK2" i="12"/>
  <c r="AI2" i="12"/>
  <c r="AG2" i="12"/>
  <c r="AF2" i="12"/>
  <c r="AE2" i="12"/>
  <c r="AD2" i="12"/>
  <c r="AB2" i="12"/>
  <c r="AA2" i="12"/>
  <c r="Z2" i="12"/>
  <c r="X2" i="12"/>
  <c r="V2" i="12"/>
  <c r="U2" i="12"/>
  <c r="T2" i="12"/>
  <c r="S2" i="12"/>
  <c r="Q2" i="12"/>
  <c r="P2" i="12"/>
  <c r="O2" i="12"/>
  <c r="N2" i="12"/>
  <c r="M2" i="12"/>
  <c r="L2" i="12"/>
  <c r="K2" i="12"/>
  <c r="J2" i="12"/>
  <c r="I2" i="12"/>
  <c r="H2" i="12"/>
  <c r="F2" i="12"/>
  <c r="E2" i="12"/>
  <c r="C2" i="12"/>
  <c r="B2" i="12"/>
  <c r="A2" i="12"/>
  <c r="EX2" i="12" l="1"/>
  <c r="DZ2" i="12"/>
  <c r="FI2" i="12"/>
  <c r="N20" i="4" l="1"/>
  <c r="K20" i="4"/>
  <c r="EC2" i="12" s="1"/>
  <c r="I20" i="4"/>
  <c r="DR2" i="12" s="1"/>
  <c r="EB2" i="12"/>
  <c r="O20" i="4" l="1"/>
  <c r="M20" i="4"/>
  <c r="DT2" i="12"/>
  <c r="FE2" i="12"/>
  <c r="P20" i="4"/>
  <c r="I11" i="4"/>
  <c r="W2" i="12" s="1"/>
  <c r="I12" i="4"/>
  <c r="AH2" i="12" s="1"/>
  <c r="I13" i="4"/>
  <c r="AS2" i="12" s="1"/>
  <c r="I14" i="4"/>
  <c r="BD2" i="12" s="1"/>
  <c r="I15" i="4"/>
  <c r="BO2" i="12" s="1"/>
  <c r="I16" i="4"/>
  <c r="BZ2" i="12" s="1"/>
  <c r="I17" i="4"/>
  <c r="CK2" i="12" s="1"/>
  <c r="I18" i="4"/>
  <c r="CV2" i="12" s="1"/>
  <c r="I19" i="4"/>
  <c r="DG2" i="12" s="1"/>
  <c r="I10" i="4"/>
  <c r="D10" i="4" l="1"/>
  <c r="G2" i="12" l="1"/>
  <c r="D21" i="4"/>
  <c r="DW2" i="12" s="1"/>
  <c r="N11" i="4"/>
  <c r="N12" i="4"/>
  <c r="N13" i="4"/>
  <c r="N14" i="4"/>
  <c r="N15" i="4"/>
  <c r="N16" i="4"/>
  <c r="N17" i="4"/>
  <c r="N18" i="4"/>
  <c r="N19" i="4"/>
  <c r="N10" i="4"/>
  <c r="D11" i="4"/>
  <c r="R2" i="12" s="1"/>
  <c r="D12" i="4"/>
  <c r="AC2" i="12" s="1"/>
  <c r="D13" i="4"/>
  <c r="AN2" i="12" s="1"/>
  <c r="B48" i="4" l="1"/>
  <c r="D15" i="4"/>
  <c r="BJ2" i="12" s="1"/>
  <c r="D16" i="4"/>
  <c r="BU2" i="12" s="1"/>
  <c r="D17" i="4"/>
  <c r="CF2" i="12" s="1"/>
  <c r="D18" i="4"/>
  <c r="CQ2" i="12" s="1"/>
  <c r="D19" i="4"/>
  <c r="DB2" i="12" s="1"/>
  <c r="H33" i="4" l="1"/>
  <c r="FA2" i="12" s="1"/>
  <c r="D14" i="4" l="1"/>
  <c r="AY2" i="12" s="1"/>
  <c r="H39" i="4"/>
  <c r="K11" i="4"/>
  <c r="Y2" i="12" s="1"/>
  <c r="K12" i="4"/>
  <c r="AJ2" i="12" s="1"/>
  <c r="K13" i="4"/>
  <c r="AU2" i="12" s="1"/>
  <c r="K14" i="4"/>
  <c r="BF2" i="12" s="1"/>
  <c r="K15" i="4"/>
  <c r="BQ2" i="12" s="1"/>
  <c r="K16" i="4"/>
  <c r="CB2" i="12" s="1"/>
  <c r="K17" i="4"/>
  <c r="CM2" i="12" s="1"/>
  <c r="K18" i="4"/>
  <c r="CX2" i="12" s="1"/>
  <c r="K19" i="4"/>
  <c r="DI2" i="12" s="1"/>
  <c r="K10" i="4"/>
  <c r="O12" i="4"/>
  <c r="O13" i="4"/>
  <c r="O14" i="4"/>
  <c r="O15" i="4"/>
  <c r="O16" i="4"/>
  <c r="O17" i="4"/>
  <c r="O18" i="4"/>
  <c r="O19" i="4"/>
  <c r="O11" i="4"/>
  <c r="O10" i="4"/>
  <c r="O21" i="4" l="1"/>
  <c r="P16" i="4"/>
  <c r="P15" i="4"/>
  <c r="P18" i="4"/>
  <c r="P14" i="4"/>
  <c r="P10" i="4"/>
  <c r="P12" i="4"/>
  <c r="P19" i="4"/>
  <c r="EZ2" i="12" s="1"/>
  <c r="P11" i="4"/>
  <c r="P17" i="4"/>
  <c r="P13" i="4"/>
  <c r="M15" i="4"/>
  <c r="M18" i="4"/>
  <c r="M17" i="4"/>
  <c r="M13" i="4"/>
  <c r="M19" i="4"/>
  <c r="M16" i="4"/>
  <c r="M11" i="4"/>
  <c r="M14" i="4"/>
  <c r="M12" i="4"/>
  <c r="M10" i="4"/>
  <c r="B21" i="4" s="1"/>
  <c r="P21" i="4" l="1"/>
  <c r="DV2" i="12"/>
  <c r="H35" i="4"/>
  <c r="FC2" i="12" s="1"/>
  <c r="EY2" i="12"/>
  <c r="B40" i="4"/>
  <c r="H38" i="4"/>
  <c r="FF2" i="12" s="1"/>
  <c r="B50" i="4" l="1"/>
  <c r="H36" i="4"/>
  <c r="FD2" i="12" s="1"/>
  <c r="H34" i="4"/>
  <c r="FB2" i="12" s="1"/>
  <c r="H40" i="4" l="1"/>
  <c r="FH2" i="12" s="1"/>
  <c r="H50" i="4" l="1"/>
  <c r="FK2" i="12" s="1"/>
  <c r="B52" i="4" l="1"/>
  <c r="FL2" i="12" s="1"/>
  <c r="B56" i="4" l="1"/>
  <c r="B57" i="4" s="1"/>
  <c r="FN2" i="12" s="1"/>
  <c r="B55" i="4"/>
  <c r="B58" i="4" s="1"/>
  <c r="FO2" i="12" s="1"/>
</calcChain>
</file>

<file path=xl/sharedStrings.xml><?xml version="1.0" encoding="utf-8"?>
<sst xmlns="http://schemas.openxmlformats.org/spreadsheetml/2006/main" count="390" uniqueCount="379">
  <si>
    <t>vollständig ausgefüllt</t>
  </si>
  <si>
    <t>ABTEI - BADIA</t>
  </si>
  <si>
    <t>AHRNTAL - VALLE AURINA</t>
  </si>
  <si>
    <t>ALDEIN - ALDINO</t>
  </si>
  <si>
    <t>ALGUND - LAGUNDO</t>
  </si>
  <si>
    <t>ALTREI - ANTERIVO</t>
  </si>
  <si>
    <t>ANDRIAN - ANDRIANO</t>
  </si>
  <si>
    <t>AUER - ORA</t>
  </si>
  <si>
    <t>BARBIAN - BARBIANO</t>
  </si>
  <si>
    <t>BOZEN - BOLZANO</t>
  </si>
  <si>
    <t>BRANZOLL - BRONZOLO</t>
  </si>
  <si>
    <t>BRENNER - BRENNERO</t>
  </si>
  <si>
    <t>BRIXEN - BRESSANONE</t>
  </si>
  <si>
    <t>BRUNECK - BRUNICO</t>
  </si>
  <si>
    <t>BURGSTALL - POSTAL</t>
  </si>
  <si>
    <t>CORVARA - CORVARA IN BADIA</t>
  </si>
  <si>
    <t>DEUTSCHNOFEN - NOVA PONENTE</t>
  </si>
  <si>
    <t>ENNEBERG - MAREBBE</t>
  </si>
  <si>
    <t>EPPAN AN DER WEINSTRASSE - APPIANO SULLA STRADA DEL VINO</t>
  </si>
  <si>
    <t>FELDTHURNS - VELTURNO</t>
  </si>
  <si>
    <t>FRANZENSFESTE - FORTEZZA</t>
  </si>
  <si>
    <t>FREIENFELD - CAMPO DI TRENS</t>
  </si>
  <si>
    <t>GAIS - GAIS</t>
  </si>
  <si>
    <t>GARGAZON - GARGAZZONE</t>
  </si>
  <si>
    <t>GLURNS - GLORENZA</t>
  </si>
  <si>
    <t>GRAUN IN VINSCHGAU - CURON VENOSTA</t>
  </si>
  <si>
    <t>GSIES - VALLE DI CASIES</t>
  </si>
  <si>
    <t>HAFLING - AVELENGO</t>
  </si>
  <si>
    <t>INNICHEN - SAN CANDIDO</t>
  </si>
  <si>
    <t>JENESIEN - SAN GENESIO ATESINO</t>
  </si>
  <si>
    <t>KALTERN AN DER WEINSTRASSE - CALDARO SULLA STRADA DEL VINO</t>
  </si>
  <si>
    <t>KARNEID - CORNEDO ALL'ISARCO</t>
  </si>
  <si>
    <t>KASTELBELL/TSCHARS - CASTELBELLO-CIARDES</t>
  </si>
  <si>
    <t>KASTELRUTH - CASTELROTTO</t>
  </si>
  <si>
    <t>KIENS - CHIENES</t>
  </si>
  <si>
    <t>KLAUSEN - CHIUSA</t>
  </si>
  <si>
    <t>KUENS - CAINES</t>
  </si>
  <si>
    <t>KURTATSCH AN DER WEINSTRASSE - CORTACCIA SULLA STRADA DEL VINO</t>
  </si>
  <si>
    <t>KURTINIG AN DER WEINSTRASSE - CORTINA SULLA STRADA DEL VINO</t>
  </si>
  <si>
    <t>LAAS - LASA</t>
  </si>
  <si>
    <t>LAJEN - LAION</t>
  </si>
  <si>
    <t>LANA - LANA</t>
  </si>
  <si>
    <t>LATSCH - LACES</t>
  </si>
  <si>
    <t>LAUREIN - LAUREGNO</t>
  </si>
  <si>
    <t>LEIFERS - LAIVES</t>
  </si>
  <si>
    <t>LÜSEN - LUSON</t>
  </si>
  <si>
    <t>MALS - MALLES VENOSTA</t>
  </si>
  <si>
    <t>MARGREID AN DER WEINSTRASSE - MAGRE' SULLA STRADA DEL VINO</t>
  </si>
  <si>
    <t>MARLING - MARLENGO</t>
  </si>
  <si>
    <t>MARTELL - MARTELLO</t>
  </si>
  <si>
    <t>MERAN - MERANO</t>
  </si>
  <si>
    <t>MÖLTEN - MELTINA</t>
  </si>
  <si>
    <t>MONTAN - MONTAGNA</t>
  </si>
  <si>
    <t>MOOS IN PASSEIER - MOSO IN PASSIRIA</t>
  </si>
  <si>
    <t>MÜHLBACH - RIO DI Valle Pusteria</t>
  </si>
  <si>
    <t>MÜHLWALD - SELVA DEI MOLINI</t>
  </si>
  <si>
    <t>NALS - NALLES</t>
  </si>
  <si>
    <t>NATURNS - NATURNO</t>
  </si>
  <si>
    <t>NATZ-SCHABS - NAZ SCIAVES</t>
  </si>
  <si>
    <t>NEUMARKT - EGNA</t>
  </si>
  <si>
    <t>NIEDERDORF - VILLABASSA</t>
  </si>
  <si>
    <t>OLANG - VALDAORA</t>
  </si>
  <si>
    <t>PARTSCHINS - PARCINES</t>
  </si>
  <si>
    <t>PERCHA - PERCA</t>
  </si>
  <si>
    <t>PFALZEN - FALZES</t>
  </si>
  <si>
    <t>PFATTEN - VADENA</t>
  </si>
  <si>
    <t>PFITSCH - VAL DI VIZZE</t>
  </si>
  <si>
    <t>PLAUS - PLAUS</t>
  </si>
  <si>
    <t>PRAD AM STILFSERJOCH - PRATO ALLO STELVIO</t>
  </si>
  <si>
    <t>PRAGS - BRAIES</t>
  </si>
  <si>
    <t>PRETTAU - PREDOI</t>
  </si>
  <si>
    <t>PROVEIS - PROVES</t>
  </si>
  <si>
    <t>RASEN ANTHOLZ - RASUN ANTERSELVA</t>
  </si>
  <si>
    <t>RATSCHINGS - RACINES</t>
  </si>
  <si>
    <t>RIFFIAN - RIFIANO</t>
  </si>
  <si>
    <t>RITTEN - RENON</t>
  </si>
  <si>
    <t>RODENECK - RODENGO</t>
  </si>
  <si>
    <t>SALURN - SALORNO</t>
  </si>
  <si>
    <t>SAND IN TAUFERS - CAMPO TURES</t>
  </si>
  <si>
    <t>SANKT CHRISTINA IN GRÖDEN - SANTA CRISTINA VALGARDENA</t>
  </si>
  <si>
    <t>SANKT LEONHARD IN PASSEIER - SAN LEONARDO IN PASSIRIA</t>
  </si>
  <si>
    <t>SANKT LORENZEN - SAN LORENZO DI SEBATO</t>
  </si>
  <si>
    <t>SANKT MARTIN IN PASSEIER - SAN MARTINO IN PASSIRIA</t>
  </si>
  <si>
    <t>SANKT MARTIN IN THURN - SAN MARTINO IN BADIA</t>
  </si>
  <si>
    <t>SANKT PANKRAZ - SAN PANCRAZIO</t>
  </si>
  <si>
    <t>SANKT ULRICH - ORTISEI</t>
  </si>
  <si>
    <t>SARNTAL - SARENTINO</t>
  </si>
  <si>
    <t>SCHENNA - SCENA</t>
  </si>
  <si>
    <t>SCHLANDERS - SILANDRO</t>
  </si>
  <si>
    <t>SCHLUDERNS - SLUDERNO</t>
  </si>
  <si>
    <t>SCHNALS - SENALES</t>
  </si>
  <si>
    <t>SEXTEN - SESTO</t>
  </si>
  <si>
    <t>STERZING - VIPITENO</t>
  </si>
  <si>
    <t>STILFS - STELVIO</t>
  </si>
  <si>
    <t>TAUFERS IM MÜNSTERTAL - TUBRE</t>
  </si>
  <si>
    <t>TERENTEN - TERENTO</t>
  </si>
  <si>
    <t>TERLAN - TERLANO</t>
  </si>
  <si>
    <t>TIERS - TIRES</t>
  </si>
  <si>
    <t>TIROL - TIROLO</t>
  </si>
  <si>
    <t>TISENS - TESIMO</t>
  </si>
  <si>
    <t>TOBLACH - DOBBIACO</t>
  </si>
  <si>
    <t>TRAMIN AN DER WEINSTRASSE - TERMENO SULLA STRADA DEL VINO</t>
  </si>
  <si>
    <t>TRUDEN - TRODENA</t>
  </si>
  <si>
    <t>TSCHERMS - CERMES</t>
  </si>
  <si>
    <t>U.L.FRAU I.W.-ST.FELIX - SENALE-SAN FELICE</t>
  </si>
  <si>
    <t>ULTEN - ULTIMO</t>
  </si>
  <si>
    <t>VAHRN - VARNA</t>
  </si>
  <si>
    <t>VILLANDERS - VILLANDRO</t>
  </si>
  <si>
    <t>VILLNÖSS - FUNES</t>
  </si>
  <si>
    <t>VINTL - VANDOIES</t>
  </si>
  <si>
    <t>VÖLS - FIE' ALLO SCILIAR</t>
  </si>
  <si>
    <t>VÖRAN - VERANO</t>
  </si>
  <si>
    <t>WAIDBRUCK - PONTE GARDENA</t>
  </si>
  <si>
    <t>WELSBERG-TAISTEN - MONGUELFO-TESIDO</t>
  </si>
  <si>
    <t>WELSCHNOFEN - NOVA LEVANTE</t>
  </si>
  <si>
    <t>WENGEN - LA VALLE</t>
  </si>
  <si>
    <t>WOLKENSTEIN IN GRÖDEN - SELVA DI VAL GARDENA</t>
  </si>
  <si>
    <t>Vorschuss 50%</t>
  </si>
  <si>
    <t>Vorschuss 80%</t>
  </si>
  <si>
    <t>Progetto per bambini in</t>
  </si>
  <si>
    <t>Come si chiama il tuo progetto?</t>
  </si>
  <si>
    <t>Come si chiama il tuo ente?</t>
  </si>
  <si>
    <t>Luogo del progetto/Comune</t>
  </si>
  <si>
    <t>Periodo 2026</t>
  </si>
  <si>
    <t>Giorni di assistenza</t>
  </si>
  <si>
    <t>In quanti giorni della settimana viene offerto il pranzo?</t>
  </si>
  <si>
    <t>Quante ore di assistenza prevede il progetto in questa settimana?</t>
  </si>
  <si>
    <r>
      <t xml:space="preserve">Quanti bambini si sono iscritti in questa settimana? </t>
    </r>
    <r>
      <rPr>
        <sz val="11"/>
        <color theme="1"/>
        <rFont val="Calibri"/>
        <family val="2"/>
        <scheme val="minor"/>
      </rPr>
      <t xml:space="preserve">(Esclusi i bambini con </t>
    </r>
    <r>
      <rPr>
        <u/>
        <sz val="11"/>
        <color theme="1"/>
        <rFont val="Calibri"/>
        <family val="2"/>
        <scheme val="minor"/>
      </rPr>
      <t>disabilità</t>
    </r>
    <r>
      <rPr>
        <sz val="11"/>
        <color theme="1"/>
        <rFont val="Calibri"/>
        <family val="2"/>
        <scheme val="minor"/>
      </rPr>
      <t>)</t>
    </r>
  </si>
  <si>
    <r>
      <t>Inserire i valori MANUALMENTE</t>
    </r>
    <r>
      <rPr>
        <sz val="14"/>
        <color theme="1"/>
        <rFont val="Calibri"/>
        <family val="2"/>
        <scheme val="minor"/>
      </rPr>
      <t xml:space="preserve"> (non copiare/incollare!)</t>
    </r>
  </si>
  <si>
    <r>
      <t xml:space="preserve">A quanto ammonta la quota standard di partecipazione? </t>
    </r>
    <r>
      <rPr>
        <sz val="11"/>
        <color theme="1"/>
        <rFont val="Calibri"/>
        <family val="2"/>
        <scheme val="minor"/>
      </rPr>
      <t>Eventuali agevolazioni, ad esempio per fratelli o sorelle, non devono essere indicate qui</t>
    </r>
  </si>
  <si>
    <t>Personale di assistenza riconosciuto</t>
  </si>
  <si>
    <t>Quanti bambini con disabilità sono iscritti?</t>
  </si>
  <si>
    <t>A quanto ammonta la quota di partecipazione per i bambini con disabilità?</t>
  </si>
  <si>
    <t>Bambini con disabilità (legge 104)</t>
  </si>
  <si>
    <t xml:space="preserve">settimana 2 </t>
  </si>
  <si>
    <t>settimana 3</t>
  </si>
  <si>
    <t>settimana 4</t>
  </si>
  <si>
    <t>settimana 5</t>
  </si>
  <si>
    <t>settimana 6</t>
  </si>
  <si>
    <t>settimana 7</t>
  </si>
  <si>
    <t>settimana 8</t>
  </si>
  <si>
    <t>settimana 9</t>
  </si>
  <si>
    <t>settimana 10</t>
  </si>
  <si>
    <t>Rapporto di assistenza ammissibile</t>
  </si>
  <si>
    <t>Preparazione e follow-up</t>
  </si>
  <si>
    <t>Gruppi totali</t>
  </si>
  <si>
    <t>Rapporto per direzione pedagogica</t>
  </si>
  <si>
    <t>Entrate ammesse</t>
  </si>
  <si>
    <t>personale di assistenza totale</t>
  </si>
  <si>
    <t>ore/personale di assistenza/settimana</t>
  </si>
  <si>
    <t>a bambino/settimana</t>
  </si>
  <si>
    <t>Direzione pedagogica</t>
  </si>
  <si>
    <t>Personale di assistenza</t>
  </si>
  <si>
    <t xml:space="preserve">Personale per assistenza di bambini con disabilitá </t>
  </si>
  <si>
    <t>Tasso di sostituzione del personale</t>
  </si>
  <si>
    <t>Costi di ristorazione</t>
  </si>
  <si>
    <t>Costi residui (escluse spese di locazione)</t>
  </si>
  <si>
    <t>Spese di locazione</t>
  </si>
  <si>
    <t>Contributi Comune/Comunitá comprensoriale</t>
  </si>
  <si>
    <t xml:space="preserve">Sponsorizzazioni </t>
  </si>
  <si>
    <t>Altre entrate</t>
  </si>
  <si>
    <t>Quote di partecipazione (effettive)</t>
  </si>
  <si>
    <t>Mezzi propri</t>
  </si>
  <si>
    <t>Settimane totali del progetto</t>
  </si>
  <si>
    <t>PIANO DI FINANZIAMENTO</t>
  </si>
  <si>
    <t>ENTRATE TOTALI</t>
  </si>
  <si>
    <t>Totale</t>
  </si>
  <si>
    <t>Inserire qui le USCITE TOTALI previste del progetto</t>
  </si>
  <si>
    <t>Differenza uscite - entrate</t>
  </si>
  <si>
    <t>Importo contributo richiesto</t>
  </si>
  <si>
    <t>È stato richiesto un anticipo nella domanda?</t>
  </si>
  <si>
    <t>Anticipo 50%</t>
  </si>
  <si>
    <t>Anticipo 80%</t>
  </si>
  <si>
    <t xml:space="preserve">Personale assistenza bambini con disabilitá </t>
  </si>
  <si>
    <t>Quota personale "jolly"</t>
  </si>
  <si>
    <t>COSTI AMMISSIBILI &amp; ENTRATE AMMESSE</t>
  </si>
  <si>
    <t>Costi ammissibili</t>
  </si>
  <si>
    <t>Tariffa oraria/ forfettaria</t>
  </si>
  <si>
    <t>Ore</t>
  </si>
  <si>
    <t>Valore calcolato</t>
  </si>
  <si>
    <t>Quote di partecipazione ammissibili</t>
  </si>
  <si>
    <t>Contributo basato sui costi ammissibili</t>
  </si>
  <si>
    <t>Prego selezionare</t>
  </si>
  <si>
    <t>Istruzioni per la compilazione</t>
  </si>
  <si>
    <t>Per garantire un processo fluido ed efficiente nella compilazione dell’allegato, vi chiediamo di prestare attenzione ai seguenti punti:</t>
  </si>
  <si>
    <r>
      <t xml:space="preserve">Si prega di </t>
    </r>
    <r>
      <rPr>
        <b/>
        <sz val="11"/>
        <color theme="1"/>
        <rFont val="Calibri"/>
        <family val="2"/>
        <scheme val="minor"/>
      </rPr>
      <t>inserire</t>
    </r>
    <r>
      <rPr>
        <sz val="11"/>
        <color theme="1"/>
        <rFont val="Calibri"/>
        <family val="2"/>
        <scheme val="minor"/>
      </rPr>
      <t xml:space="preserve"> i </t>
    </r>
    <r>
      <rPr>
        <b/>
        <sz val="11"/>
        <color theme="1"/>
        <rFont val="Calibri"/>
        <family val="2"/>
        <scheme val="minor"/>
      </rPr>
      <t>valori manualmente</t>
    </r>
    <r>
      <rPr>
        <sz val="11"/>
        <color theme="1"/>
        <rFont val="Calibri"/>
        <family val="2"/>
        <scheme val="minor"/>
      </rPr>
      <t>, senza copiare e incollare.</t>
    </r>
  </si>
  <si>
    <r>
      <t xml:space="preserve">Possono essere compilati solo i </t>
    </r>
    <r>
      <rPr>
        <b/>
        <u/>
        <sz val="11"/>
        <color theme="1"/>
        <rFont val="Calibri"/>
        <family val="2"/>
        <scheme val="minor"/>
      </rPr>
      <t>campi</t>
    </r>
    <r>
      <rPr>
        <sz val="11"/>
        <color theme="1"/>
        <rFont val="Calibri"/>
        <family val="2"/>
        <scheme val="minor"/>
      </rPr>
      <t xml:space="preserve"> evidenziati in </t>
    </r>
    <r>
      <rPr>
        <b/>
        <u/>
        <sz val="11"/>
        <color theme="1"/>
        <rFont val="Calibri"/>
        <family val="2"/>
        <scheme val="minor"/>
      </rPr>
      <t>giallo</t>
    </r>
    <r>
      <rPr>
        <sz val="11"/>
        <color theme="1"/>
        <rFont val="Calibri"/>
        <family val="2"/>
        <scheme val="minor"/>
      </rPr>
      <t xml:space="preserve">. </t>
    </r>
  </si>
  <si>
    <t>Quota di partecipazione Standard</t>
  </si>
  <si>
    <t>In questo campo deve essere inserita la quota di partecipazione standard, indipendentemente dal fatto che alcuni partecipanti paghino una tariffa diversa (ad esempio: in caso di riduzione della tariffa per fratelli, qui deve essere indicata la quota di partecipazione standard prevista per ciascun bambino).</t>
  </si>
  <si>
    <t>Se nella quota di partecipazione standard viene inserito un importo superiore a 120,00 € per bambino, apparirà una finestra pop-up di avviso. Per proseguire con il valore inserito, è necessario cliccare su 'Sì'.</t>
  </si>
  <si>
    <r>
      <rPr>
        <b/>
        <sz val="11"/>
        <color theme="1"/>
        <rFont val="Calibri"/>
        <family val="2"/>
        <scheme val="minor"/>
      </rPr>
      <t>Entrate: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quote di partecipazione (effettive)</t>
    </r>
    <r>
      <rPr>
        <sz val="11"/>
        <color theme="1"/>
        <rFont val="Calibri"/>
        <family val="2"/>
        <scheme val="minor"/>
      </rPr>
      <t xml:space="preserve">: qui va indicata la somma di tutte le quote di partecipazione effetivamente percepite, incluse eventuali riduzioni. </t>
    </r>
  </si>
  <si>
    <r>
      <rPr>
        <b/>
        <sz val="11"/>
        <color theme="1"/>
        <rFont val="Calibri"/>
        <family val="2"/>
        <scheme val="minor"/>
      </rPr>
      <t xml:space="preserve">Contributo: </t>
    </r>
    <r>
      <rPr>
        <sz val="11"/>
        <color theme="1"/>
        <rFont val="Calibri"/>
        <family val="2"/>
        <scheme val="minor"/>
      </rPr>
      <t>se le entrate superano i costi, non può essere assegnato alcun contributo.</t>
    </r>
  </si>
  <si>
    <t>Nota generale</t>
  </si>
  <si>
    <r>
      <t xml:space="preserve">L'importo effettivo del contributo sarà determinato solo </t>
    </r>
    <r>
      <rPr>
        <b/>
        <u/>
        <sz val="12"/>
        <color theme="1"/>
        <rFont val="Calibri"/>
        <family val="2"/>
        <scheme val="minor"/>
      </rPr>
      <t>dopo la verifica e l'elaborazione della domanda</t>
    </r>
    <r>
      <rPr>
        <b/>
        <sz val="12"/>
        <color theme="1"/>
        <rFont val="Calibri"/>
        <family val="2"/>
        <scheme val="minor"/>
      </rPr>
      <t xml:space="preserve"> e sarà successivamente </t>
    </r>
    <r>
      <rPr>
        <b/>
        <u/>
        <sz val="12"/>
        <color theme="1"/>
        <rFont val="Calibri"/>
        <family val="2"/>
        <scheme val="minor"/>
      </rPr>
      <t>concesso</t>
    </r>
    <r>
      <rPr>
        <b/>
        <sz val="12"/>
        <color theme="1"/>
        <rFont val="Calibri"/>
        <family val="2"/>
        <scheme val="minor"/>
      </rPr>
      <t xml:space="preserve"> con </t>
    </r>
    <r>
      <rPr>
        <b/>
        <u/>
        <sz val="12"/>
        <color theme="1"/>
        <rFont val="Calibri"/>
        <family val="2"/>
        <scheme val="minor"/>
      </rPr>
      <t>decreto della direttrice di dipartimento</t>
    </r>
    <r>
      <rPr>
        <b/>
        <sz val="12"/>
        <color theme="1"/>
        <rFont val="Calibri"/>
        <family val="2"/>
        <scheme val="minor"/>
      </rPr>
      <t>.</t>
    </r>
  </si>
  <si>
    <t>Ore / tariffa forfettaria: non devono essere superati i valori massimi stabiliti dalla delibera n. 170/2026.</t>
  </si>
  <si>
    <t>Tutti i riferimenti alle disposizioni legislative, nonché le FAQ e i contatti, sono disponibili sul sito web dell'Agenzia per la Famiglia.</t>
  </si>
  <si>
    <t>eta scolare primaria</t>
  </si>
  <si>
    <t xml:space="preserve">Totale costi ammissibili </t>
  </si>
  <si>
    <t>Anticipo richiesto</t>
  </si>
  <si>
    <t>Contributo su costi amm.</t>
  </si>
  <si>
    <t>Differenza uscite-entrate</t>
  </si>
  <si>
    <t>Quote partecip. ammissibili</t>
  </si>
  <si>
    <t>Calc. - Totale costi ammissibili</t>
  </si>
  <si>
    <t>Calc. - Locazione</t>
  </si>
  <si>
    <t>Calc. - Costi residui</t>
  </si>
  <si>
    <t>Calc. - Ristorazione</t>
  </si>
  <si>
    <t>Calc. - Sostituzione</t>
  </si>
  <si>
    <t>Calc. - Personale assist. 104</t>
  </si>
  <si>
    <t>Calc. - Personale assist.</t>
  </si>
  <si>
    <t>Calc. - Dir. pedagogica</t>
  </si>
  <si>
    <t>Ore - Personale assist. 104</t>
  </si>
  <si>
    <t>Ore - Personale assist.</t>
  </si>
  <si>
    <t>Ore - Dir. pedagogica</t>
  </si>
  <si>
    <t>Tariffa - Costi residui</t>
  </si>
  <si>
    <t>Tariffa - Ristorazione</t>
  </si>
  <si>
    <t>Tariffa - Sostituzione</t>
  </si>
  <si>
    <t>Tariffa - Personale assist. 104</t>
  </si>
  <si>
    <t>Tariffa - Personale assist.</t>
  </si>
  <si>
    <t>Tariffa - Dir. pedagogica</t>
  </si>
  <si>
    <t>Entrate - Totale</t>
  </si>
  <si>
    <t>Entrate - Mezzi propri</t>
  </si>
  <si>
    <t>Entrate - Quote partecip.</t>
  </si>
  <si>
    <t>Entrate - Altre</t>
  </si>
  <si>
    <t>Entrate - Sponsor</t>
  </si>
  <si>
    <t>Entrate - Comune</t>
  </si>
  <si>
    <t>Uscite - Totale</t>
  </si>
  <si>
    <t>Uscite - Locazione</t>
  </si>
  <si>
    <t>Uscite - Costi residui</t>
  </si>
  <si>
    <t>Uscite - Ristorazione</t>
  </si>
  <si>
    <t>Uscite - Sostituzione</t>
  </si>
  <si>
    <t>Uscite - Personale assist. 104</t>
  </si>
  <si>
    <t>Uscite - Personale assist.</t>
  </si>
  <si>
    <t>Uscite - Dir. pedagogica</t>
  </si>
  <si>
    <t>Tot. - Assistenti riconosc. 104</t>
  </si>
  <si>
    <t>Tot. - Bambini legge 104</t>
  </si>
  <si>
    <t>Tot. - Assistenti riconosc.</t>
  </si>
  <si>
    <t>Tot. - Bambini iscritti</t>
  </si>
  <si>
    <t>Tot. - Ore progetto</t>
  </si>
  <si>
    <t>Tot. - Pranzi</t>
  </si>
  <si>
    <t>Tot. - Giorni assistenza</t>
  </si>
  <si>
    <t>Tot. - Settimane totali</t>
  </si>
  <si>
    <t>Sett.10 - Quota part. 104</t>
  </si>
  <si>
    <t>Sett.10 - Personale assist. riconosc. 104</t>
  </si>
  <si>
    <t>Sett.10 - N. Bambini 104</t>
  </si>
  <si>
    <t>Sett.10 - Personale assist. riconosc.</t>
  </si>
  <si>
    <t>Sett.10 - Quota partecipazione</t>
  </si>
  <si>
    <t>Sett.10 - N. Bambini</t>
  </si>
  <si>
    <t>Sett.10 - Ore assistenza</t>
  </si>
  <si>
    <t>Sett.10 - Pasti settimana</t>
  </si>
  <si>
    <t>Sett.10 - Giorni assistenza</t>
  </si>
  <si>
    <t>Sett.10 - Data Fine</t>
  </si>
  <si>
    <t>Sett.10 - Data Inizio</t>
  </si>
  <si>
    <t>Sett.9 - Quota part. 104</t>
  </si>
  <si>
    <t>Sett.9 - Personale assist. riconosc. 104</t>
  </si>
  <si>
    <t>Sett.9 - N. Bambini 104</t>
  </si>
  <si>
    <t>Sett.9 - Personale assist. riconosc.</t>
  </si>
  <si>
    <t>Sett.9 - Quota partecipazione</t>
  </si>
  <si>
    <t>Sett.9 - N. Bambini</t>
  </si>
  <si>
    <t>Sett.9 - Ore assistenza</t>
  </si>
  <si>
    <t>Sett.9 - Pasti settimana</t>
  </si>
  <si>
    <t>Sett.9 - Giorni assistenza</t>
  </si>
  <si>
    <t>Sett.9 - Data Fine</t>
  </si>
  <si>
    <t>Sett.9 - Data Inizio</t>
  </si>
  <si>
    <t>Sett.8 - Quota part. 104</t>
  </si>
  <si>
    <t>Sett.8 - Personale assist. riconosc. 104</t>
  </si>
  <si>
    <t>Sett.8 - N. Bambini 104</t>
  </si>
  <si>
    <t>Sett.8 - Personale assist. riconosc.</t>
  </si>
  <si>
    <t>Sett.8 - Quota partecipazione</t>
  </si>
  <si>
    <t>Sett.8 - N. Bambini</t>
  </si>
  <si>
    <t>Sett.8 - Ore assistenza</t>
  </si>
  <si>
    <t>Sett.8 - Pasti settimana</t>
  </si>
  <si>
    <t>Sett.8 - Giorni assistenza</t>
  </si>
  <si>
    <t>Sett.8 - Data Fine</t>
  </si>
  <si>
    <t>Sett.8 - Data Inizio</t>
  </si>
  <si>
    <t>Sett.7 - Quota part. 104</t>
  </si>
  <si>
    <t>Sett.7 - Personale assist. riconosc. 104</t>
  </si>
  <si>
    <t>Sett.7 - N. Bambini 104</t>
  </si>
  <si>
    <t>Sett.7 - Personale assist. riconosc.</t>
  </si>
  <si>
    <t>Sett.7 - Quota partecipazione</t>
  </si>
  <si>
    <t>Sett.7 - N. Bambini</t>
  </si>
  <si>
    <t>Sett.7 - Ore assistenza</t>
  </si>
  <si>
    <t>Sett.7 - Pasti settimana</t>
  </si>
  <si>
    <t>Sett.7 - Giorni assistenza</t>
  </si>
  <si>
    <t>Sett.7 - Data Fine</t>
  </si>
  <si>
    <t>Sett.7 - Data Inizio</t>
  </si>
  <si>
    <t>Sett.6 - Quota part. 104</t>
  </si>
  <si>
    <t>Sett.6 - Personale assist. riconosc. 104</t>
  </si>
  <si>
    <t>Sett.6 - N. Bambini 104</t>
  </si>
  <si>
    <t>Sett.6 - Personale assist. riconosc.</t>
  </si>
  <si>
    <t>Sett.6 - Quota partecipazione</t>
  </si>
  <si>
    <t>Sett.6 - N. Bambini</t>
  </si>
  <si>
    <t>Sett.6 - Ore assistenza</t>
  </si>
  <si>
    <t>Sett.6 - Pasti settimana</t>
  </si>
  <si>
    <t>Sett.6 - Giorni assistenza</t>
  </si>
  <si>
    <t>Sett.6 - Data Fine</t>
  </si>
  <si>
    <t>Sett.6 - Data Inizio</t>
  </si>
  <si>
    <t>Sett.5 - Quota part. 104</t>
  </si>
  <si>
    <t>Sett.5 - Personale assist. riconosc. 104</t>
  </si>
  <si>
    <t>Sett.5 - N. Bambini 104</t>
  </si>
  <si>
    <t>Sett.5 - Personale assist. riconosc.</t>
  </si>
  <si>
    <t>Sett.5 - Quota partecipazione</t>
  </si>
  <si>
    <t>Sett.5 - N. Bambini</t>
  </si>
  <si>
    <t>Sett.5 - Ore assistenza</t>
  </si>
  <si>
    <t>Sett.5 - Pasti settimana</t>
  </si>
  <si>
    <t>Sett.5 - Giorni assistenza</t>
  </si>
  <si>
    <t>Sett.5 - Data Fine</t>
  </si>
  <si>
    <t>Sett.5 - Data Inizio</t>
  </si>
  <si>
    <t>Sett.4 - Quota part. 104</t>
  </si>
  <si>
    <t>Sett.4 - Personale assist. riconosc. 104</t>
  </si>
  <si>
    <t>Sett.4 - N. Bambini 104</t>
  </si>
  <si>
    <t>Sett.4 - Personale assist. riconosc.</t>
  </si>
  <si>
    <t>Sett.4 - Quota partecipazione</t>
  </si>
  <si>
    <t>Sett.4 - N. Bambini</t>
  </si>
  <si>
    <t>Sett.4 - Ore assistenza</t>
  </si>
  <si>
    <t>Sett.4 - Pasti settimana</t>
  </si>
  <si>
    <t>Sett.4 - Giorni assistenza</t>
  </si>
  <si>
    <t>Sett.4 - Data Fine</t>
  </si>
  <si>
    <t>Sett.4 - Data Inizio</t>
  </si>
  <si>
    <t>Sett.3 - Quota part. 104</t>
  </si>
  <si>
    <t>Sett.3 - Personale assist. riconosc. 104</t>
  </si>
  <si>
    <t>Sett.3 - N. Bambini 104</t>
  </si>
  <si>
    <t>Sett.3 - Personale assist. riconosc.</t>
  </si>
  <si>
    <t>Sett.3 - Quota partecipazione</t>
  </si>
  <si>
    <t>Sett.3 - N. Bambini</t>
  </si>
  <si>
    <t>Sett.3 - Ore assistenza</t>
  </si>
  <si>
    <t>Sett.3 - Pasti settimana</t>
  </si>
  <si>
    <t>Sett.3 - Giorni assistenza</t>
  </si>
  <si>
    <t>Sett.3 - Data Fine</t>
  </si>
  <si>
    <t>Sett.3 - Data Inizio</t>
  </si>
  <si>
    <t>Sett.2 - Quota part. 104</t>
  </si>
  <si>
    <t>Sett.2 - Personale assist. riconosc. 104</t>
  </si>
  <si>
    <t>Sett.2 - N. Bambini 104</t>
  </si>
  <si>
    <t>Sett.2 - Personale assist. riconosc.</t>
  </si>
  <si>
    <t>Sett.2 - Quota partecipazione</t>
  </si>
  <si>
    <t>Sett.2 - N. Bambini</t>
  </si>
  <si>
    <t>Sett.2 - Ore assistenza</t>
  </si>
  <si>
    <t>Sett.2 - Pasti settimana</t>
  </si>
  <si>
    <t>Sett.2 - Giorni assistenza</t>
  </si>
  <si>
    <t>Sett.2 - Data Fine</t>
  </si>
  <si>
    <t>Sett.2 - Data Inizio</t>
  </si>
  <si>
    <t>Sett.1 - Quota part. 104</t>
  </si>
  <si>
    <t>Sett.1 - Personale assist. riconosc. 104</t>
  </si>
  <si>
    <t>Sett.1 - N. Bambini 104</t>
  </si>
  <si>
    <t>Sett.1 - Personale assist. riconosc.</t>
  </si>
  <si>
    <t>Sett.1 - Quota partecipazione</t>
  </si>
  <si>
    <t>Sett.1 - N. Bambini</t>
  </si>
  <si>
    <t>Sett.1 - Ore assistenza</t>
  </si>
  <si>
    <t>Sett.1 - Pasti settimana</t>
  </si>
  <si>
    <t>Sett.1 - Giorni assistenza</t>
  </si>
  <si>
    <t>Sett.1 - Data Fine</t>
  </si>
  <si>
    <t>Sett.1 - Data Inizio</t>
  </si>
  <si>
    <t>Categoria eta</t>
  </si>
  <si>
    <t>Comune</t>
  </si>
  <si>
    <t>Progetto</t>
  </si>
  <si>
    <t>Ente</t>
  </si>
  <si>
    <t>settimana 11</t>
  </si>
  <si>
    <t>Sett.11 - Data Inizio</t>
  </si>
  <si>
    <t>Sett.11 - Data Fine</t>
  </si>
  <si>
    <t>Sett.11 - Giorni assistenza</t>
  </si>
  <si>
    <t>Sett.11 - Pasti settimana</t>
  </si>
  <si>
    <t>Sett.11 - Ore assistenza</t>
  </si>
  <si>
    <t>Sett.11 - N. Bambini</t>
  </si>
  <si>
    <t>Sett.11 - Quota partecipazione</t>
  </si>
  <si>
    <t>Sett.11 - Personale assist. riconosc.</t>
  </si>
  <si>
    <t>Sett.11 - N. Bambini 104</t>
  </si>
  <si>
    <t>Sett.11 - Personale assist. riconosc. 104</t>
  </si>
  <si>
    <t>Sett.11 - Quota part. 104</t>
  </si>
  <si>
    <r>
      <t xml:space="preserve">Per i </t>
    </r>
    <r>
      <rPr>
        <b/>
        <sz val="12"/>
        <color rgb="FFFF0000"/>
        <rFont val="Calibri"/>
        <family val="2"/>
        <scheme val="minor"/>
      </rPr>
      <t>gruppi misti</t>
    </r>
    <r>
      <rPr>
        <sz val="12"/>
        <color theme="1"/>
        <rFont val="Calibri"/>
        <family val="2"/>
        <scheme val="minor"/>
      </rPr>
      <t xml:space="preserve"> si applica l’</t>
    </r>
    <r>
      <rPr>
        <b/>
        <i/>
        <sz val="12"/>
        <color theme="1"/>
        <rFont val="Calibri"/>
        <family val="2"/>
        <scheme val="minor"/>
      </rPr>
      <t>Allegato A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del livello educativo più giovane</t>
    </r>
    <r>
      <rPr>
        <sz val="12"/>
        <color theme="1"/>
        <rFont val="Calibri"/>
        <family val="2"/>
        <scheme val="minor"/>
      </rPr>
      <t>, ad esempio per gruppi misti tra età prescolare e primaria si applica l’</t>
    </r>
    <r>
      <rPr>
        <i/>
        <sz val="12"/>
        <color theme="1"/>
        <rFont val="Calibri"/>
        <family val="2"/>
        <scheme val="minor"/>
      </rPr>
      <t>Allegato A per l’età prescolare</t>
    </r>
    <r>
      <rPr>
        <sz val="12"/>
        <color theme="1"/>
        <rFont val="Calibri"/>
        <family val="2"/>
        <scheme val="minor"/>
      </rPr>
      <t xml:space="preserve"> (Delibera n. 170/2026, paragrafo 3.2).</t>
    </r>
  </si>
  <si>
    <t>La data (inizio/fine) deve essere inserita nel seguente formato: GG/MM/AAAA (italiano) o GG.MM.AAAA (tedesco)</t>
  </si>
  <si>
    <t>Inserire qui la data di inizio della settimana di assistenza. (Formato GG.MM.AAAA oppure GG/MM/AAAA)</t>
  </si>
  <si>
    <t>Inserire qui la data di fine della settimana di assistenza. Formato (Formato GG.MM.AAAA oppure GG/MM/AAAA)</t>
  </si>
  <si>
    <t>settimana del progetto</t>
  </si>
  <si>
    <t>BEZIRKSGEMEINSCHAFT BURGGRAFENAMT - COMUNITÀ COMPRENSORIALE BURGRAVIATO</t>
  </si>
  <si>
    <t>BEZIRKSGEMEINSCHAFT SALTEN - SCHLERN - COMUNITÀ COMPRENSORIALE DI SALTO - SCILIAR</t>
  </si>
  <si>
    <t>BEZIRKSGEMEINSCHAFT ÜBERETSCH - UNTERLAND - COMUNITÀ COMPRENSORIALE OLTRADIGE - BASSA ATESINA</t>
  </si>
  <si>
    <t>BEZIRKSGEMEINSCHAFT VINSCHGAU - COMUNITÀ COMPRENSORIALE VAL VENOSTA</t>
  </si>
  <si>
    <t>BEZIRKSGEMEINSCHAFT EISACKTAL - COMUNITÀ COMPRENSORIALE VALLE ISARCO</t>
  </si>
  <si>
    <t>BEZIRKSGEMEINSCHAFT PUSTERTAL - COMUNITÀ COMPRENSORIALE VALLE PUSTERIA</t>
  </si>
  <si>
    <t>BEZIRKSGEMEINSCHAFT WIPPTAL - COMUNITÀ COMPRENSORIALE WIPPTAL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</si>
</sst>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64" formatCode="#,##0.00\ [$€-407]"/>
    <numFmt numFmtId="165" formatCode="[$-F800]dddd\,\ mmmm\ dd\,\ yyyy"/>
    <numFmt numFmtId="166" formatCode="#,##0.00\ &quot;€&quot;"/>
    <numFmt numFmtId="167" formatCode="_-* #,##0.00\ [$€-407]_-;\-* #,##0.00\ [$€-407]_-;_-* &quot;-&quot;??\ [$€-407]_-;_-@_-"/>
    <numFmt numFmtId="168" formatCode="_-* #,##0.00&quot; €&quot;_-;\-* #,##0.00&quot; €&quot;_-;_-* \-??&quot; €&quot;_-;_-@_-"/>
    <numFmt numFmtId="169" formatCode="_-* #,##0.00\ [$€-407]_-;\-* #,##0.00\ [$€-407]_-;_-* \-??\ [$€-407]_-;_-@_-"/>
    <numFmt numFmtId="170" formatCode="[$-F800]dddd&quot;, &quot;mmmm\ dd&quot;, &quot;yyyy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charset val="1"/>
    </font>
    <font>
      <sz val="9"/>
      <name val="Arial"/>
      <family val="2"/>
    </font>
    <font>
      <b/>
      <sz val="9"/>
      <color rgb="FFFFFFFF"/>
      <name val="Arial"/>
      <family val="2"/>
    </font>
    <font>
      <sz val="11"/>
      <color rgb="FF000000"/>
      <name val="Calibri"/>
      <family val="2"/>
      <charset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FEC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1F4E79"/>
        <bgColor rgb="FF003366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2" tint="-9.9978637043366805E-2"/>
      </left>
      <right style="thin">
        <color theme="1"/>
      </right>
      <top style="thin">
        <color theme="2" tint="-9.9978637043366805E-2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theme="0" tint="-0.249977111117893"/>
      </left>
      <right style="medium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/>
      <bottom style="thin">
        <color theme="0" tint="-0.24997711111789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2" tint="-9.9978637043366805E-2"/>
      </right>
      <top style="thin">
        <color theme="1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1"/>
      </left>
      <right style="thin">
        <color theme="2" tint="-9.9978637043366805E-2"/>
      </right>
      <top style="thin">
        <color theme="2" tint="-9.9978637043366805E-2"/>
      </top>
      <bottom style="thin">
        <color theme="1"/>
      </bottom>
      <diagonal/>
    </border>
    <border>
      <left style="thin">
        <color theme="0" tint="-0.249977111117893"/>
      </left>
      <right/>
      <top style="medium">
        <color indexed="64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indexed="64"/>
      </right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14" fillId="0" borderId="0" applyNumberFormat="0" applyFill="0" applyBorder="0" applyAlignment="0" applyProtection="0"/>
    <xf numFmtId="0" fontId="22" fillId="0" borderId="0"/>
  </cellStyleXfs>
  <cellXfs count="207">
    <xf numFmtId="0" fontId="0" fillId="0" borderId="0" xfId="0"/>
    <xf numFmtId="44" fontId="1" fillId="3" borderId="0" xfId="1" applyFont="1" applyFill="1" applyBorder="1" applyProtection="1"/>
    <xf numFmtId="44" fontId="3" fillId="3" borderId="0" xfId="1" applyFont="1" applyFill="1" applyBorder="1" applyProtection="1"/>
    <xf numFmtId="44" fontId="0" fillId="3" borderId="0" xfId="1" applyFont="1" applyFill="1" applyBorder="1" applyProtection="1"/>
    <xf numFmtId="0" fontId="0" fillId="2" borderId="1" xfId="1" applyNumberFormat="1" applyFont="1" applyFill="1" applyBorder="1" applyProtection="1"/>
    <xf numFmtId="44" fontId="0" fillId="2" borderId="1" xfId="1" applyFont="1" applyFill="1" applyBorder="1" applyProtection="1"/>
    <xf numFmtId="44" fontId="0" fillId="2" borderId="17" xfId="1" applyFont="1" applyFill="1" applyBorder="1" applyProtection="1"/>
    <xf numFmtId="0" fontId="14" fillId="0" borderId="0" xfId="3" applyProtection="1"/>
    <xf numFmtId="44" fontId="3" fillId="2" borderId="28" xfId="1" applyFont="1" applyFill="1" applyBorder="1" applyProtection="1"/>
    <xf numFmtId="44" fontId="1" fillId="7" borderId="1" xfId="1" applyFont="1" applyFill="1" applyBorder="1" applyProtection="1"/>
    <xf numFmtId="44" fontId="0" fillId="8" borderId="1" xfId="1" applyFont="1" applyFill="1" applyBorder="1" applyProtection="1">
      <protection locked="0"/>
    </xf>
    <xf numFmtId="9" fontId="0" fillId="8" borderId="1" xfId="1" applyNumberFormat="1" applyFont="1" applyFill="1" applyBorder="1" applyProtection="1">
      <protection locked="0"/>
    </xf>
    <xf numFmtId="0" fontId="1" fillId="8" borderId="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8" borderId="11" xfId="0" applyFill="1" applyBorder="1" applyProtection="1">
      <protection locked="0"/>
    </xf>
    <xf numFmtId="44" fontId="0" fillId="8" borderId="11" xfId="1" applyFont="1" applyFill="1" applyBorder="1" applyProtection="1">
      <protection locked="0"/>
    </xf>
    <xf numFmtId="165" fontId="0" fillId="8" borderId="11" xfId="0" applyNumberFormat="1" applyFill="1" applyBorder="1" applyAlignment="1" applyProtection="1">
      <alignment horizontal="center"/>
      <protection locked="0"/>
    </xf>
    <xf numFmtId="0" fontId="0" fillId="8" borderId="39" xfId="0" applyFill="1" applyBorder="1" applyProtection="1">
      <protection locked="0"/>
    </xf>
    <xf numFmtId="44" fontId="0" fillId="8" borderId="54" xfId="1" applyFont="1" applyFill="1" applyBorder="1" applyProtection="1">
      <protection locked="0"/>
    </xf>
    <xf numFmtId="44" fontId="0" fillId="8" borderId="55" xfId="1" applyFont="1" applyFill="1" applyBorder="1" applyProtection="1">
      <protection locked="0"/>
    </xf>
    <xf numFmtId="44" fontId="1" fillId="0" borderId="4" xfId="1" applyFont="1" applyBorder="1" applyProtection="1"/>
    <xf numFmtId="44" fontId="1" fillId="0" borderId="3" xfId="1" applyFont="1" applyBorder="1" applyAlignment="1" applyProtection="1">
      <alignment vertical="center"/>
    </xf>
    <xf numFmtId="44" fontId="1" fillId="0" borderId="5" xfId="1" applyFont="1" applyBorder="1" applyAlignment="1" applyProtection="1"/>
    <xf numFmtId="164" fontId="7" fillId="7" borderId="67" xfId="1" applyNumberFormat="1" applyFont="1" applyFill="1" applyBorder="1" applyProtection="1"/>
    <xf numFmtId="0" fontId="0" fillId="8" borderId="74" xfId="0" applyFill="1" applyBorder="1" applyAlignment="1" applyProtection="1">
      <alignment horizontal="center"/>
      <protection locked="0"/>
    </xf>
    <xf numFmtId="167" fontId="0" fillId="8" borderId="1" xfId="1" applyNumberFormat="1" applyFont="1" applyFill="1" applyBorder="1" applyProtection="1">
      <protection locked="0"/>
    </xf>
    <xf numFmtId="0" fontId="14" fillId="0" borderId="0" xfId="3" applyBorder="1" applyAlignment="1" applyProtection="1">
      <alignment vertical="center"/>
    </xf>
    <xf numFmtId="0" fontId="22" fillId="0" borderId="0" xfId="4"/>
    <xf numFmtId="0" fontId="23" fillId="0" borderId="84" xfId="4" applyFont="1" applyBorder="1"/>
    <xf numFmtId="164" fontId="23" fillId="0" borderId="84" xfId="4" applyNumberFormat="1" applyFont="1" applyBorder="1"/>
    <xf numFmtId="168" fontId="23" fillId="0" borderId="84" xfId="4" applyNumberFormat="1" applyFont="1" applyBorder="1"/>
    <xf numFmtId="169" fontId="23" fillId="0" borderId="84" xfId="4" applyNumberFormat="1" applyFont="1" applyBorder="1"/>
    <xf numFmtId="9" fontId="23" fillId="0" borderId="84" xfId="4" applyNumberFormat="1" applyFont="1" applyBorder="1"/>
    <xf numFmtId="170" fontId="23" fillId="0" borderId="84" xfId="4" applyNumberFormat="1" applyFont="1" applyBorder="1"/>
    <xf numFmtId="0" fontId="24" fillId="10" borderId="84" xfId="4" applyFont="1" applyFill="1" applyBorder="1" applyAlignment="1">
      <alignment horizontal="center" vertical="center" wrapText="1"/>
    </xf>
    <xf numFmtId="0" fontId="0" fillId="8" borderId="85" xfId="0" applyFill="1" applyBorder="1" applyProtection="1">
      <protection locked="0"/>
    </xf>
    <xf numFmtId="44" fontId="0" fillId="8" borderId="85" xfId="1" applyFont="1" applyFill="1" applyBorder="1" applyProtection="1">
      <protection locked="0"/>
    </xf>
    <xf numFmtId="0" fontId="0" fillId="8" borderId="86" xfId="0" applyFill="1" applyBorder="1" applyProtection="1">
      <protection locked="0"/>
    </xf>
    <xf numFmtId="44" fontId="0" fillId="8" borderId="87" xfId="1" applyFont="1" applyFill="1" applyBorder="1" applyProtection="1">
      <protection locked="0"/>
    </xf>
    <xf numFmtId="0" fontId="0" fillId="0" borderId="56" xfId="0" applyBorder="1"/>
    <xf numFmtId="0" fontId="0" fillId="0" borderId="70" xfId="0" applyBorder="1"/>
    <xf numFmtId="0" fontId="0" fillId="5" borderId="0" xfId="0" applyFill="1"/>
    <xf numFmtId="0" fontId="0" fillId="0" borderId="57" xfId="0" applyBorder="1"/>
    <xf numFmtId="0" fontId="0" fillId="3" borderId="58" xfId="0" applyFill="1" applyBorder="1"/>
    <xf numFmtId="164" fontId="0" fillId="3" borderId="59" xfId="0" applyNumberFormat="1" applyFill="1" applyBorder="1" applyAlignment="1">
      <alignment wrapText="1"/>
    </xf>
    <xf numFmtId="0" fontId="0" fillId="5" borderId="56" xfId="0" applyFill="1" applyBorder="1"/>
    <xf numFmtId="0" fontId="0" fillId="3" borderId="75" xfId="0" applyFill="1" applyBorder="1"/>
    <xf numFmtId="166" fontId="0" fillId="3" borderId="27" xfId="0" applyNumberFormat="1" applyFill="1" applyBorder="1" applyAlignment="1">
      <alignment wrapText="1"/>
    </xf>
    <xf numFmtId="0" fontId="0" fillId="0" borderId="7" xfId="0" applyBorder="1"/>
    <xf numFmtId="0" fontId="0" fillId="0" borderId="73" xfId="0" applyBorder="1"/>
    <xf numFmtId="0" fontId="0" fillId="3" borderId="71" xfId="0" applyFill="1" applyBorder="1"/>
    <xf numFmtId="0" fontId="1" fillId="7" borderId="37" xfId="0" applyFont="1" applyFill="1" applyBorder="1"/>
    <xf numFmtId="0" fontId="3" fillId="3" borderId="0" xfId="0" applyFont="1" applyFill="1"/>
    <xf numFmtId="0" fontId="0" fillId="3" borderId="0" xfId="0" applyFill="1"/>
    <xf numFmtId="0" fontId="3" fillId="3" borderId="57" xfId="0" applyFont="1" applyFill="1" applyBorder="1"/>
    <xf numFmtId="0" fontId="3" fillId="0" borderId="0" xfId="0" applyFont="1"/>
    <xf numFmtId="4" fontId="3" fillId="0" borderId="0" xfId="0" applyNumberFormat="1" applyFont="1"/>
    <xf numFmtId="0" fontId="3" fillId="3" borderId="56" xfId="0" applyFont="1" applyFill="1" applyBorder="1"/>
    <xf numFmtId="0" fontId="1" fillId="0" borderId="63" xfId="0" applyFont="1" applyBorder="1"/>
    <xf numFmtId="44" fontId="0" fillId="0" borderId="4" xfId="0" applyNumberFormat="1" applyBorder="1"/>
    <xf numFmtId="44" fontId="0" fillId="3" borderId="0" xfId="0" applyNumberFormat="1" applyFill="1"/>
    <xf numFmtId="0" fontId="0" fillId="0" borderId="5" xfId="0" applyBorder="1"/>
    <xf numFmtId="0" fontId="0" fillId="3" borderId="57" xfId="0" applyFill="1" applyBorder="1"/>
    <xf numFmtId="4" fontId="0" fillId="0" borderId="0" xfId="0" applyNumberFormat="1"/>
    <xf numFmtId="0" fontId="0" fillId="3" borderId="56" xfId="0" applyFill="1" applyBorder="1"/>
    <xf numFmtId="0" fontId="7" fillId="7" borderId="66" xfId="0" applyFont="1" applyFill="1" applyBorder="1"/>
    <xf numFmtId="0" fontId="0" fillId="3" borderId="68" xfId="0" applyFill="1" applyBorder="1"/>
    <xf numFmtId="0" fontId="0" fillId="3" borderId="69" xfId="0" applyFill="1" applyBorder="1"/>
    <xf numFmtId="0" fontId="0" fillId="0" borderId="72" xfId="0" applyBorder="1"/>
    <xf numFmtId="0" fontId="0" fillId="0" borderId="76" xfId="0" applyBorder="1"/>
    <xf numFmtId="0" fontId="0" fillId="0" borderId="61" xfId="0" applyBorder="1"/>
    <xf numFmtId="0" fontId="0" fillId="0" borderId="1" xfId="0" applyBorder="1"/>
    <xf numFmtId="0" fontId="3" fillId="0" borderId="1" xfId="0" applyFont="1" applyBorder="1"/>
    <xf numFmtId="0" fontId="0" fillId="5" borderId="58" xfId="0" applyFill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4" xfId="0" applyFont="1" applyFill="1" applyBorder="1"/>
    <xf numFmtId="0" fontId="1" fillId="3" borderId="56" xfId="0" applyFont="1" applyFill="1" applyBorder="1"/>
    <xf numFmtId="4" fontId="0" fillId="3" borderId="0" xfId="0" applyNumberFormat="1" applyFill="1"/>
    <xf numFmtId="4" fontId="0" fillId="3" borderId="57" xfId="0" applyNumberFormat="1" applyFill="1" applyBorder="1"/>
    <xf numFmtId="0" fontId="1" fillId="0" borderId="0" xfId="0" applyFont="1" applyAlignment="1">
      <alignment horizontal="right"/>
    </xf>
    <xf numFmtId="0" fontId="0" fillId="2" borderId="0" xfId="0" applyFill="1"/>
    <xf numFmtId="0" fontId="0" fillId="3" borderId="0" xfId="0" quotePrefix="1" applyFill="1"/>
    <xf numFmtId="0" fontId="0" fillId="3" borderId="1" xfId="0" applyFill="1" applyBorder="1"/>
    <xf numFmtId="0" fontId="0" fillId="3" borderId="6" xfId="0" applyFill="1" applyBorder="1"/>
    <xf numFmtId="0" fontId="1" fillId="0" borderId="37" xfId="0" applyFont="1" applyBorder="1"/>
    <xf numFmtId="0" fontId="1" fillId="2" borderId="12" xfId="0" applyFont="1" applyFill="1" applyBorder="1"/>
    <xf numFmtId="0" fontId="1" fillId="0" borderId="12" xfId="0" applyFont="1" applyBorder="1"/>
    <xf numFmtId="0" fontId="1" fillId="0" borderId="35" xfId="0" applyFont="1" applyBorder="1"/>
    <xf numFmtId="0" fontId="1" fillId="0" borderId="40" xfId="0" applyFont="1" applyBorder="1"/>
    <xf numFmtId="0" fontId="1" fillId="0" borderId="41" xfId="0" applyFont="1" applyBorder="1"/>
    <xf numFmtId="0" fontId="1" fillId="0" borderId="42" xfId="0" applyFont="1" applyBorder="1"/>
    <xf numFmtId="0" fontId="1" fillId="0" borderId="0" xfId="0" applyFont="1"/>
    <xf numFmtId="0" fontId="1" fillId="3" borderId="0" xfId="0" applyFont="1" applyFill="1"/>
    <xf numFmtId="0" fontId="1" fillId="3" borderId="57" xfId="0" applyFont="1" applyFill="1" applyBorder="1"/>
    <xf numFmtId="0" fontId="0" fillId="0" borderId="79" xfId="0" applyBorder="1"/>
    <xf numFmtId="1" fontId="0" fillId="2" borderId="14" xfId="0" applyNumberFormat="1" applyFill="1" applyBorder="1"/>
    <xf numFmtId="0" fontId="0" fillId="0" borderId="15" xfId="0" applyBorder="1"/>
    <xf numFmtId="0" fontId="0" fillId="0" borderId="80" xfId="0" applyBorder="1"/>
    <xf numFmtId="0" fontId="0" fillId="2" borderId="13" xfId="0" applyFill="1" applyBorder="1"/>
    <xf numFmtId="0" fontId="0" fillId="0" borderId="16" xfId="0" applyBorder="1"/>
    <xf numFmtId="1" fontId="0" fillId="2" borderId="13" xfId="0" applyNumberFormat="1" applyFill="1" applyBorder="1"/>
    <xf numFmtId="0" fontId="0" fillId="0" borderId="81" xfId="0" applyBorder="1"/>
    <xf numFmtId="0" fontId="0" fillId="0" borderId="18" xfId="0" applyBorder="1"/>
    <xf numFmtId="44" fontId="1" fillId="3" borderId="0" xfId="0" applyNumberFormat="1" applyFont="1" applyFill="1"/>
    <xf numFmtId="0" fontId="0" fillId="3" borderId="0" xfId="0" applyFill="1" applyAlignment="1">
      <alignment horizontal="center"/>
    </xf>
    <xf numFmtId="0" fontId="9" fillId="4" borderId="65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0" fontId="0" fillId="0" borderId="2" xfId="0" applyBorder="1"/>
    <xf numFmtId="0" fontId="1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0" fillId="2" borderId="11" xfId="0" applyFill="1" applyBorder="1"/>
    <xf numFmtId="0" fontId="0" fillId="2" borderId="10" xfId="0" applyFill="1" applyBorder="1"/>
    <xf numFmtId="0" fontId="8" fillId="2" borderId="36" xfId="0" applyFont="1" applyFill="1" applyBorder="1"/>
    <xf numFmtId="0" fontId="1" fillId="2" borderId="10" xfId="0" applyFont="1" applyFill="1" applyBorder="1"/>
    <xf numFmtId="0" fontId="0" fillId="0" borderId="77" xfId="0" applyBorder="1"/>
    <xf numFmtId="0" fontId="0" fillId="0" borderId="78" xfId="0" applyBorder="1"/>
    <xf numFmtId="0" fontId="1" fillId="0" borderId="3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5" borderId="37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5" borderId="63" xfId="0" applyFont="1" applyFill="1" applyBorder="1"/>
    <xf numFmtId="0" fontId="21" fillId="9" borderId="60" xfId="0" applyFont="1" applyFill="1" applyBorder="1" applyAlignment="1">
      <alignment horizontal="right"/>
    </xf>
    <xf numFmtId="0" fontId="6" fillId="3" borderId="61" xfId="0" applyFont="1" applyFill="1" applyBorder="1"/>
    <xf numFmtId="0" fontId="6" fillId="3" borderId="62" xfId="0" applyFont="1" applyFill="1" applyBorder="1"/>
    <xf numFmtId="0" fontId="6" fillId="0" borderId="0" xfId="0" applyFont="1"/>
    <xf numFmtId="0" fontId="7" fillId="3" borderId="56" xfId="0" applyFont="1" applyFill="1" applyBorder="1"/>
    <xf numFmtId="0" fontId="0" fillId="3" borderId="58" xfId="0" applyFill="1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5" borderId="58" xfId="0" applyFill="1" applyBorder="1" applyAlignment="1">
      <alignment horizontal="center" vertical="center"/>
    </xf>
    <xf numFmtId="0" fontId="0" fillId="5" borderId="73" xfId="0" applyFill="1" applyBorder="1" applyAlignment="1">
      <alignment horizontal="center" vertical="center"/>
    </xf>
    <xf numFmtId="0" fontId="0" fillId="5" borderId="0" xfId="0" applyFill="1" applyAlignment="1">
      <alignment horizontal="left" vertical="center" wrapText="1"/>
    </xf>
    <xf numFmtId="0" fontId="25" fillId="0" borderId="0" xfId="0" applyFont="1"/>
    <xf numFmtId="0" fontId="9" fillId="3" borderId="22" xfId="0" applyFont="1" applyFill="1" applyBorder="1" applyAlignment="1">
      <alignment horizontal="left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3" borderId="25" xfId="0" applyFont="1" applyFill="1" applyBorder="1" applyAlignment="1">
      <alignment horizontal="left" vertical="center" wrapText="1"/>
    </xf>
    <xf numFmtId="0" fontId="9" fillId="3" borderId="26" xfId="0" applyFont="1" applyFill="1" applyBorder="1" applyAlignment="1">
      <alignment horizontal="left" vertical="center" wrapText="1"/>
    </xf>
    <xf numFmtId="0" fontId="9" fillId="3" borderId="27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59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5" borderId="59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 wrapText="1"/>
    </xf>
    <xf numFmtId="0" fontId="0" fillId="5" borderId="59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9" xfId="0" applyFont="1" applyBorder="1" applyAlignment="1">
      <alignment horizontal="left" vertical="center"/>
    </xf>
    <xf numFmtId="0" fontId="0" fillId="3" borderId="59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59" xfId="0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horizontal="left"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3" fillId="0" borderId="5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0" fillId="2" borderId="32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1" fillId="5" borderId="22" xfId="0" applyFont="1" applyFill="1" applyBorder="1" applyAlignment="1">
      <alignment horizontal="center"/>
    </xf>
    <xf numFmtId="0" fontId="1" fillId="5" borderId="23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0" fontId="1" fillId="4" borderId="31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44" fontId="0" fillId="0" borderId="51" xfId="1" applyFont="1" applyFill="1" applyBorder="1" applyAlignment="1" applyProtection="1">
      <alignment horizontal="center"/>
    </xf>
    <xf numFmtId="44" fontId="0" fillId="0" borderId="52" xfId="1" applyFont="1" applyFill="1" applyBorder="1" applyAlignment="1" applyProtection="1">
      <alignment horizontal="center"/>
    </xf>
    <xf numFmtId="44" fontId="0" fillId="0" borderId="53" xfId="1" applyFont="1" applyFill="1" applyBorder="1" applyAlignment="1" applyProtection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0" fillId="9" borderId="82" xfId="0" applyFont="1" applyFill="1" applyBorder="1" applyAlignment="1">
      <alignment horizontal="left"/>
    </xf>
    <xf numFmtId="0" fontId="20" fillId="9" borderId="83" xfId="0" applyFont="1" applyFill="1" applyBorder="1" applyAlignment="1">
      <alignment horizontal="left"/>
    </xf>
    <xf numFmtId="0" fontId="9" fillId="4" borderId="6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6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</cellXfs>
  <cellStyles count="5">
    <cellStyle name="Link" xfId="3" builtinId="8"/>
    <cellStyle name="Normal 2" xfId="2" xr:uid="{49CFA17E-FBF6-4BA7-989E-1D349B2093CB}"/>
    <cellStyle name="Normale 2" xfId="4" xr:uid="{B0AB1F0C-697F-4029-B5E4-416D3F674C72}"/>
    <cellStyle name="Standard" xfId="0" builtinId="0"/>
    <cellStyle name="Währung" xfId="1" builtinId="4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99FF66"/>
        </patternFill>
      </fill>
    </dxf>
    <dxf>
      <fill>
        <patternFill patternType="darkUp">
          <fgColor theme="1"/>
          <bgColor theme="0"/>
        </patternFill>
      </fill>
      <border>
        <left/>
        <right/>
        <top/>
        <bottom/>
        <vertical/>
        <horizontal/>
      </border>
    </dxf>
    <dxf>
      <fill>
        <patternFill patternType="darkUp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99FF66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charset val="1"/>
        <scheme val="none"/>
      </font>
      <border diagonalUp="0" diagonalDown="0">
        <left style="thin">
          <color rgb="FFCCCCCC"/>
        </left>
        <right style="thin">
          <color rgb="FFCCCCCC"/>
        </right>
        <top style="thin">
          <color rgb="FFCCCCCC"/>
        </top>
        <bottom style="thin">
          <color rgb="FFCCCCCC"/>
        </bottom>
        <vertical/>
        <horizontal/>
      </border>
    </dxf>
  </dxfs>
  <tableStyles count="0" defaultTableStyle="TableStyleMedium2" defaultPivotStyle="PivotStyleLight16"/>
  <colors>
    <mruColors>
      <color rgb="FFFFCCFF"/>
      <color rgb="FFD7AFFF"/>
      <color rgb="FFCC99FF"/>
      <color rgb="FFFDFECE"/>
      <color rgb="FFD3FFBD"/>
      <color rgb="FFCAFFAF"/>
      <color rgb="FFB4FF8F"/>
      <color rgb="FFF9FECE"/>
      <color rgb="FFF3FECE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B8F866C-D2D8-48A6-846E-58FB579239DB}" name="ExportTable3" displayName="ExportTable3" ref="A1:FO2" totalsRowShown="0">
  <autoFilter ref="A1:FO2" xr:uid="{00000000-0009-0000-0100-000001000000}"/>
  <tableColumns count="171">
    <tableColumn id="1" xr3:uid="{3756EF09-CAC4-4310-8C96-81BAE9CD7E30}" name="Ente"/>
    <tableColumn id="2" xr3:uid="{37FB7AF4-B63F-4BA7-AEC4-D58B3A154548}" name="Progetto"/>
    <tableColumn id="3" xr3:uid="{B04C2FB6-C93B-4E23-B4D1-C3D00735FC36}" name="Comune"/>
    <tableColumn id="4" xr3:uid="{156EE6F8-5653-4AA4-8762-DD1E8F7ADB42}" name="Categoria eta"/>
    <tableColumn id="5" xr3:uid="{A4A0D33E-EC36-4FE3-B4A9-DBBAC9C2E00C}" name="Sett.1 - Data Inizio"/>
    <tableColumn id="6" xr3:uid="{600C5D08-0709-4BB1-877A-F728BB495F75}" name="Sett.1 - Data Fine"/>
    <tableColumn id="7" xr3:uid="{2B96D21D-CE50-47C7-BCAC-BE631E4A3608}" name="Sett.1 - Giorni assistenza"/>
    <tableColumn id="8" xr3:uid="{49FF60B8-8E9F-43E9-8028-3B95777798A1}" name="Sett.1 - Pasti settimana"/>
    <tableColumn id="9" xr3:uid="{4E0B3394-BD74-4A39-9953-C37C9EE2C836}" name="Sett.1 - Ore assistenza"/>
    <tableColumn id="10" xr3:uid="{12EC3B18-F6FF-4A04-9796-A50C46513647}" name="Sett.1 - N. Bambini"/>
    <tableColumn id="11" xr3:uid="{1F014144-CC17-41EA-9B49-4F253DBF5930}" name="Sett.1 - Quota partecipazione"/>
    <tableColumn id="12" xr3:uid="{40937870-B329-4CB7-8C99-62A6DC5001F8}" name="Sett.1 - Personale assist. riconosc."/>
    <tableColumn id="13" xr3:uid="{58572477-8F1E-433C-8F30-E8D222A4BB36}" name="Sett.1 - N. Bambini 104"/>
    <tableColumn id="14" xr3:uid="{8C185A07-9F84-4A35-804D-7AC420BE7E7E}" name="Sett.1 - Personale assist. riconosc. 104"/>
    <tableColumn id="15" xr3:uid="{EB248A38-BE88-4BFD-9C8A-5B3C80FB5E1E}" name="Sett.1 - Quota part. 104"/>
    <tableColumn id="16" xr3:uid="{9A7378BF-6CBF-4C86-943B-8C3529602255}" name="Sett.2 - Data Inizio"/>
    <tableColumn id="17" xr3:uid="{4C4731B6-CC53-458A-8128-CDD471EA8211}" name="Sett.2 - Data Fine"/>
    <tableColumn id="18" xr3:uid="{3CE8CF74-4F03-4558-BC8B-89686E2B0ABA}" name="Sett.2 - Giorni assistenza"/>
    <tableColumn id="19" xr3:uid="{283F05D3-B4FC-49B1-A6F4-920D55AEEE22}" name="Sett.2 - Pasti settimana"/>
    <tableColumn id="20" xr3:uid="{C6DF5C60-4E37-4A0B-B006-BC04963A9E40}" name="Sett.2 - Ore assistenza"/>
    <tableColumn id="21" xr3:uid="{D83484F5-620C-43C6-8480-7EA6BE00DD38}" name="Sett.2 - N. Bambini"/>
    <tableColumn id="22" xr3:uid="{425A2F3F-D4A7-43C3-9034-0A656791D7EE}" name="Sett.2 - Quota partecipazione"/>
    <tableColumn id="23" xr3:uid="{08A98B9E-5CC6-46E2-A0A1-BBDB78DD0AFB}" name="Sett.2 - Personale assist. riconosc."/>
    <tableColumn id="24" xr3:uid="{7B67AF53-6082-4FFB-B168-ADAF38734515}" name="Sett.2 - N. Bambini 104"/>
    <tableColumn id="25" xr3:uid="{3F1438DC-C130-4C41-865E-43641FE46417}" name="Sett.2 - Personale assist. riconosc. 104"/>
    <tableColumn id="26" xr3:uid="{00C8473D-C268-45B6-A979-F1EABFF42623}" name="Sett.2 - Quota part. 104"/>
    <tableColumn id="27" xr3:uid="{1ABC44DE-794B-4260-B170-DEF9BA2E7EEE}" name="Sett.3 - Data Inizio"/>
    <tableColumn id="28" xr3:uid="{0E538749-195F-4AC5-9735-FB07B6F15FA8}" name="Sett.3 - Data Fine"/>
    <tableColumn id="29" xr3:uid="{C344D348-2A1F-4A55-9FC8-28D71654A9CE}" name="Sett.3 - Giorni assistenza"/>
    <tableColumn id="30" xr3:uid="{3A9BEA4F-9190-4C7E-AFDA-38BDB88DA6D3}" name="Sett.3 - Pasti settimana"/>
    <tableColumn id="31" xr3:uid="{BB352836-280B-4493-B3F0-14942A156690}" name="Sett.3 - Ore assistenza"/>
    <tableColumn id="32" xr3:uid="{8FA8A151-6D66-4F75-9D00-E764CC4177FC}" name="Sett.3 - N. Bambini"/>
    <tableColumn id="33" xr3:uid="{B8628380-798A-4FE6-80D1-39C17A9EAEE0}" name="Sett.3 - Quota partecipazione"/>
    <tableColumn id="34" xr3:uid="{98A09457-8B4D-4522-8371-91DC38FED378}" name="Sett.3 - Personale assist. riconosc."/>
    <tableColumn id="35" xr3:uid="{9049AE01-497F-46D1-BCEB-9CAEAB5064F0}" name="Sett.3 - N. Bambini 104"/>
    <tableColumn id="36" xr3:uid="{A81729C2-A4B1-49D8-B56D-DE57176B3A3C}" name="Sett.3 - Personale assist. riconosc. 104"/>
    <tableColumn id="37" xr3:uid="{D3BEDDB5-DE2D-479C-B138-E3DA7C330845}" name="Sett.3 - Quota part. 104"/>
    <tableColumn id="38" xr3:uid="{82ABB758-E6DC-4414-8F09-7AF263FB5678}" name="Sett.4 - Data Inizio"/>
    <tableColumn id="39" xr3:uid="{7FA53037-C202-4787-9FF2-206EBD4FC237}" name="Sett.4 - Data Fine"/>
    <tableColumn id="40" xr3:uid="{65C5EC47-79C2-410B-890A-94C73F2A2392}" name="Sett.4 - Giorni assistenza"/>
    <tableColumn id="41" xr3:uid="{345F5A49-7E93-425D-9A91-5F2C01A88644}" name="Sett.4 - Pasti settimana"/>
    <tableColumn id="42" xr3:uid="{5D00BC1C-8A4E-42BB-B1E6-FB0F83B6BA8B}" name="Sett.4 - Ore assistenza"/>
    <tableColumn id="43" xr3:uid="{CD909A9B-8F58-4978-9ECB-46ABAAD4E32A}" name="Sett.4 - N. Bambini"/>
    <tableColumn id="44" xr3:uid="{8078C75E-787E-4C4A-B5C1-21BACCEFE3C9}" name="Sett.4 - Quota partecipazione"/>
    <tableColumn id="45" xr3:uid="{CE788297-D215-42F8-A18E-3EC766E5B8B3}" name="Sett.4 - Personale assist. riconosc."/>
    <tableColumn id="46" xr3:uid="{450B58E7-0D33-4F21-B0D0-6E16AF178364}" name="Sett.4 - N. Bambini 104"/>
    <tableColumn id="47" xr3:uid="{48F0D586-A545-4660-AB47-8DAC44EAD442}" name="Sett.4 - Personale assist. riconosc. 104"/>
    <tableColumn id="48" xr3:uid="{53BBAE60-BFFB-4174-B08F-EA42296CE896}" name="Sett.4 - Quota part. 104"/>
    <tableColumn id="49" xr3:uid="{A99E03A7-E1AC-4881-B981-C88D4E42A62F}" name="Sett.5 - Data Inizio"/>
    <tableColumn id="50" xr3:uid="{9EB0EA35-4083-48D0-A544-522368BD2FA9}" name="Sett.5 - Data Fine"/>
    <tableColumn id="51" xr3:uid="{50964716-0799-47F4-B40F-F1C25C08F2F7}" name="Sett.5 - Giorni assistenza"/>
    <tableColumn id="52" xr3:uid="{6D8DBFCE-B952-4750-B247-87186842A0DF}" name="Sett.5 - Pasti settimana"/>
    <tableColumn id="53" xr3:uid="{F4689388-F1AE-41CE-B273-3AE5236728CA}" name="Sett.5 - Ore assistenza"/>
    <tableColumn id="54" xr3:uid="{2140F987-B4BF-46D3-BEBB-08BB238E88C8}" name="Sett.5 - N. Bambini"/>
    <tableColumn id="55" xr3:uid="{8D0A1771-7F9F-4512-83CC-60B67F70F890}" name="Sett.5 - Quota partecipazione"/>
    <tableColumn id="56" xr3:uid="{5D3E95C1-4F5E-4DA8-8268-ABE13241B1DF}" name="Sett.5 - Personale assist. riconosc."/>
    <tableColumn id="57" xr3:uid="{2E366EA3-4F7F-428D-B842-6D9F97F2619A}" name="Sett.5 - N. Bambini 104"/>
    <tableColumn id="58" xr3:uid="{A33CB8D5-1518-420A-96E8-A9E0A1467A49}" name="Sett.5 - Personale assist. riconosc. 104"/>
    <tableColumn id="59" xr3:uid="{59F892D7-548A-4644-A70D-F6DDA389B29F}" name="Sett.5 - Quota part. 104"/>
    <tableColumn id="60" xr3:uid="{6D77454C-F6F9-4F3C-BF1A-8F90A7E01E88}" name="Sett.6 - Data Inizio"/>
    <tableColumn id="61" xr3:uid="{2C966861-1104-43FC-B266-5B2A0BB99979}" name="Sett.6 - Data Fine"/>
    <tableColumn id="62" xr3:uid="{179EFC43-CDA4-4476-9FA9-E956AB21D8EE}" name="Sett.6 - Giorni assistenza"/>
    <tableColumn id="63" xr3:uid="{EA924B18-C120-4FC0-B21F-58641646AF4F}" name="Sett.6 - Pasti settimana"/>
    <tableColumn id="64" xr3:uid="{7BBBCC03-3D91-4E2F-9CD4-8BEB850D9741}" name="Sett.6 - Ore assistenza"/>
    <tableColumn id="65" xr3:uid="{C49FE952-974C-4268-A29C-DDC47B11BC83}" name="Sett.6 - N. Bambini"/>
    <tableColumn id="66" xr3:uid="{EDCB9B40-89B3-49A9-8543-36F411CB8EBA}" name="Sett.6 - Quota partecipazione"/>
    <tableColumn id="67" xr3:uid="{1E022CDC-034C-4E0C-ACFB-CF078FF3EE20}" name="Sett.6 - Personale assist. riconosc."/>
    <tableColumn id="68" xr3:uid="{A36D2B30-34BD-475E-8FDA-E05E149466EB}" name="Sett.6 - N. Bambini 104"/>
    <tableColumn id="69" xr3:uid="{6405196B-764F-453E-8DE0-B079765EC44D}" name="Sett.6 - Personale assist. riconosc. 104"/>
    <tableColumn id="70" xr3:uid="{4E6E738F-7A56-4171-9088-E1E50FCA756E}" name="Sett.6 - Quota part. 104"/>
    <tableColumn id="71" xr3:uid="{1F4F271F-9DD3-44C7-A16E-C0B4A48F265B}" name="Sett.7 - Data Inizio"/>
    <tableColumn id="72" xr3:uid="{2A021998-5164-44CE-868C-5E83F90DA07B}" name="Sett.7 - Data Fine"/>
    <tableColumn id="73" xr3:uid="{AFB6CAF1-91B0-4270-9FF6-5D3F5FFA0F9B}" name="Sett.7 - Giorni assistenza"/>
    <tableColumn id="74" xr3:uid="{29CE04FE-D1E6-41BE-87DC-F3982D19BE24}" name="Sett.7 - Pasti settimana"/>
    <tableColumn id="75" xr3:uid="{78BD48B4-B5FD-4F30-A9D2-6FD92D729A6A}" name="Sett.7 - Ore assistenza"/>
    <tableColumn id="76" xr3:uid="{9A728909-B10C-4ED7-99C7-B2E1BCA32D0E}" name="Sett.7 - N. Bambini"/>
    <tableColumn id="77" xr3:uid="{6B7602A0-A62B-42AF-9E8B-A3A0E3C6E044}" name="Sett.7 - Quota partecipazione"/>
    <tableColumn id="78" xr3:uid="{191B2B5E-0A73-4E97-8A55-E969D256A6C5}" name="Sett.7 - Personale assist. riconosc."/>
    <tableColumn id="79" xr3:uid="{E3D6036F-C036-4832-9C9B-8B595DB3AD63}" name="Sett.7 - N. Bambini 104"/>
    <tableColumn id="80" xr3:uid="{B76E5F8C-812D-48B7-845A-639DD52B6363}" name="Sett.7 - Personale assist. riconosc. 104"/>
    <tableColumn id="81" xr3:uid="{FDFD4B92-F2A3-4FD5-B34A-F1F3251FC9ED}" name="Sett.7 - Quota part. 104"/>
    <tableColumn id="82" xr3:uid="{771E753B-F7F6-4B84-89D0-8A8C09DEABD6}" name="Sett.8 - Data Inizio"/>
    <tableColumn id="83" xr3:uid="{048A8FBA-19BC-4AC1-B36A-BE6E5CD9EB3F}" name="Sett.8 - Data Fine"/>
    <tableColumn id="84" xr3:uid="{E3764FE4-254F-49EA-9E47-FADF61E5FFF6}" name="Sett.8 - Giorni assistenza"/>
    <tableColumn id="85" xr3:uid="{FEEB9885-EF03-4285-AB2D-6BBF8CA7A2FC}" name="Sett.8 - Pasti settimana"/>
    <tableColumn id="86" xr3:uid="{9B2D0137-01C2-4725-AC3C-BA515602A409}" name="Sett.8 - Ore assistenza"/>
    <tableColumn id="87" xr3:uid="{C45591EB-2A22-4160-9D67-36C1EAA28275}" name="Sett.8 - N. Bambini"/>
    <tableColumn id="88" xr3:uid="{D17088FB-A8F1-483C-AFA3-06AFC8EEB6D2}" name="Sett.8 - Quota partecipazione"/>
    <tableColumn id="89" xr3:uid="{CCB94E6E-E3E4-4830-A954-0FFF96B77FC0}" name="Sett.8 - Personale assist. riconosc."/>
    <tableColumn id="90" xr3:uid="{8D578C04-4BBA-47BC-B889-1C97AB46F057}" name="Sett.8 - N. Bambini 104"/>
    <tableColumn id="91" xr3:uid="{45ED4795-C9E6-42AD-BFC6-857F0E90B071}" name="Sett.8 - Personale assist. riconosc. 104"/>
    <tableColumn id="92" xr3:uid="{A3D44CF9-8CCA-4E5B-9CC2-43BAA6C0D5AF}" name="Sett.8 - Quota part. 104"/>
    <tableColumn id="93" xr3:uid="{53B351A7-4949-438B-A093-FF2E9D5C2330}" name="Sett.9 - Data Inizio"/>
    <tableColumn id="94" xr3:uid="{434A3F0A-9AD9-4E4F-8F40-EBBEE41314D3}" name="Sett.9 - Data Fine"/>
    <tableColumn id="95" xr3:uid="{05A0B567-887E-40BE-B0F5-0BF24A59AF7D}" name="Sett.9 - Giorni assistenza"/>
    <tableColumn id="96" xr3:uid="{DA14DF0D-0F38-439B-9390-4A5228F53953}" name="Sett.9 - Pasti settimana"/>
    <tableColumn id="97" xr3:uid="{9F8387C6-E5AE-4886-B4E5-151BE80D5310}" name="Sett.9 - Ore assistenza"/>
    <tableColumn id="98" xr3:uid="{03A196C5-C892-4F35-8590-ACD76D887139}" name="Sett.9 - N. Bambini"/>
    <tableColumn id="99" xr3:uid="{3856CEEB-35AA-4E18-8E57-EE8598BB1200}" name="Sett.9 - Quota partecipazione"/>
    <tableColumn id="100" xr3:uid="{3D463BF7-128F-4D7E-885A-6A8B45D89636}" name="Sett.9 - Personale assist. riconosc."/>
    <tableColumn id="101" xr3:uid="{F80ADC2B-A0DF-40D2-AC03-2BA69575C790}" name="Sett.9 - N. Bambini 104"/>
    <tableColumn id="102" xr3:uid="{992BFDB7-C3D8-42D5-BAA5-E3E953836EC9}" name="Sett.9 - Personale assist. riconosc. 104"/>
    <tableColumn id="103" xr3:uid="{537CDDE0-FA2B-4622-977C-0A6540AA8B78}" name="Sett.9 - Quota part. 104"/>
    <tableColumn id="104" xr3:uid="{12C9327F-04AB-4346-A71B-14517E4F817A}" name="Sett.10 - Data Inizio"/>
    <tableColumn id="105" xr3:uid="{7D2DE137-03C7-4D17-AEDF-0368BEF57BD8}" name="Sett.10 - Data Fine"/>
    <tableColumn id="106" xr3:uid="{6B4D73DF-65C4-47D9-9C7F-4B20320D20C1}" name="Sett.10 - Giorni assistenza"/>
    <tableColumn id="107" xr3:uid="{75860F5E-1846-4DA9-80F7-B25668B9CBE4}" name="Sett.10 - Pasti settimana"/>
    <tableColumn id="108" xr3:uid="{A6DB5E1B-6B2E-4231-8673-72B56379D8EE}" name="Sett.10 - Ore assistenza"/>
    <tableColumn id="109" xr3:uid="{AB2906D9-0E9C-4891-AFD7-6F290EF43608}" name="Sett.10 - N. Bambini"/>
    <tableColumn id="110" xr3:uid="{AC1870BB-90AF-464C-BDEE-FC8908564476}" name="Sett.10 - Quota partecipazione"/>
    <tableColumn id="111" xr3:uid="{881C4A64-C37D-40C6-B140-9ABB0FC35FE2}" name="Sett.10 - Personale assist. riconosc."/>
    <tableColumn id="112" xr3:uid="{243C297A-D8F7-4C6B-8E04-8203838BF94E}" name="Sett.10 - N. Bambini 104"/>
    <tableColumn id="113" xr3:uid="{312AC8F4-91E6-4D09-889F-33D3A0E20FC5}" name="Sett.10 - Personale assist. riconosc. 104"/>
    <tableColumn id="114" xr3:uid="{59EF6ECA-7737-4FA0-A130-53E654F239A3}" name="Sett.10 - Quota part. 104"/>
    <tableColumn id="162" xr3:uid="{11B455EB-2310-40DA-AF33-A8DFDD6C81C8}" name="Sett.11 - Data Inizio"/>
    <tableColumn id="163" xr3:uid="{12AE69DC-9BDC-417F-9D73-A83A4A0AA93F}" name="Sett.11 - Data Fine"/>
    <tableColumn id="164" xr3:uid="{539460D6-BCD9-4E1A-A8E7-6A08210154AB}" name="Sett.11 - Giorni assistenza"/>
    <tableColumn id="165" xr3:uid="{7AE4873A-5F47-488C-86CF-A04CC7354912}" name="Sett.11 - Pasti settimana"/>
    <tableColumn id="166" xr3:uid="{6C243A5D-BC77-4A78-9834-A998B1D01533}" name="Sett.11 - Ore assistenza"/>
    <tableColumn id="167" xr3:uid="{05518D44-A8C9-45DE-B3CB-76D12B04E6CD}" name="Sett.11 - N. Bambini"/>
    <tableColumn id="168" xr3:uid="{E56AD59A-338B-4F73-A8C7-C20A873C220F}" name="Sett.11 - Quota partecipazione"/>
    <tableColumn id="169" xr3:uid="{AA573F0B-0BF1-48CC-AF2F-15779B811DFF}" name="Sett.11 - Personale assist. riconosc."/>
    <tableColumn id="170" xr3:uid="{A54BC2CF-5F16-45F5-A617-F85E7E234E8B}" name="Sett.11 - N. Bambini 104"/>
    <tableColumn id="171" xr3:uid="{12B292A9-7530-44B3-9FA4-1909647963D5}" name="Sett.11 - Personale assist. riconosc. 104"/>
    <tableColumn id="172" xr3:uid="{53846044-69AD-4AFE-9FD9-87E99B9D4548}" name="Sett.11 - Quota part. 104"/>
    <tableColumn id="115" xr3:uid="{E449C946-030E-4116-B593-47C670368962}" name="Tot. - Settimane totali"/>
    <tableColumn id="161" xr3:uid="{ABB7F106-D040-4CF5-98E1-A0B481D8F121}" name="Tot. - Giorni assistenza" dataDxfId="5"/>
    <tableColumn id="116" xr3:uid="{B5B11319-56EE-4FFD-A237-CA33C68269F6}" name="Tot. - Pranzi"/>
    <tableColumn id="117" xr3:uid="{6EEA56C0-4044-4806-8B22-A6AABEFB5A66}" name="Tot. - Ore progetto"/>
    <tableColumn id="118" xr3:uid="{08E83297-A865-49B1-AA18-FBA8A9CAEED7}" name="Tot. - Bambini iscritti"/>
    <tableColumn id="119" xr3:uid="{64EF1B1B-A543-4755-99A7-7EAE5D58CDA0}" name="Tot. - Assistenti riconosc."/>
    <tableColumn id="120" xr3:uid="{1294C355-6CD8-4AA0-8641-3F89540AEA76}" name="Tot. - Bambini legge 104"/>
    <tableColumn id="121" xr3:uid="{56C01457-4F91-4165-AEF3-A207F614A788}" name="Tot. - Assistenti riconosc. 104"/>
    <tableColumn id="123" xr3:uid="{A225306A-E1F8-4623-AED5-A2FB08762477}" name="Uscite - Dir. pedagogica"/>
    <tableColumn id="124" xr3:uid="{52ECF98B-DF15-488D-8BC5-72F320864552}" name="Uscite - Personale assist."/>
    <tableColumn id="125" xr3:uid="{28FC0309-6B3F-4A61-9638-2EB6F187CEB8}" name="Uscite - Personale assist. 104"/>
    <tableColumn id="126" xr3:uid="{0CA71A78-E368-460A-8745-651870DF1237}" name="Uscite - Sostituzione"/>
    <tableColumn id="127" xr3:uid="{A2C94933-81F0-441C-B08D-F68590448A4C}" name="Uscite - Ristorazione"/>
    <tableColumn id="128" xr3:uid="{FE923068-DCDF-417A-8FE2-95FF5EC5F159}" name="Uscite - Costi residui"/>
    <tableColumn id="129" xr3:uid="{E9D4E316-C8B2-4CF4-873C-CEDF00E8A8C2}" name="Uscite - Locazione"/>
    <tableColumn id="130" xr3:uid="{B01C0ED0-558B-486C-8D55-85B346A23762}" name="Uscite - Totale"/>
    <tableColumn id="131" xr3:uid="{3D4C5BCA-AD8D-436D-B1AB-9A309CAEA69A}" name="Entrate - Comune"/>
    <tableColumn id="132" xr3:uid="{B24A3BFA-0DBB-4B91-971D-DD5B8A443EFA}" name="Entrate - Sponsor"/>
    <tableColumn id="133" xr3:uid="{4AC28342-F25A-43A6-9C27-1A47C85B4FDF}" name="Entrate - Altre"/>
    <tableColumn id="134" xr3:uid="{E627FFD0-64AB-45EB-91FD-55BC0A5D863E}" name="Entrate - Quote partecip."/>
    <tableColumn id="135" xr3:uid="{8D2F5A94-F721-4888-A43B-19C10F50CB01}" name="Entrate - Mezzi propri"/>
    <tableColumn id="136" xr3:uid="{92D0958C-7FD8-456B-8722-85AB16C54441}" name="Entrate - Totale"/>
    <tableColumn id="137" xr3:uid="{40EEC3F7-D06B-4455-8552-A2A1BA57F98D}" name="Tariffa - Dir. pedagogica"/>
    <tableColumn id="138" xr3:uid="{BB86D792-34DA-40F8-9184-B3348BCA4E5E}" name="Tariffa - Personale assist."/>
    <tableColumn id="139" xr3:uid="{BB3893EC-F181-450F-AD38-A830EE1E1484}" name="Tariffa - Personale assist. 104"/>
    <tableColumn id="140" xr3:uid="{A6455DA5-91CC-44F6-BD85-788937954946}" name="Tariffa - Sostituzione"/>
    <tableColumn id="141" xr3:uid="{574CB604-839E-4D92-923B-7BA7176380FF}" name="Tariffa - Ristorazione"/>
    <tableColumn id="142" xr3:uid="{A81C65D0-1BB8-4EED-A51E-552B0474583C}" name="Tariffa - Costi residui"/>
    <tableColumn id="143" xr3:uid="{4A316A75-0B38-4A38-BFD1-A793BEB5C354}" name="Ore - Dir. pedagogica"/>
    <tableColumn id="144" xr3:uid="{13F52190-7586-44B2-B808-3E2F63D465C2}" name="Ore - Personale assist."/>
    <tableColumn id="145" xr3:uid="{FE2C1E69-1DB3-462F-9A13-B6B223008322}" name="Ore - Personale assist. 104"/>
    <tableColumn id="146" xr3:uid="{7DEEDF08-5CDC-4CA4-9181-6F04B50392D2}" name="Calc. - Dir. pedagogica"/>
    <tableColumn id="147" xr3:uid="{A9673390-959A-4D23-AC0A-FEE9CC6C5992}" name="Calc. - Personale assist."/>
    <tableColumn id="148" xr3:uid="{47215872-ADE8-4389-B262-4E43454DA413}" name="Calc. - Personale assist. 104"/>
    <tableColumn id="149" xr3:uid="{D5D81F50-AD70-46D0-9E93-CAB08EE2A155}" name="Calc. - Sostituzione"/>
    <tableColumn id="150" xr3:uid="{C2D81A95-F04C-4613-AB23-43830072B328}" name="Calc. - Ristorazione"/>
    <tableColumn id="151" xr3:uid="{34FF4BCC-D9A3-4542-B361-34EA8B3111A7}" name="Calc. - Costi residui"/>
    <tableColumn id="152" xr3:uid="{BD6C5387-FA1C-46C1-8D9D-772AC9FA2DBC}" name="Calc. - Locazione"/>
    <tableColumn id="153" xr3:uid="{685771AE-13E0-4F4C-A239-55A04E0AD120}" name="Calc. - Totale costi ammissibili"/>
    <tableColumn id="154" xr3:uid="{BE06796D-8C24-451D-BBC0-EC88A66E7871}" name="Quote partecip. ammissibili"/>
    <tableColumn id="155" xr3:uid="{A1C5B990-B704-4C6F-B95E-992737F1B860}" name="Differenza uscite-entrate"/>
    <tableColumn id="156" xr3:uid="{74631264-AB48-49A7-AE06-9BD605C81B2E}" name="Contributo su costi amm."/>
    <tableColumn id="157" xr3:uid="{8BE3FFA7-940C-4AAC-8EEE-287258C24EAE}" name="Importo contributo richiesto"/>
    <tableColumn id="158" xr3:uid="{E079DA91-FF38-48A8-8F3E-A49097F82F10}" name="Anticipo richiesto"/>
    <tableColumn id="159" xr3:uid="{C6F14B49-F8DE-41C7-AEC8-2172A1550476}" name="Anticipo 50%"/>
    <tableColumn id="160" xr3:uid="{3ED72EAC-60C6-432B-AA7D-2D7DA74FC9FA}" name="Anticipo 80%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EDF9-CFF6-45BB-B894-B82C9D2ACB68}">
  <dimension ref="A1:E19"/>
  <sheetViews>
    <sheetView showGridLines="0" tabSelected="1" zoomScale="89" zoomScaleNormal="89" workbookViewId="0">
      <selection activeCell="E18" sqref="E18"/>
    </sheetView>
  </sheetViews>
  <sheetFormatPr baseColWidth="10" defaultColWidth="11.42578125" defaultRowHeight="15" x14ac:dyDescent="0.25"/>
  <cols>
    <col min="1" max="1" width="8.42578125" customWidth="1"/>
    <col min="2" max="2" width="133.140625" customWidth="1"/>
  </cols>
  <sheetData>
    <row r="1" spans="1:5" x14ac:dyDescent="0.25">
      <c r="A1" s="156" t="s">
        <v>367</v>
      </c>
      <c r="B1" s="157"/>
      <c r="C1" s="158"/>
    </row>
    <row r="2" spans="1:5" ht="22.15" customHeight="1" thickBot="1" x14ac:dyDescent="0.3">
      <c r="A2" s="159"/>
      <c r="B2" s="160"/>
      <c r="C2" s="161"/>
    </row>
    <row r="4" spans="1:5" ht="15.75" thickBot="1" x14ac:dyDescent="0.3"/>
    <row r="5" spans="1:5" ht="25.5" customHeight="1" x14ac:dyDescent="0.25">
      <c r="A5" s="162" t="s">
        <v>183</v>
      </c>
      <c r="B5" s="163"/>
      <c r="C5" s="164"/>
    </row>
    <row r="6" spans="1:5" ht="27.75" customHeight="1" x14ac:dyDescent="0.25">
      <c r="A6" s="165" t="s">
        <v>184</v>
      </c>
      <c r="B6" s="166"/>
      <c r="C6" s="167"/>
    </row>
    <row r="7" spans="1:5" ht="23.25" customHeight="1" x14ac:dyDescent="0.25">
      <c r="A7" s="131">
        <v>1</v>
      </c>
      <c r="B7" s="149" t="s">
        <v>185</v>
      </c>
      <c r="C7" s="144"/>
    </row>
    <row r="8" spans="1:5" ht="27" customHeight="1" x14ac:dyDescent="0.25">
      <c r="A8" s="132">
        <v>2</v>
      </c>
      <c r="B8" s="168" t="s">
        <v>186</v>
      </c>
      <c r="C8" s="169"/>
    </row>
    <row r="9" spans="1:5" ht="24.75" customHeight="1" x14ac:dyDescent="0.25">
      <c r="A9" s="131">
        <v>3</v>
      </c>
      <c r="B9" s="149" t="s">
        <v>368</v>
      </c>
      <c r="C9" s="144"/>
    </row>
    <row r="10" spans="1:5" ht="25.5" customHeight="1" x14ac:dyDescent="0.25">
      <c r="A10" s="150">
        <v>4</v>
      </c>
      <c r="B10" s="151" t="s">
        <v>187</v>
      </c>
      <c r="C10" s="152"/>
    </row>
    <row r="11" spans="1:5" ht="45" customHeight="1" x14ac:dyDescent="0.25">
      <c r="A11" s="150"/>
      <c r="B11" s="143" t="s">
        <v>188</v>
      </c>
      <c r="C11" s="153"/>
      <c r="E11" s="7"/>
    </row>
    <row r="12" spans="1:5" ht="38.25" customHeight="1" x14ac:dyDescent="0.25">
      <c r="A12" s="150"/>
      <c r="B12" s="154" t="s">
        <v>189</v>
      </c>
      <c r="C12" s="155"/>
    </row>
    <row r="13" spans="1:5" ht="32.25" customHeight="1" x14ac:dyDescent="0.25">
      <c r="A13" s="131">
        <v>5</v>
      </c>
      <c r="B13" s="143" t="s">
        <v>190</v>
      </c>
      <c r="C13" s="144"/>
    </row>
    <row r="14" spans="1:5" ht="28.5" customHeight="1" x14ac:dyDescent="0.25">
      <c r="A14" s="132">
        <v>6</v>
      </c>
      <c r="B14" s="145" t="s">
        <v>191</v>
      </c>
      <c r="C14" s="146"/>
    </row>
    <row r="15" spans="1:5" ht="30.75" customHeight="1" x14ac:dyDescent="0.25">
      <c r="A15" s="133">
        <v>7</v>
      </c>
      <c r="B15" s="147" t="s">
        <v>194</v>
      </c>
      <c r="C15" s="148"/>
    </row>
    <row r="16" spans="1:5" ht="30.75" customHeight="1" x14ac:dyDescent="0.25">
      <c r="A16" s="131">
        <v>8</v>
      </c>
      <c r="B16" s="149" t="s">
        <v>195</v>
      </c>
      <c r="C16" s="144"/>
    </row>
    <row r="17" spans="1:3" ht="21.75" customHeight="1" thickBot="1" x14ac:dyDescent="0.3">
      <c r="A17" s="134"/>
      <c r="B17" s="135"/>
      <c r="C17" s="26"/>
    </row>
    <row r="18" spans="1:3" ht="43.5" customHeight="1" x14ac:dyDescent="0.25">
      <c r="A18" s="137" t="s">
        <v>192</v>
      </c>
      <c r="B18" s="138"/>
      <c r="C18" s="139"/>
    </row>
    <row r="19" spans="1:3" ht="38.25" customHeight="1" thickBot="1" x14ac:dyDescent="0.3">
      <c r="A19" s="140" t="s">
        <v>193</v>
      </c>
      <c r="B19" s="141"/>
      <c r="C19" s="142"/>
    </row>
  </sheetData>
  <sheetProtection algorithmName="SHA-512" hashValue="5QmALVXukMF+S4+JSCvmWmB9jSb1R+hs1KRwB9zz+NYWlt3KLd/5s9xb5V+eq0ojAXOwoXCocwpLCQB5NIE0Gw==" saltValue="Jo3IC61Fe4C2bRbarhnz8Q==" spinCount="100000" sheet="1" selectLockedCells="1"/>
  <mergeCells count="16">
    <mergeCell ref="A1:C2"/>
    <mergeCell ref="A5:C5"/>
    <mergeCell ref="A6:C6"/>
    <mergeCell ref="B7:C7"/>
    <mergeCell ref="B8:C8"/>
    <mergeCell ref="B9:C9"/>
    <mergeCell ref="A10:A12"/>
    <mergeCell ref="B10:C10"/>
    <mergeCell ref="B11:C11"/>
    <mergeCell ref="B12:C12"/>
    <mergeCell ref="A18:C18"/>
    <mergeCell ref="A19:C19"/>
    <mergeCell ref="B13:C13"/>
    <mergeCell ref="B14:C14"/>
    <mergeCell ref="B15:C15"/>
    <mergeCell ref="B16:C16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8DFE4-6F22-4E26-B588-9E64F93C5AC6}">
  <dimension ref="A1:AZ66"/>
  <sheetViews>
    <sheetView showGridLines="0" zoomScale="78" zoomScaleNormal="78" workbookViewId="0">
      <selection activeCell="B4" sqref="B4"/>
    </sheetView>
  </sheetViews>
  <sheetFormatPr baseColWidth="10" defaultColWidth="9.140625" defaultRowHeight="15" x14ac:dyDescent="0.25"/>
  <cols>
    <col min="1" max="1" width="56.42578125" customWidth="1"/>
    <col min="2" max="2" width="33.28515625" customWidth="1"/>
    <col min="3" max="3" width="40" customWidth="1"/>
    <col min="4" max="4" width="22.28515625" bestFit="1" customWidth="1"/>
    <col min="5" max="5" width="45.42578125" customWidth="1"/>
    <col min="6" max="6" width="22.85546875" customWidth="1"/>
    <col min="7" max="7" width="21.85546875" customWidth="1"/>
    <col min="8" max="8" width="31" customWidth="1"/>
    <col min="9" max="9" width="27.28515625" customWidth="1"/>
    <col min="10" max="10" width="14.28515625" customWidth="1"/>
    <col min="11" max="11" width="18" customWidth="1"/>
    <col min="12" max="12" width="19.7109375" customWidth="1"/>
    <col min="13" max="13" width="9.7109375" hidden="1" customWidth="1"/>
    <col min="14" max="14" width="4.42578125" hidden="1" customWidth="1"/>
    <col min="15" max="16" width="14.5703125" hidden="1" customWidth="1"/>
    <col min="17" max="18" width="14.5703125" customWidth="1"/>
    <col min="19" max="19" width="15.28515625" customWidth="1"/>
    <col min="20" max="20" width="12.28515625" customWidth="1"/>
    <col min="21" max="23" width="16.5703125" customWidth="1"/>
    <col min="24" max="24" width="12.140625" customWidth="1"/>
    <col min="25" max="25" width="11.140625" customWidth="1"/>
    <col min="26" max="26" width="13.42578125" customWidth="1"/>
    <col min="27" max="27" width="16.85546875" customWidth="1"/>
    <col min="28" max="30" width="13.42578125" customWidth="1"/>
    <col min="31" max="31" width="10.5703125" customWidth="1"/>
    <col min="32" max="32" width="8.42578125" customWidth="1"/>
    <col min="33" max="33" width="13.5703125" customWidth="1"/>
    <col min="34" max="34" width="18.28515625" customWidth="1"/>
    <col min="35" max="35" width="15.42578125" customWidth="1"/>
    <col min="36" max="36" width="19.5703125" customWidth="1"/>
    <col min="37" max="38" width="15.42578125" customWidth="1"/>
    <col min="39" max="40" width="11.42578125" customWidth="1"/>
    <col min="41" max="41" width="20.42578125" customWidth="1"/>
    <col min="42" max="42" width="11.28515625" customWidth="1"/>
    <col min="43" max="44" width="10.5703125" customWidth="1"/>
    <col min="45" max="45" width="11.7109375" customWidth="1"/>
    <col min="46" max="46" width="10.5703125" customWidth="1"/>
    <col min="47" max="48" width="11.140625" customWidth="1"/>
    <col min="49" max="50" width="12" customWidth="1"/>
    <col min="51" max="51" width="17" bestFit="1" customWidth="1"/>
    <col min="52" max="52" width="14.5703125" customWidth="1"/>
    <col min="56" max="56" width="10.7109375" customWidth="1"/>
  </cols>
  <sheetData>
    <row r="1" spans="1:16" s="129" customFormat="1" ht="21" x14ac:dyDescent="0.35">
      <c r="A1" s="126" t="s">
        <v>119</v>
      </c>
      <c r="B1" s="196" t="s">
        <v>196</v>
      </c>
      <c r="C1" s="197"/>
      <c r="D1" s="127"/>
      <c r="E1" s="127"/>
      <c r="F1" s="127"/>
      <c r="G1" s="127"/>
      <c r="H1" s="127"/>
      <c r="I1" s="127"/>
      <c r="J1" s="127"/>
      <c r="K1" s="127"/>
      <c r="L1" s="128"/>
    </row>
    <row r="2" spans="1:16" ht="18.75" x14ac:dyDescent="0.3">
      <c r="A2" s="130" t="s">
        <v>128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62"/>
    </row>
    <row r="3" spans="1:16" x14ac:dyDescent="0.25">
      <c r="A3" s="64"/>
      <c r="B3" s="53"/>
      <c r="C3" s="53"/>
      <c r="D3" s="53"/>
      <c r="E3" s="53"/>
      <c r="F3" s="53"/>
      <c r="G3" s="53"/>
      <c r="H3" s="53"/>
      <c r="I3" s="53"/>
      <c r="J3" s="53"/>
      <c r="K3" s="53"/>
      <c r="L3" s="62"/>
    </row>
    <row r="4" spans="1:16" s="92" customFormat="1" x14ac:dyDescent="0.25">
      <c r="A4" s="125" t="s">
        <v>121</v>
      </c>
      <c r="B4" s="12"/>
      <c r="C4" s="93"/>
      <c r="D4" s="93"/>
      <c r="E4" s="93"/>
      <c r="F4" s="93"/>
      <c r="G4" s="93"/>
      <c r="H4" s="93"/>
      <c r="I4" s="93"/>
      <c r="J4" s="93"/>
      <c r="K4" s="93"/>
      <c r="L4" s="94"/>
    </row>
    <row r="5" spans="1:16" s="92" customFormat="1" x14ac:dyDescent="0.25">
      <c r="A5" s="125" t="s">
        <v>120</v>
      </c>
      <c r="B5" s="13"/>
      <c r="C5" s="53"/>
      <c r="D5" s="53"/>
      <c r="E5" s="53"/>
      <c r="F5" s="53"/>
      <c r="G5" s="53"/>
      <c r="H5" s="53"/>
      <c r="I5" s="53"/>
      <c r="J5" s="93"/>
      <c r="K5" s="93"/>
      <c r="L5" s="94"/>
    </row>
    <row r="6" spans="1:16" s="92" customFormat="1" x14ac:dyDescent="0.25">
      <c r="A6" s="125" t="s">
        <v>122</v>
      </c>
      <c r="B6" s="13"/>
      <c r="C6" s="52"/>
      <c r="D6" s="53"/>
      <c r="E6" s="53"/>
      <c r="F6" s="53"/>
      <c r="G6" s="53"/>
      <c r="H6" s="53"/>
      <c r="I6" s="53"/>
      <c r="J6" s="93"/>
      <c r="K6" s="93"/>
      <c r="L6" s="94"/>
    </row>
    <row r="7" spans="1:16" s="92" customFormat="1" ht="15.75" thickBot="1" x14ac:dyDescent="0.3">
      <c r="A7" s="77"/>
      <c r="B7" s="93"/>
      <c r="C7" s="93"/>
      <c r="D7" s="53"/>
      <c r="E7" s="53"/>
      <c r="F7" s="53"/>
      <c r="G7" s="53"/>
      <c r="H7" s="53"/>
      <c r="I7" s="53"/>
      <c r="J7" s="93"/>
      <c r="K7" s="93"/>
      <c r="L7" s="94"/>
    </row>
    <row r="8" spans="1:16" s="92" customFormat="1" x14ac:dyDescent="0.25">
      <c r="A8" s="64"/>
      <c r="B8" s="53"/>
      <c r="C8" s="53"/>
      <c r="D8" s="53"/>
      <c r="E8" s="53"/>
      <c r="F8" s="53"/>
      <c r="G8" s="53"/>
      <c r="H8" s="53"/>
      <c r="I8" s="53"/>
      <c r="J8" s="173" t="s">
        <v>133</v>
      </c>
      <c r="K8" s="174"/>
      <c r="L8" s="175"/>
    </row>
    <row r="9" spans="1:16" s="124" customFormat="1" ht="129" customHeight="1" x14ac:dyDescent="0.25">
      <c r="A9" s="117" t="s">
        <v>123</v>
      </c>
      <c r="B9" s="118" t="s">
        <v>369</v>
      </c>
      <c r="C9" s="118" t="s">
        <v>370</v>
      </c>
      <c r="D9" s="118" t="s">
        <v>124</v>
      </c>
      <c r="E9" s="119" t="s">
        <v>125</v>
      </c>
      <c r="F9" s="119" t="s">
        <v>126</v>
      </c>
      <c r="G9" s="118" t="s">
        <v>127</v>
      </c>
      <c r="H9" s="118" t="s">
        <v>129</v>
      </c>
      <c r="I9" s="120" t="s">
        <v>130</v>
      </c>
      <c r="J9" s="121" t="s">
        <v>131</v>
      </c>
      <c r="K9" s="118" t="s">
        <v>130</v>
      </c>
      <c r="L9" s="122" t="s">
        <v>132</v>
      </c>
      <c r="M9" s="123" t="s">
        <v>0</v>
      </c>
    </row>
    <row r="10" spans="1:16" s="92" customFormat="1" x14ac:dyDescent="0.25">
      <c r="A10" s="115" t="s">
        <v>371</v>
      </c>
      <c r="B10" s="16"/>
      <c r="C10" s="16"/>
      <c r="D10" s="114" t="str">
        <f>IF(OR(B10="",C10=""),"",IF(C10-B10&lt;0,"Enddatum liegt vor Startdatum",IF(C10-B10+1&lt;4,"min. 4 Tage erforderlich",IF(C10-B10+1&gt;7,"Woche hat max. 7 Tage",C10-B10+1))))</f>
        <v/>
      </c>
      <c r="E10" s="14"/>
      <c r="F10" s="14"/>
      <c r="G10" s="14"/>
      <c r="H10" s="15"/>
      <c r="I10" s="113">
        <f>INT(G10/8)+IF(MOD(G10,8)&gt;=6,1,0)</f>
        <v>0</v>
      </c>
      <c r="J10" s="17"/>
      <c r="K10" s="111">
        <f>J10</f>
        <v>0</v>
      </c>
      <c r="L10" s="18"/>
      <c r="M10" t="str">
        <f>IF(COUNTA(B10:I10)=8,"ja","nein")</f>
        <v>nein</v>
      </c>
      <c r="N10" s="92" t="str">
        <f>IF(J10&gt;0,"ja","nein")</f>
        <v>nein</v>
      </c>
      <c r="O10">
        <f>(MIN(F10,45)+5)*I10</f>
        <v>0</v>
      </c>
      <c r="P10">
        <f>(MIN(F10,45)+5)*K10</f>
        <v>0</v>
      </c>
    </row>
    <row r="11" spans="1:16" s="92" customFormat="1" hidden="1" x14ac:dyDescent="0.25">
      <c r="A11" s="116" t="s">
        <v>134</v>
      </c>
      <c r="B11" s="16"/>
      <c r="C11" s="16"/>
      <c r="D11" s="114" t="str">
        <f t="shared" ref="D11:D19" si="0">IF(OR(B11="",C11=""),"",IF(C11-B11&lt;0,"Enddatum liegt vor Startdatum",IF(C11-B11+1&lt;4,"min. 4 Tage erforderlich",IF(C11-B11+1&gt;7,"Woche hat max. 7 Tage",C11-B11+1))))</f>
        <v/>
      </c>
      <c r="E11" s="14"/>
      <c r="F11" s="14"/>
      <c r="G11" s="14"/>
      <c r="H11" s="15"/>
      <c r="I11" s="113">
        <f t="shared" ref="I11:I20" si="1">INT(G11/8)+IF(MOD(G11,8)&gt;=6,1,0)</f>
        <v>0</v>
      </c>
      <c r="J11" s="17"/>
      <c r="K11" s="112">
        <f t="shared" ref="K11:K20" si="2">J11</f>
        <v>0</v>
      </c>
      <c r="L11" s="19"/>
      <c r="M11" t="str">
        <f t="shared" ref="M11:M19" si="3">IF(COUNTA(B11:I11)=8,"ja","nein")</f>
        <v>nein</v>
      </c>
      <c r="N11" s="92" t="str">
        <f t="shared" ref="N11:N19" si="4">IF(J11&gt;0,"ja","nein")</f>
        <v>nein</v>
      </c>
      <c r="O11">
        <f t="shared" ref="O11:O19" si="5">(MIN(F11,45)+5)*I11</f>
        <v>0</v>
      </c>
      <c r="P11">
        <f t="shared" ref="P11:P19" si="6">(MIN(F11,45)+5)*K11</f>
        <v>0</v>
      </c>
    </row>
    <row r="12" spans="1:16" s="92" customFormat="1" hidden="1" x14ac:dyDescent="0.25">
      <c r="A12" s="115" t="s">
        <v>135</v>
      </c>
      <c r="B12" s="16"/>
      <c r="C12" s="16"/>
      <c r="D12" s="114" t="str">
        <f t="shared" si="0"/>
        <v/>
      </c>
      <c r="E12" s="14"/>
      <c r="F12" s="14"/>
      <c r="G12" s="14"/>
      <c r="H12" s="15"/>
      <c r="I12" s="113">
        <f t="shared" si="1"/>
        <v>0</v>
      </c>
      <c r="J12" s="17"/>
      <c r="K12" s="112">
        <f t="shared" si="2"/>
        <v>0</v>
      </c>
      <c r="L12" s="19"/>
      <c r="M12" t="str">
        <f t="shared" si="3"/>
        <v>nein</v>
      </c>
      <c r="N12" s="92" t="str">
        <f t="shared" si="4"/>
        <v>nein</v>
      </c>
      <c r="O12">
        <f t="shared" si="5"/>
        <v>0</v>
      </c>
      <c r="P12">
        <f t="shared" si="6"/>
        <v>0</v>
      </c>
    </row>
    <row r="13" spans="1:16" s="92" customFormat="1" hidden="1" x14ac:dyDescent="0.25">
      <c r="A13" s="116" t="s">
        <v>136</v>
      </c>
      <c r="B13" s="16"/>
      <c r="C13" s="16"/>
      <c r="D13" s="114" t="str">
        <f t="shared" si="0"/>
        <v/>
      </c>
      <c r="E13" s="14"/>
      <c r="F13" s="14"/>
      <c r="G13" s="14"/>
      <c r="H13" s="15"/>
      <c r="I13" s="113">
        <f t="shared" si="1"/>
        <v>0</v>
      </c>
      <c r="J13" s="17"/>
      <c r="K13" s="112">
        <f t="shared" si="2"/>
        <v>0</v>
      </c>
      <c r="L13" s="19"/>
      <c r="M13" t="str">
        <f t="shared" si="3"/>
        <v>nein</v>
      </c>
      <c r="N13" s="92" t="str">
        <f t="shared" si="4"/>
        <v>nein</v>
      </c>
      <c r="O13">
        <f t="shared" si="5"/>
        <v>0</v>
      </c>
      <c r="P13">
        <f t="shared" si="6"/>
        <v>0</v>
      </c>
    </row>
    <row r="14" spans="1:16" s="92" customFormat="1" hidden="1" x14ac:dyDescent="0.25">
      <c r="A14" s="115" t="s">
        <v>137</v>
      </c>
      <c r="B14" s="16"/>
      <c r="C14" s="16"/>
      <c r="D14" s="114" t="str">
        <f t="shared" si="0"/>
        <v/>
      </c>
      <c r="E14" s="14"/>
      <c r="F14" s="14"/>
      <c r="G14" s="14"/>
      <c r="H14" s="15"/>
      <c r="I14" s="113">
        <f t="shared" si="1"/>
        <v>0</v>
      </c>
      <c r="J14" s="17"/>
      <c r="K14" s="112">
        <f t="shared" si="2"/>
        <v>0</v>
      </c>
      <c r="L14" s="19"/>
      <c r="M14" t="str">
        <f t="shared" si="3"/>
        <v>nein</v>
      </c>
      <c r="N14" s="92" t="str">
        <f t="shared" si="4"/>
        <v>nein</v>
      </c>
      <c r="O14">
        <f t="shared" si="5"/>
        <v>0</v>
      </c>
      <c r="P14">
        <f t="shared" si="6"/>
        <v>0</v>
      </c>
    </row>
    <row r="15" spans="1:16" s="92" customFormat="1" hidden="1" x14ac:dyDescent="0.25">
      <c r="A15" s="116" t="s">
        <v>138</v>
      </c>
      <c r="B15" s="16"/>
      <c r="C15" s="16"/>
      <c r="D15" s="114" t="str">
        <f t="shared" si="0"/>
        <v/>
      </c>
      <c r="E15" s="14"/>
      <c r="F15" s="14"/>
      <c r="G15" s="14"/>
      <c r="H15" s="15"/>
      <c r="I15" s="113">
        <f t="shared" si="1"/>
        <v>0</v>
      </c>
      <c r="J15" s="17"/>
      <c r="K15" s="112">
        <f t="shared" si="2"/>
        <v>0</v>
      </c>
      <c r="L15" s="19"/>
      <c r="M15" t="str">
        <f t="shared" si="3"/>
        <v>nein</v>
      </c>
      <c r="N15" s="92" t="str">
        <f t="shared" si="4"/>
        <v>nein</v>
      </c>
      <c r="O15">
        <f t="shared" si="5"/>
        <v>0</v>
      </c>
      <c r="P15">
        <f t="shared" si="6"/>
        <v>0</v>
      </c>
    </row>
    <row r="16" spans="1:16" s="92" customFormat="1" hidden="1" x14ac:dyDescent="0.25">
      <c r="A16" s="115" t="s">
        <v>139</v>
      </c>
      <c r="B16" s="16"/>
      <c r="C16" s="16"/>
      <c r="D16" s="114" t="str">
        <f t="shared" si="0"/>
        <v/>
      </c>
      <c r="E16" s="14"/>
      <c r="F16" s="14"/>
      <c r="G16" s="14"/>
      <c r="H16" s="15"/>
      <c r="I16" s="113">
        <f t="shared" si="1"/>
        <v>0</v>
      </c>
      <c r="J16" s="17"/>
      <c r="K16" s="112">
        <f t="shared" si="2"/>
        <v>0</v>
      </c>
      <c r="L16" s="19"/>
      <c r="M16" t="str">
        <f t="shared" si="3"/>
        <v>nein</v>
      </c>
      <c r="N16" s="92" t="str">
        <f t="shared" si="4"/>
        <v>nein</v>
      </c>
      <c r="O16">
        <f t="shared" si="5"/>
        <v>0</v>
      </c>
      <c r="P16">
        <f t="shared" si="6"/>
        <v>0</v>
      </c>
    </row>
    <row r="17" spans="1:16" s="92" customFormat="1" hidden="1" x14ac:dyDescent="0.25">
      <c r="A17" s="116" t="s">
        <v>140</v>
      </c>
      <c r="B17" s="16"/>
      <c r="C17" s="16"/>
      <c r="D17" s="114" t="str">
        <f t="shared" si="0"/>
        <v/>
      </c>
      <c r="E17" s="14"/>
      <c r="F17" s="14"/>
      <c r="G17" s="14"/>
      <c r="H17" s="15"/>
      <c r="I17" s="113">
        <f t="shared" si="1"/>
        <v>0</v>
      </c>
      <c r="J17" s="17"/>
      <c r="K17" s="112">
        <f t="shared" si="2"/>
        <v>0</v>
      </c>
      <c r="L17" s="19"/>
      <c r="M17" t="str">
        <f t="shared" si="3"/>
        <v>nein</v>
      </c>
      <c r="N17" s="92" t="str">
        <f t="shared" si="4"/>
        <v>nein</v>
      </c>
      <c r="O17">
        <f t="shared" si="5"/>
        <v>0</v>
      </c>
      <c r="P17">
        <f t="shared" si="6"/>
        <v>0</v>
      </c>
    </row>
    <row r="18" spans="1:16" s="92" customFormat="1" hidden="1" x14ac:dyDescent="0.25">
      <c r="A18" s="115" t="s">
        <v>141</v>
      </c>
      <c r="B18" s="16"/>
      <c r="C18" s="16"/>
      <c r="D18" s="114" t="str">
        <f t="shared" si="0"/>
        <v/>
      </c>
      <c r="E18" s="14"/>
      <c r="F18" s="14"/>
      <c r="G18" s="14"/>
      <c r="H18" s="15"/>
      <c r="I18" s="113">
        <f t="shared" si="1"/>
        <v>0</v>
      </c>
      <c r="J18" s="17"/>
      <c r="K18" s="112">
        <f t="shared" si="2"/>
        <v>0</v>
      </c>
      <c r="L18" s="19"/>
      <c r="M18" t="str">
        <f t="shared" si="3"/>
        <v>nein</v>
      </c>
      <c r="N18" s="92" t="str">
        <f t="shared" si="4"/>
        <v>nein</v>
      </c>
      <c r="O18">
        <f t="shared" si="5"/>
        <v>0</v>
      </c>
      <c r="P18">
        <f t="shared" si="6"/>
        <v>0</v>
      </c>
    </row>
    <row r="19" spans="1:16" s="92" customFormat="1" hidden="1" x14ac:dyDescent="0.25">
      <c r="A19" s="116" t="s">
        <v>142</v>
      </c>
      <c r="B19" s="16"/>
      <c r="C19" s="16"/>
      <c r="D19" s="114" t="str">
        <f t="shared" si="0"/>
        <v/>
      </c>
      <c r="E19" s="14"/>
      <c r="F19" s="14"/>
      <c r="G19" s="14"/>
      <c r="H19" s="15"/>
      <c r="I19" s="113">
        <f t="shared" si="1"/>
        <v>0</v>
      </c>
      <c r="J19" s="17"/>
      <c r="K19" s="112">
        <f t="shared" si="2"/>
        <v>0</v>
      </c>
      <c r="L19" s="19"/>
      <c r="M19" t="str">
        <f t="shared" si="3"/>
        <v>nein</v>
      </c>
      <c r="N19" s="92" t="str">
        <f t="shared" si="4"/>
        <v>nein</v>
      </c>
      <c r="O19">
        <f t="shared" si="5"/>
        <v>0</v>
      </c>
      <c r="P19">
        <f t="shared" si="6"/>
        <v>0</v>
      </c>
    </row>
    <row r="20" spans="1:16" s="92" customFormat="1" hidden="1" x14ac:dyDescent="0.25">
      <c r="A20" s="116" t="s">
        <v>355</v>
      </c>
      <c r="B20" s="16"/>
      <c r="C20" s="16"/>
      <c r="D20" s="114" t="str">
        <f>IF(OR(B20="",C20=""),"",IF(C20-B20&lt;0,"Enddatum liegt vor Startdatum",IF(C20-B20+1&lt;4,"min. 4 Tage erforderlich",IF(C20-B20+1&gt;7,"Woche hat max. 7 Tage",C20-B20+1))))</f>
        <v/>
      </c>
      <c r="E20" s="35"/>
      <c r="F20" s="35"/>
      <c r="G20" s="35"/>
      <c r="H20" s="36"/>
      <c r="I20" s="113">
        <f t="shared" si="1"/>
        <v>0</v>
      </c>
      <c r="J20" s="37"/>
      <c r="K20" s="112">
        <f t="shared" si="2"/>
        <v>0</v>
      </c>
      <c r="L20" s="38"/>
      <c r="M20" t="str">
        <f>IF(COUNTA(B20:I20)=8,"ja","nein")</f>
        <v>nein</v>
      </c>
      <c r="N20" s="92" t="str">
        <f>IF(J20&gt;0,"ja","nein")</f>
        <v>nein</v>
      </c>
      <c r="O20">
        <f>(MIN(F20,45)+5)*I20</f>
        <v>0</v>
      </c>
      <c r="P20">
        <f>(MIN(F20,45)+5)*K20</f>
        <v>0</v>
      </c>
    </row>
    <row r="21" spans="1:16" s="92" customFormat="1" ht="15.75" thickBot="1" x14ac:dyDescent="0.3">
      <c r="A21" s="85" t="s">
        <v>163</v>
      </c>
      <c r="B21" s="86">
        <f>COUNTIF(M10:M10,"ja")</f>
        <v>0</v>
      </c>
      <c r="C21" s="87"/>
      <c r="D21" s="87" t="str">
        <f>D10</f>
        <v/>
      </c>
      <c r="E21" s="87">
        <f>E10</f>
        <v>0</v>
      </c>
      <c r="F21" s="87">
        <f>F10</f>
        <v>0</v>
      </c>
      <c r="G21" s="87">
        <f>G10</f>
        <v>0</v>
      </c>
      <c r="H21" s="87"/>
      <c r="I21" s="88">
        <f>I10</f>
        <v>0</v>
      </c>
      <c r="J21" s="89">
        <f>COUNTIF(N10:N10,"ja")</f>
        <v>0</v>
      </c>
      <c r="K21" s="90">
        <f>K10</f>
        <v>0</v>
      </c>
      <c r="L21" s="91"/>
      <c r="O21" s="92">
        <f>SUM(O10:O20)</f>
        <v>0</v>
      </c>
      <c r="P21" s="92">
        <f>SUM(P10:P20)</f>
        <v>0</v>
      </c>
    </row>
    <row r="22" spans="1:16" s="92" customFormat="1" x14ac:dyDescent="0.25">
      <c r="A22" s="77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4"/>
    </row>
    <row r="23" spans="1:16" x14ac:dyDescent="0.25">
      <c r="A23" s="95" t="s">
        <v>143</v>
      </c>
      <c r="B23" s="96">
        <f>I10</f>
        <v>0</v>
      </c>
      <c r="C23" s="97" t="s">
        <v>148</v>
      </c>
      <c r="D23" s="53"/>
      <c r="E23" s="53"/>
      <c r="F23" s="53"/>
      <c r="G23" s="53"/>
      <c r="H23" s="53"/>
      <c r="I23" s="53"/>
      <c r="J23" s="53"/>
      <c r="K23" s="53"/>
      <c r="L23" s="62"/>
    </row>
    <row r="24" spans="1:16" x14ac:dyDescent="0.25">
      <c r="A24" s="98" t="s">
        <v>144</v>
      </c>
      <c r="B24" s="99">
        <v>5</v>
      </c>
      <c r="C24" s="100" t="s">
        <v>149</v>
      </c>
      <c r="D24" s="53"/>
      <c r="E24" s="53"/>
      <c r="F24" s="53"/>
      <c r="G24" s="53"/>
      <c r="H24" s="53"/>
      <c r="I24" s="53"/>
      <c r="J24" s="53"/>
      <c r="K24" s="53"/>
      <c r="L24" s="62"/>
    </row>
    <row r="25" spans="1:16" x14ac:dyDescent="0.25">
      <c r="A25" s="98" t="s">
        <v>145</v>
      </c>
      <c r="B25" s="101">
        <f>B23</f>
        <v>0</v>
      </c>
      <c r="C25" s="100"/>
      <c r="D25" s="53"/>
      <c r="E25" s="53"/>
      <c r="F25" s="53"/>
      <c r="G25" s="53"/>
      <c r="H25" s="53"/>
      <c r="I25" s="53"/>
      <c r="J25" s="53"/>
      <c r="K25" s="53"/>
      <c r="L25" s="62"/>
    </row>
    <row r="26" spans="1:16" x14ac:dyDescent="0.25">
      <c r="A26" s="98" t="s">
        <v>146</v>
      </c>
      <c r="B26" s="99">
        <v>1</v>
      </c>
      <c r="C26" s="100"/>
      <c r="D26" s="53"/>
      <c r="E26" s="53"/>
      <c r="F26" s="53"/>
      <c r="G26" s="53"/>
      <c r="H26" s="53"/>
      <c r="I26" s="53"/>
      <c r="J26" s="53"/>
      <c r="K26" s="53"/>
      <c r="L26" s="62"/>
    </row>
    <row r="27" spans="1:16" x14ac:dyDescent="0.25">
      <c r="A27" s="102" t="s">
        <v>147</v>
      </c>
      <c r="B27" s="6">
        <v>35</v>
      </c>
      <c r="C27" s="103" t="s">
        <v>150</v>
      </c>
      <c r="D27" s="53"/>
      <c r="E27" s="53"/>
      <c r="F27" s="53"/>
      <c r="G27" s="53"/>
      <c r="H27" s="53"/>
      <c r="I27" s="53"/>
      <c r="J27" s="53"/>
      <c r="K27" s="53"/>
      <c r="L27" s="62"/>
    </row>
    <row r="28" spans="1:16" x14ac:dyDescent="0.25">
      <c r="A28" s="64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62"/>
    </row>
    <row r="29" spans="1:16" x14ac:dyDescent="0.25">
      <c r="A29" s="64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62"/>
    </row>
    <row r="30" spans="1:16" s="92" customFormat="1" x14ac:dyDescent="0.25">
      <c r="A30" s="205" t="s">
        <v>164</v>
      </c>
      <c r="B30" s="206"/>
      <c r="C30" s="93"/>
      <c r="D30" s="104"/>
      <c r="E30" s="202" t="s">
        <v>175</v>
      </c>
      <c r="F30" s="203"/>
      <c r="G30" s="203"/>
      <c r="H30" s="204"/>
      <c r="I30" s="93"/>
      <c r="J30" s="93"/>
      <c r="K30" s="53"/>
      <c r="L30" s="94"/>
    </row>
    <row r="31" spans="1:16" ht="15.75" x14ac:dyDescent="0.25">
      <c r="A31" s="200" t="s">
        <v>167</v>
      </c>
      <c r="B31" s="201"/>
      <c r="C31" s="105"/>
      <c r="D31" s="53"/>
      <c r="E31" s="179" t="s">
        <v>176</v>
      </c>
      <c r="F31" s="180"/>
      <c r="G31" s="180"/>
      <c r="H31" s="181"/>
      <c r="I31" s="53"/>
      <c r="J31" s="53"/>
      <c r="K31" s="53"/>
      <c r="L31" s="62"/>
    </row>
    <row r="32" spans="1:16" ht="29.25" customHeight="1" x14ac:dyDescent="0.25">
      <c r="A32" s="106"/>
      <c r="B32" s="107"/>
      <c r="C32" s="105"/>
      <c r="D32" s="53"/>
      <c r="E32" s="108"/>
      <c r="F32" s="109" t="s">
        <v>177</v>
      </c>
      <c r="G32" s="109" t="s">
        <v>178</v>
      </c>
      <c r="H32" s="110" t="s">
        <v>179</v>
      </c>
      <c r="I32" s="53"/>
      <c r="J32" s="53"/>
      <c r="K32" s="53"/>
      <c r="L32" s="62"/>
    </row>
    <row r="33" spans="1:52" x14ac:dyDescent="0.25">
      <c r="A33" s="71" t="s">
        <v>151</v>
      </c>
      <c r="B33" s="10"/>
      <c r="C33" s="3"/>
      <c r="D33" s="53"/>
      <c r="E33" s="83" t="s">
        <v>151</v>
      </c>
      <c r="F33" s="10"/>
      <c r="G33" s="4">
        <f>B26*(G10+J10)</f>
        <v>0</v>
      </c>
      <c r="H33" s="5">
        <f>G33*F33</f>
        <v>0</v>
      </c>
      <c r="I33" s="60"/>
      <c r="J33" s="53"/>
      <c r="K33" s="53"/>
      <c r="L33" s="62"/>
    </row>
    <row r="34" spans="1:52" x14ac:dyDescent="0.25">
      <c r="A34" s="71" t="s">
        <v>152</v>
      </c>
      <c r="B34" s="10"/>
      <c r="C34" s="3"/>
      <c r="D34" s="53"/>
      <c r="E34" s="83" t="s">
        <v>152</v>
      </c>
      <c r="F34" s="10"/>
      <c r="G34" s="81">
        <f>O10</f>
        <v>0</v>
      </c>
      <c r="H34" s="5">
        <f>G34*F34</f>
        <v>0</v>
      </c>
      <c r="I34" s="53"/>
      <c r="J34" s="53"/>
      <c r="K34" s="82"/>
      <c r="L34" s="62"/>
    </row>
    <row r="35" spans="1:52" x14ac:dyDescent="0.25">
      <c r="A35" s="71" t="s">
        <v>153</v>
      </c>
      <c r="B35" s="10"/>
      <c r="C35" s="3"/>
      <c r="D35" s="84"/>
      <c r="E35" s="83" t="s">
        <v>173</v>
      </c>
      <c r="F35" s="10"/>
      <c r="G35" s="4">
        <f>P10</f>
        <v>0</v>
      </c>
      <c r="H35" s="5">
        <f>F35*G35</f>
        <v>0</v>
      </c>
      <c r="I35" s="53"/>
      <c r="J35" s="53"/>
      <c r="K35" s="53"/>
      <c r="L35" s="62"/>
    </row>
    <row r="36" spans="1:52" x14ac:dyDescent="0.25">
      <c r="A36" s="71" t="s">
        <v>154</v>
      </c>
      <c r="B36" s="10"/>
      <c r="C36" s="3"/>
      <c r="D36" s="84"/>
      <c r="E36" s="83" t="s">
        <v>174</v>
      </c>
      <c r="F36" s="11"/>
      <c r="G36" s="53"/>
      <c r="H36" s="5">
        <f>F34*G34*F36</f>
        <v>0</v>
      </c>
      <c r="I36" s="82"/>
      <c r="J36" s="60"/>
      <c r="K36" s="53"/>
      <c r="L36" s="62"/>
    </row>
    <row r="37" spans="1:52" x14ac:dyDescent="0.25">
      <c r="A37" s="71" t="s">
        <v>155</v>
      </c>
      <c r="B37" s="10"/>
      <c r="C37" s="3"/>
      <c r="D37" s="53"/>
      <c r="E37" s="83" t="s">
        <v>155</v>
      </c>
      <c r="F37" s="25"/>
      <c r="G37" s="53"/>
      <c r="H37" s="5">
        <f>(G10+I10+J10+K10)*E10*F37</f>
        <v>0</v>
      </c>
      <c r="I37" s="53"/>
      <c r="J37" s="53"/>
      <c r="K37" s="53"/>
      <c r="L37" s="62"/>
    </row>
    <row r="38" spans="1:52" x14ac:dyDescent="0.25">
      <c r="A38" s="71" t="s">
        <v>156</v>
      </c>
      <c r="B38" s="10"/>
      <c r="C38" s="3"/>
      <c r="D38" s="53"/>
      <c r="E38" s="83" t="s">
        <v>156</v>
      </c>
      <c r="F38" s="10"/>
      <c r="G38" s="53"/>
      <c r="H38" s="5">
        <f>B25*F38</f>
        <v>0</v>
      </c>
      <c r="I38" s="53"/>
      <c r="J38" s="53"/>
      <c r="K38" s="53"/>
      <c r="L38" s="62"/>
    </row>
    <row r="39" spans="1:52" x14ac:dyDescent="0.25">
      <c r="A39" s="71" t="s">
        <v>157</v>
      </c>
      <c r="B39" s="10"/>
      <c r="C39" s="3"/>
      <c r="D39" s="53"/>
      <c r="E39" s="194" t="s">
        <v>157</v>
      </c>
      <c r="F39" s="195"/>
      <c r="G39" s="53"/>
      <c r="H39" s="5">
        <f>B39</f>
        <v>0</v>
      </c>
      <c r="I39" s="53"/>
      <c r="J39" s="53"/>
      <c r="K39" s="53"/>
      <c r="L39" s="62"/>
    </row>
    <row r="40" spans="1:52" x14ac:dyDescent="0.25">
      <c r="A40" s="51" t="s">
        <v>166</v>
      </c>
      <c r="B40" s="9">
        <f>SUM(B33:B39)</f>
        <v>0</v>
      </c>
      <c r="C40" s="1"/>
      <c r="D40" s="53"/>
      <c r="E40" s="74" t="s">
        <v>197</v>
      </c>
      <c r="F40" s="75"/>
      <c r="G40" s="76"/>
      <c r="H40" s="9">
        <f>SUM(H33:H39)</f>
        <v>0</v>
      </c>
      <c r="I40" s="53"/>
      <c r="J40" s="53"/>
      <c r="K40" s="53"/>
      <c r="L40" s="62"/>
      <c r="AW40" s="63"/>
      <c r="AX40" s="63"/>
      <c r="AY40" s="63"/>
      <c r="AZ40" s="63"/>
    </row>
    <row r="41" spans="1:52" x14ac:dyDescent="0.25">
      <c r="A41" s="77"/>
      <c r="B41" s="53"/>
      <c r="C41" s="53"/>
      <c r="D41" s="53"/>
      <c r="E41" s="53"/>
      <c r="F41" s="78"/>
      <c r="G41" s="78"/>
      <c r="H41" s="78"/>
      <c r="I41" s="53"/>
      <c r="J41" s="78"/>
      <c r="K41" s="78"/>
      <c r="L41" s="79"/>
      <c r="M41" s="63"/>
      <c r="N41" s="63"/>
      <c r="O41" s="63"/>
      <c r="P41" s="63"/>
      <c r="Q41" s="63"/>
      <c r="R41" s="63"/>
      <c r="S41" s="63"/>
      <c r="T41" s="63"/>
      <c r="AM41" s="63"/>
      <c r="AN41" s="80"/>
    </row>
    <row r="42" spans="1:52" ht="15.75" x14ac:dyDescent="0.25">
      <c r="A42" s="198" t="s">
        <v>165</v>
      </c>
      <c r="B42" s="199"/>
      <c r="C42" s="53"/>
      <c r="D42" s="53"/>
      <c r="E42" s="176" t="s">
        <v>147</v>
      </c>
      <c r="F42" s="177"/>
      <c r="G42" s="177"/>
      <c r="H42" s="178"/>
      <c r="I42" s="53"/>
      <c r="J42" s="53"/>
      <c r="K42" s="53"/>
      <c r="L42" s="62"/>
      <c r="AW42" s="63"/>
      <c r="AX42" s="63"/>
      <c r="AY42" s="63"/>
      <c r="AZ42" s="63"/>
    </row>
    <row r="43" spans="1:52" ht="14.45" customHeight="1" x14ac:dyDescent="0.25">
      <c r="A43" s="71" t="s">
        <v>158</v>
      </c>
      <c r="B43" s="10"/>
      <c r="C43" s="3"/>
      <c r="D43" s="53"/>
      <c r="E43" s="182"/>
      <c r="F43" s="183"/>
      <c r="G43" s="184"/>
      <c r="H43" s="191"/>
      <c r="I43" s="53"/>
      <c r="J43" s="53"/>
      <c r="K43" s="53"/>
      <c r="L43" s="62"/>
      <c r="AW43" s="63"/>
      <c r="AX43" s="63"/>
      <c r="AY43" s="63"/>
      <c r="AZ43" s="63"/>
    </row>
    <row r="44" spans="1:52" ht="14.45" customHeight="1" x14ac:dyDescent="0.25">
      <c r="A44" s="71" t="s">
        <v>159</v>
      </c>
      <c r="B44" s="10"/>
      <c r="C44" s="3"/>
      <c r="D44" s="53"/>
      <c r="E44" s="185"/>
      <c r="F44" s="186"/>
      <c r="G44" s="187"/>
      <c r="H44" s="192"/>
      <c r="I44" s="53"/>
      <c r="J44" s="53"/>
      <c r="K44" s="53"/>
      <c r="L44" s="62"/>
      <c r="AW44" s="63"/>
      <c r="AX44" s="63"/>
      <c r="AY44" s="63"/>
      <c r="AZ44" s="63"/>
    </row>
    <row r="45" spans="1:52" ht="14.45" customHeight="1" x14ac:dyDescent="0.25">
      <c r="A45" s="71" t="s">
        <v>160</v>
      </c>
      <c r="B45" s="10"/>
      <c r="C45" s="3"/>
      <c r="D45" s="53"/>
      <c r="E45" s="185"/>
      <c r="F45" s="186"/>
      <c r="G45" s="187"/>
      <c r="H45" s="192"/>
      <c r="I45" s="53"/>
      <c r="J45" s="53"/>
      <c r="K45" s="53"/>
      <c r="L45" s="62"/>
      <c r="AW45" s="63"/>
      <c r="AX45" s="63"/>
      <c r="AY45" s="63"/>
      <c r="AZ45" s="63"/>
    </row>
    <row r="46" spans="1:52" s="55" customFormat="1" x14ac:dyDescent="0.25">
      <c r="A46" s="72" t="s">
        <v>161</v>
      </c>
      <c r="B46" s="10"/>
      <c r="C46" s="2"/>
      <c r="D46" s="52"/>
      <c r="E46" s="188"/>
      <c r="F46" s="189"/>
      <c r="G46" s="190"/>
      <c r="H46" s="193"/>
      <c r="I46" s="53"/>
      <c r="J46" s="52"/>
      <c r="K46" s="52"/>
      <c r="L46" s="54"/>
      <c r="AW46" s="56"/>
      <c r="AX46" s="56"/>
      <c r="AY46" s="56"/>
      <c r="AZ46" s="56"/>
    </row>
    <row r="47" spans="1:52" s="55" customFormat="1" x14ac:dyDescent="0.25">
      <c r="A47" s="73" t="s">
        <v>162</v>
      </c>
      <c r="B47" s="10"/>
      <c r="C47" s="2"/>
      <c r="D47" s="52"/>
      <c r="E47" s="170" t="s">
        <v>180</v>
      </c>
      <c r="F47" s="171"/>
      <c r="G47" s="172"/>
      <c r="H47" s="8">
        <f>(G21+J10)*B27</f>
        <v>0</v>
      </c>
      <c r="I47" s="53"/>
      <c r="J47" s="52"/>
      <c r="K47" s="52"/>
      <c r="L47" s="54"/>
      <c r="AW47" s="56"/>
      <c r="AX47" s="56"/>
      <c r="AY47" s="56"/>
      <c r="AZ47" s="56"/>
    </row>
    <row r="48" spans="1:52" s="55" customFormat="1" x14ac:dyDescent="0.25">
      <c r="A48" s="51" t="s">
        <v>166</v>
      </c>
      <c r="B48" s="9">
        <f>SUM(B43:B47)</f>
        <v>0</v>
      </c>
      <c r="C48" s="52"/>
      <c r="D48" s="52"/>
      <c r="E48" s="53"/>
      <c r="F48" s="53"/>
      <c r="G48" s="53"/>
      <c r="H48" s="53"/>
      <c r="I48" s="53"/>
      <c r="J48" s="52"/>
      <c r="K48" s="52"/>
      <c r="L48" s="54"/>
      <c r="AW48" s="56"/>
      <c r="AX48" s="56"/>
      <c r="AY48" s="56"/>
      <c r="AZ48" s="56"/>
    </row>
    <row r="49" spans="1:52" s="55" customFormat="1" x14ac:dyDescent="0.25">
      <c r="A49" s="57"/>
      <c r="B49" s="52"/>
      <c r="C49" s="1"/>
      <c r="D49" s="52"/>
      <c r="E49" s="52"/>
      <c r="F49" s="2"/>
      <c r="G49" s="2"/>
      <c r="H49" s="2"/>
      <c r="I49" s="53"/>
      <c r="J49" s="52"/>
      <c r="K49" s="52"/>
      <c r="L49" s="54"/>
      <c r="AW49" s="56"/>
      <c r="AX49" s="56"/>
      <c r="AY49" s="56"/>
      <c r="AZ49" s="56"/>
    </row>
    <row r="50" spans="1:52" x14ac:dyDescent="0.25">
      <c r="A50" s="58" t="s">
        <v>168</v>
      </c>
      <c r="B50" s="59">
        <f>B40-B48</f>
        <v>0</v>
      </c>
      <c r="C50" s="60"/>
      <c r="D50" s="53"/>
      <c r="E50" s="21" t="s">
        <v>181</v>
      </c>
      <c r="F50" s="61"/>
      <c r="G50" s="22"/>
      <c r="H50" s="20">
        <f>H40-H47</f>
        <v>0</v>
      </c>
      <c r="I50" s="53"/>
      <c r="J50" s="53"/>
      <c r="K50" s="53"/>
      <c r="L50" s="62"/>
      <c r="AW50" s="63"/>
      <c r="AX50" s="63"/>
      <c r="AY50" s="63"/>
      <c r="AZ50" s="63"/>
    </row>
    <row r="51" spans="1:52" ht="15.75" thickBot="1" x14ac:dyDescent="0.3">
      <c r="A51" s="64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62"/>
    </row>
    <row r="52" spans="1:52" ht="19.5" thickBot="1" x14ac:dyDescent="0.35">
      <c r="A52" s="65" t="s">
        <v>169</v>
      </c>
      <c r="B52" s="23">
        <f>IF(MIN(B50,H50)&lt;=0,0,MIN(B50,H50))</f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7"/>
    </row>
    <row r="53" spans="1:52" x14ac:dyDescent="0.25">
      <c r="A53" s="68"/>
      <c r="B53" s="69"/>
      <c r="C53" s="70"/>
    </row>
    <row r="54" spans="1:52" x14ac:dyDescent="0.25">
      <c r="A54" s="50" t="s">
        <v>170</v>
      </c>
      <c r="B54" s="24" t="s">
        <v>182</v>
      </c>
      <c r="C54" s="49"/>
    </row>
    <row r="55" spans="1:52" hidden="1" x14ac:dyDescent="0.25">
      <c r="A55" s="39" t="s">
        <v>118</v>
      </c>
      <c r="B55" s="40" t="str">
        <f>IF(B52*0.8&gt;=2000,"si","no")</f>
        <v>no</v>
      </c>
      <c r="C55" s="41"/>
      <c r="D55" s="41"/>
      <c r="E55" s="41"/>
      <c r="F55" s="41"/>
    </row>
    <row r="56" spans="1:52" hidden="1" x14ac:dyDescent="0.25">
      <c r="A56" s="39" t="s">
        <v>117</v>
      </c>
      <c r="B56" s="42" t="str">
        <f>IF(B52*0.5&gt;=2000,"si","no")</f>
        <v>no</v>
      </c>
      <c r="C56" s="41"/>
      <c r="D56" s="41"/>
      <c r="E56" s="41"/>
      <c r="F56" s="41"/>
    </row>
    <row r="57" spans="1:52" ht="30" x14ac:dyDescent="0.25">
      <c r="A57" s="43" t="s">
        <v>171</v>
      </c>
      <c r="B57" s="44" t="str">
        <f>IF(B56="si",B52*0.5,"non concesso secondo art. 16, delibera n. 951/2025")</f>
        <v>non concesso secondo art. 16, delibera n. 951/2025</v>
      </c>
      <c r="C57" s="45"/>
      <c r="D57" s="41"/>
      <c r="E57" s="41"/>
      <c r="F57" s="41"/>
    </row>
    <row r="58" spans="1:52" ht="30.75" thickBot="1" x14ac:dyDescent="0.3">
      <c r="A58" s="46" t="s">
        <v>172</v>
      </c>
      <c r="B58" s="47" t="str">
        <f>IF(B55="si",B52*0.8,"non concesso secondo art. 16, delibera n. 951/2025")</f>
        <v>non concesso secondo art. 16, delibera n. 951/2025</v>
      </c>
      <c r="C58" s="41"/>
      <c r="D58" s="41"/>
      <c r="E58" s="41"/>
      <c r="F58" s="41"/>
    </row>
    <row r="59" spans="1:52" x14ac:dyDescent="0.25">
      <c r="A59" s="48"/>
      <c r="C59" s="41"/>
      <c r="D59" s="41"/>
      <c r="E59" s="41"/>
      <c r="F59" s="41"/>
    </row>
    <row r="60" spans="1:52" x14ac:dyDescent="0.25">
      <c r="C60" s="41"/>
      <c r="D60" s="41"/>
      <c r="E60" s="41"/>
      <c r="F60" s="41"/>
    </row>
    <row r="61" spans="1:52" x14ac:dyDescent="0.25">
      <c r="C61" s="41"/>
      <c r="D61" s="41"/>
      <c r="E61" s="41"/>
      <c r="F61" s="41"/>
    </row>
    <row r="62" spans="1:52" x14ac:dyDescent="0.25">
      <c r="C62" s="41"/>
      <c r="D62" s="41"/>
      <c r="E62" s="41"/>
      <c r="F62" s="41"/>
    </row>
    <row r="63" spans="1:52" x14ac:dyDescent="0.25">
      <c r="C63" s="41"/>
      <c r="D63" s="41"/>
      <c r="E63" s="41"/>
      <c r="F63" s="41"/>
    </row>
    <row r="64" spans="1:52" x14ac:dyDescent="0.25">
      <c r="C64" s="41"/>
      <c r="D64" s="41"/>
      <c r="E64" s="41"/>
      <c r="F64" s="41"/>
    </row>
    <row r="65" spans="3:6" x14ac:dyDescent="0.25">
      <c r="C65" s="41"/>
      <c r="D65" s="41"/>
      <c r="E65" s="41"/>
      <c r="F65" s="41"/>
    </row>
    <row r="66" spans="3:6" x14ac:dyDescent="0.25">
      <c r="C66" s="41"/>
      <c r="D66" s="41"/>
      <c r="E66" s="41"/>
      <c r="F66" s="41"/>
    </row>
  </sheetData>
  <sheetProtection algorithmName="SHA-512" hashValue="shUbmPgHYxtRzKCLtIjtj6i+bXtHt+qxSBDKJJ5brBgLhmWNOdqJ+0IeOmIWZKIjzZlJz3ZS+Ox/6YK8Jhc5kg==" saltValue="6htuFu1PK1w2VRTZOq22Pg==" spinCount="100000" sheet="1" selectLockedCells="1"/>
  <mergeCells count="12">
    <mergeCell ref="B1:C1"/>
    <mergeCell ref="A42:B42"/>
    <mergeCell ref="A31:B31"/>
    <mergeCell ref="E30:H30"/>
    <mergeCell ref="A30:B30"/>
    <mergeCell ref="E47:G47"/>
    <mergeCell ref="J8:L8"/>
    <mergeCell ref="E42:H42"/>
    <mergeCell ref="E31:H31"/>
    <mergeCell ref="E43:G46"/>
    <mergeCell ref="H43:H46"/>
    <mergeCell ref="E39:F39"/>
  </mergeCells>
  <phoneticPr fontId="4" type="noConversion"/>
  <conditionalFormatting sqref="B57">
    <cfRule type="expression" dxfId="4" priority="4">
      <formula>$B$54="SI 50%"</formula>
    </cfRule>
  </conditionalFormatting>
  <conditionalFormatting sqref="B57:B58">
    <cfRule type="expression" dxfId="3" priority="1">
      <formula>$B$54="Prego selezionare"</formula>
    </cfRule>
    <cfRule type="expression" dxfId="2" priority="2">
      <formula>$B$54="NO"</formula>
    </cfRule>
  </conditionalFormatting>
  <conditionalFormatting sqref="B58">
    <cfRule type="expression" dxfId="1" priority="3">
      <formula>$B$54="SI 80%"</formula>
    </cfRule>
  </conditionalFormatting>
  <conditionalFormatting sqref="P10:P20">
    <cfRule type="cellIs" dxfId="0" priority="15" operator="greaterThan">
      <formula>$E$10&gt;$D$10</formula>
    </cfRule>
  </conditionalFormatting>
  <dataValidations xWindow="1270" yWindow="475" count="17">
    <dataValidation type="decimal" operator="lessThanOrEqual" allowBlank="1" showInputMessage="1" showErrorMessage="1" errorTitle="ERRORE" error="La tariffa oraria massima prevista per la direzione pedagogica in fase di concessione è di 30,00 €." prompt="Si tratta di tariffe orarie unitarie massime che il beneficario puó indicare anche in misura inferiore (vedi Delibera Nr. 16/2026)_x000a_Direzione pedagogica: € 30,00" sqref="F33" xr:uid="{1402E2DA-E68B-4FF6-8F67-0F307A9E4215}">
      <formula1>30</formula1>
    </dataValidation>
    <dataValidation type="decimal" operator="lessThanOrEqual" allowBlank="1" showInputMessage="1" showErrorMessage="1" errorTitle="ERRORE" error="Si tratta di tariffe orarie unitarie massime che il beneficario puó indicare anche in misura inferiore (vedi Delibera Nr. 16/2026)_x000a_Personale assistenza bambini con disabilitá: € 30,00" prompt="La tariffa oraria massima prevista per il personale di assistenza di bambini con disabilitá in fase di concessione è di 30,00 €." sqref="F35" xr:uid="{A2D50657-D7F9-4551-B628-388201EA6AF7}">
      <formula1>30</formula1>
    </dataValidation>
    <dataValidation type="decimal" operator="lessThanOrEqual" allowBlank="1" showInputMessage="1" showErrorMessage="1" errorTitle="ERRORE" error="La quota del personale &quot;jolly&quot; viene calcolata nella fase di concessione con un massimo del 10% delle ore del personale di assistenza." prompt="La quota del personale &quot;jolly&quot; viene calcolata nella fase di concessione con un massimo del 10% delle ore del personale di assistenza." sqref="F36" xr:uid="{C869F68B-0F61-4282-9126-B00A070219D1}">
      <formula1>0.1</formula1>
    </dataValidation>
    <dataValidation type="decimal" errorStyle="warning" operator="lessThanOrEqual" allowBlank="1" showInputMessage="1" showErrorMessage="1" errorTitle="ATTENZIONE" error="I costi residui ammissibili per progetti per bambini di etá prescolare sono stati stabiliti a € 350,00 per gruppo per settimana." sqref="F38" xr:uid="{FA778BF4-4F1E-4355-9F7D-B76CC9D32C6A}">
      <formula1>350</formula1>
    </dataValidation>
    <dataValidation type="decimal" operator="greaterThanOrEqual" allowBlank="1" showInputMessage="1" showErrorMessage="1" promptTitle="Inserire quote di partecipazione" prompt="Somma di tutte le quote di partecipazione effettivamente incassate, tenendo conto di eventuali riduzioni (ad esempio per fratelli o sorelle)." sqref="B46" xr:uid="{432CD5BC-0B88-42EC-9131-C4CA75F6FEB6}">
      <formula1>0</formula1>
    </dataValidation>
    <dataValidation type="whole" operator="greaterThanOrEqual" allowBlank="1" showInputMessage="1" showErrorMessage="1" sqref="J10:J20" xr:uid="{40502A64-C239-4CDB-80AA-A4149ED045DA}">
      <formula1>0</formula1>
    </dataValidation>
    <dataValidation type="decimal" operator="greaterThanOrEqual" allowBlank="1" showInputMessage="1" showErrorMessage="1" sqref="B43:B44 B33:B38" xr:uid="{319AC64A-F21D-4BEC-ABFE-DF5EE2498B5C}">
      <formula1>0</formula1>
    </dataValidation>
    <dataValidation type="decimal" operator="lessThanOrEqual" allowBlank="1" showInputMessage="1" showErrorMessage="1" errorTitle="ERRORE" error="La tariffa oraria massima prevista per il personale di assistenza in fase di concessione è di 22,00 €." prompt="Si tratta di tariffe orarie unitarie massime che il beneficario puó indicare anche in misura inferiore (vedi Delibera Nr. 16/2026)_x000a_Personale di assistenza: € 22,00" sqref="F34" xr:uid="{BF2A51C3-0DBB-4860-B1D0-515AA03B1BBF}">
      <formula1>22</formula1>
    </dataValidation>
    <dataValidation type="custom" allowBlank="1" showInputMessage="1" showErrorMessage="1" sqref="I25" xr:uid="{13FAFA89-BF88-4BDD-A5F6-789979FB19A5}">
      <formula1>OR(INT(I25)=I25,INT(I25)+0.5=I25)</formula1>
    </dataValidation>
    <dataValidation type="decimal" operator="greaterThanOrEqual" allowBlank="1" showInputMessage="1" showErrorMessage="1" prompt="Eventuali entrate_x000a_es. tasse di iscrizione" sqref="B45" xr:uid="{611C5264-4799-48F9-99E9-9CA6F3ADD7C0}">
      <formula1>0</formula1>
    </dataValidation>
    <dataValidation type="list" allowBlank="1" showInputMessage="1" showErrorMessage="1" prompt="Si prega di utilizzare il menu a tendina." sqref="B54" xr:uid="{9184B8DA-E7CE-4C68-AFA1-32F71AB71BF2}">
      <formula1>"Prego selezionare, SI 50%, SI 80%, NO"</formula1>
    </dataValidation>
    <dataValidation type="whole" operator="lessThanOrEqual" allowBlank="1" showInputMessage="1" showErrorMessage="1" errorTitle="ERRORE" error="È possibile un solo pranzo al giorno." promptTitle="Numero di pranzi" prompt="Indicare quanti pranzi sono previsti in questa settimana." sqref="E10:E20" xr:uid="{C1400888-8256-4292-B59E-E93E40C44953}">
      <formula1>D10</formula1>
    </dataValidation>
    <dataValidation type="whole" operator="greaterThanOrEqual" allowBlank="1" showInputMessage="1" showErrorMessage="1" errorTitle="ERRORE" error="Il numero minimo di partecipanti deve essere 4 affinché l’offerta possa avere luogo (art. 9 Delibera n. 951/2025)." sqref="G10:G20" xr:uid="{977BA91D-5744-4FBE-8D92-6B30AAD9E324}">
      <formula1>4</formula1>
    </dataValidation>
    <dataValidation type="decimal" errorStyle="warning" operator="lessThanOrEqual" allowBlank="1" showInputMessage="1" showErrorMessage="1" errorTitle="ATTENZIONE" error="Se la quota di partecipazione supera i 120 € per bambino, deve essere allegata una motivazione dettagliata nel visto dell’amministrazione comunale." prompt="max. 120 Euro" sqref="H10:H20 L10:L20" xr:uid="{18BDACEE-3262-4F16-9749-EEDAC04D5F06}">
      <formula1>120</formula1>
    </dataValidation>
    <dataValidation type="decimal" operator="lessThanOrEqual" allowBlank="1" showInputMessage="1" showErrorMessage="1" errorTitle="ERRORE" error="Il vitto sotto forma di pranzo, con o senza merenda aggiuntiva, è calcolato in un massimo di € 5,00 per ogni bambino partecipante ed assistente riconosciuto." sqref="F37" xr:uid="{3FBA734F-E532-4CA0-80AC-7090E5D2989B}">
      <formula1>5</formula1>
    </dataValidation>
    <dataValidation type="custom" errorStyle="warning" allowBlank="1" showInputMessage="1" showErrorMessage="1" errorTitle="ATTENZIONE" error="Mezze giornate devono avere durata minima di quattro ore, giornate intere fino a massimo nove ore (Delibera n. 951/2025, art. 7)._x000a_Inserire nella cella solo ore intere o mezze ore." sqref="F10:F20" xr:uid="{6AECCFD2-5BAB-46CF-B9B7-11CECDE92C9C}">
      <formula1>AND(F10&gt;=20,MOD(F10*2,1)=0)</formula1>
    </dataValidation>
    <dataValidation type="decimal" operator="greaterThanOrEqual" allowBlank="1" showInputMessage="1" showErrorMessage="1" prompt="Le spese di locazione sono ammesse come costi residui finanziabili solo per l'anno 2026." sqref="B39" xr:uid="{EC8EF656-BF8F-4489-B679-2D5C1340661B}">
      <formula1>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270" yWindow="475" count="1">
        <x14:dataValidation type="list" allowBlank="1" showInputMessage="1" showErrorMessage="1" errorTitle="Scegliere luogo" error="Selezionare il luogo del progetto dall'elenco." promptTitle="Scegliere luogo" prompt="Selezionare il luogo del progetto dall'elenco." xr:uid="{3A6B55D9-7830-4E19-841B-C6B373DCA8EB}">
          <x14:formula1>
            <xm:f>Gemeindenliste!$A$1:$A$123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571A-2DF1-425D-AC98-1FE6840DD65E}">
  <dimension ref="A1:FO2"/>
  <sheetViews>
    <sheetView zoomScaleNormal="100" workbookViewId="0">
      <selection activeCell="A2" sqref="A2"/>
    </sheetView>
  </sheetViews>
  <sheetFormatPr baseColWidth="10" defaultColWidth="8.7109375" defaultRowHeight="15" x14ac:dyDescent="0.25"/>
  <cols>
    <col min="1" max="160" width="20" style="27" customWidth="1"/>
    <col min="161" max="16384" width="8.7109375" style="27"/>
  </cols>
  <sheetData>
    <row r="1" spans="1:171" ht="39.75" customHeight="1" x14ac:dyDescent="0.25">
      <c r="A1" s="34" t="s">
        <v>354</v>
      </c>
      <c r="B1" s="34" t="s">
        <v>353</v>
      </c>
      <c r="C1" s="34" t="s">
        <v>352</v>
      </c>
      <c r="D1" s="34" t="s">
        <v>351</v>
      </c>
      <c r="E1" s="34" t="s">
        <v>350</v>
      </c>
      <c r="F1" s="34" t="s">
        <v>349</v>
      </c>
      <c r="G1" s="34" t="s">
        <v>348</v>
      </c>
      <c r="H1" s="34" t="s">
        <v>347</v>
      </c>
      <c r="I1" s="34" t="s">
        <v>346</v>
      </c>
      <c r="J1" s="34" t="s">
        <v>345</v>
      </c>
      <c r="K1" s="34" t="s">
        <v>344</v>
      </c>
      <c r="L1" s="34" t="s">
        <v>343</v>
      </c>
      <c r="M1" s="34" t="s">
        <v>342</v>
      </c>
      <c r="N1" s="34" t="s">
        <v>341</v>
      </c>
      <c r="O1" s="34" t="s">
        <v>340</v>
      </c>
      <c r="P1" s="34" t="s">
        <v>339</v>
      </c>
      <c r="Q1" s="34" t="s">
        <v>338</v>
      </c>
      <c r="R1" s="34" t="s">
        <v>337</v>
      </c>
      <c r="S1" s="34" t="s">
        <v>336</v>
      </c>
      <c r="T1" s="34" t="s">
        <v>335</v>
      </c>
      <c r="U1" s="34" t="s">
        <v>334</v>
      </c>
      <c r="V1" s="34" t="s">
        <v>333</v>
      </c>
      <c r="W1" s="34" t="s">
        <v>332</v>
      </c>
      <c r="X1" s="34" t="s">
        <v>331</v>
      </c>
      <c r="Y1" s="34" t="s">
        <v>330</v>
      </c>
      <c r="Z1" s="34" t="s">
        <v>329</v>
      </c>
      <c r="AA1" s="34" t="s">
        <v>328</v>
      </c>
      <c r="AB1" s="34" t="s">
        <v>327</v>
      </c>
      <c r="AC1" s="34" t="s">
        <v>326</v>
      </c>
      <c r="AD1" s="34" t="s">
        <v>325</v>
      </c>
      <c r="AE1" s="34" t="s">
        <v>324</v>
      </c>
      <c r="AF1" s="34" t="s">
        <v>323</v>
      </c>
      <c r="AG1" s="34" t="s">
        <v>322</v>
      </c>
      <c r="AH1" s="34" t="s">
        <v>321</v>
      </c>
      <c r="AI1" s="34" t="s">
        <v>320</v>
      </c>
      <c r="AJ1" s="34" t="s">
        <v>319</v>
      </c>
      <c r="AK1" s="34" t="s">
        <v>318</v>
      </c>
      <c r="AL1" s="34" t="s">
        <v>317</v>
      </c>
      <c r="AM1" s="34" t="s">
        <v>316</v>
      </c>
      <c r="AN1" s="34" t="s">
        <v>315</v>
      </c>
      <c r="AO1" s="34" t="s">
        <v>314</v>
      </c>
      <c r="AP1" s="34" t="s">
        <v>313</v>
      </c>
      <c r="AQ1" s="34" t="s">
        <v>312</v>
      </c>
      <c r="AR1" s="34" t="s">
        <v>311</v>
      </c>
      <c r="AS1" s="34" t="s">
        <v>310</v>
      </c>
      <c r="AT1" s="34" t="s">
        <v>309</v>
      </c>
      <c r="AU1" s="34" t="s">
        <v>308</v>
      </c>
      <c r="AV1" s="34" t="s">
        <v>307</v>
      </c>
      <c r="AW1" s="34" t="s">
        <v>306</v>
      </c>
      <c r="AX1" s="34" t="s">
        <v>305</v>
      </c>
      <c r="AY1" s="34" t="s">
        <v>304</v>
      </c>
      <c r="AZ1" s="34" t="s">
        <v>303</v>
      </c>
      <c r="BA1" s="34" t="s">
        <v>302</v>
      </c>
      <c r="BB1" s="34" t="s">
        <v>301</v>
      </c>
      <c r="BC1" s="34" t="s">
        <v>300</v>
      </c>
      <c r="BD1" s="34" t="s">
        <v>299</v>
      </c>
      <c r="BE1" s="34" t="s">
        <v>298</v>
      </c>
      <c r="BF1" s="34" t="s">
        <v>297</v>
      </c>
      <c r="BG1" s="34" t="s">
        <v>296</v>
      </c>
      <c r="BH1" s="34" t="s">
        <v>295</v>
      </c>
      <c r="BI1" s="34" t="s">
        <v>294</v>
      </c>
      <c r="BJ1" s="34" t="s">
        <v>293</v>
      </c>
      <c r="BK1" s="34" t="s">
        <v>292</v>
      </c>
      <c r="BL1" s="34" t="s">
        <v>291</v>
      </c>
      <c r="BM1" s="34" t="s">
        <v>290</v>
      </c>
      <c r="BN1" s="34" t="s">
        <v>289</v>
      </c>
      <c r="BO1" s="34" t="s">
        <v>288</v>
      </c>
      <c r="BP1" s="34" t="s">
        <v>287</v>
      </c>
      <c r="BQ1" s="34" t="s">
        <v>286</v>
      </c>
      <c r="BR1" s="34" t="s">
        <v>285</v>
      </c>
      <c r="BS1" s="34" t="s">
        <v>284</v>
      </c>
      <c r="BT1" s="34" t="s">
        <v>283</v>
      </c>
      <c r="BU1" s="34" t="s">
        <v>282</v>
      </c>
      <c r="BV1" s="34" t="s">
        <v>281</v>
      </c>
      <c r="BW1" s="34" t="s">
        <v>280</v>
      </c>
      <c r="BX1" s="34" t="s">
        <v>279</v>
      </c>
      <c r="BY1" s="34" t="s">
        <v>278</v>
      </c>
      <c r="BZ1" s="34" t="s">
        <v>277</v>
      </c>
      <c r="CA1" s="34" t="s">
        <v>276</v>
      </c>
      <c r="CB1" s="34" t="s">
        <v>275</v>
      </c>
      <c r="CC1" s="34" t="s">
        <v>274</v>
      </c>
      <c r="CD1" s="34" t="s">
        <v>273</v>
      </c>
      <c r="CE1" s="34" t="s">
        <v>272</v>
      </c>
      <c r="CF1" s="34" t="s">
        <v>271</v>
      </c>
      <c r="CG1" s="34" t="s">
        <v>270</v>
      </c>
      <c r="CH1" s="34" t="s">
        <v>269</v>
      </c>
      <c r="CI1" s="34" t="s">
        <v>268</v>
      </c>
      <c r="CJ1" s="34" t="s">
        <v>267</v>
      </c>
      <c r="CK1" s="34" t="s">
        <v>266</v>
      </c>
      <c r="CL1" s="34" t="s">
        <v>265</v>
      </c>
      <c r="CM1" s="34" t="s">
        <v>264</v>
      </c>
      <c r="CN1" s="34" t="s">
        <v>263</v>
      </c>
      <c r="CO1" s="34" t="s">
        <v>262</v>
      </c>
      <c r="CP1" s="34" t="s">
        <v>261</v>
      </c>
      <c r="CQ1" s="34" t="s">
        <v>260</v>
      </c>
      <c r="CR1" s="34" t="s">
        <v>259</v>
      </c>
      <c r="CS1" s="34" t="s">
        <v>258</v>
      </c>
      <c r="CT1" s="34" t="s">
        <v>257</v>
      </c>
      <c r="CU1" s="34" t="s">
        <v>256</v>
      </c>
      <c r="CV1" s="34" t="s">
        <v>255</v>
      </c>
      <c r="CW1" s="34" t="s">
        <v>254</v>
      </c>
      <c r="CX1" s="34" t="s">
        <v>253</v>
      </c>
      <c r="CY1" s="34" t="s">
        <v>252</v>
      </c>
      <c r="CZ1" s="34" t="s">
        <v>251</v>
      </c>
      <c r="DA1" s="34" t="s">
        <v>250</v>
      </c>
      <c r="DB1" s="34" t="s">
        <v>249</v>
      </c>
      <c r="DC1" s="34" t="s">
        <v>248</v>
      </c>
      <c r="DD1" s="34" t="s">
        <v>247</v>
      </c>
      <c r="DE1" s="34" t="s">
        <v>246</v>
      </c>
      <c r="DF1" s="34" t="s">
        <v>245</v>
      </c>
      <c r="DG1" s="34" t="s">
        <v>244</v>
      </c>
      <c r="DH1" s="34" t="s">
        <v>243</v>
      </c>
      <c r="DI1" s="34" t="s">
        <v>242</v>
      </c>
      <c r="DJ1" s="34" t="s">
        <v>241</v>
      </c>
      <c r="DK1" s="34" t="s">
        <v>356</v>
      </c>
      <c r="DL1" s="34" t="s">
        <v>357</v>
      </c>
      <c r="DM1" s="34" t="s">
        <v>358</v>
      </c>
      <c r="DN1" s="34" t="s">
        <v>359</v>
      </c>
      <c r="DO1" s="34" t="s">
        <v>360</v>
      </c>
      <c r="DP1" s="34" t="s">
        <v>361</v>
      </c>
      <c r="DQ1" s="34" t="s">
        <v>362</v>
      </c>
      <c r="DR1" s="34" t="s">
        <v>363</v>
      </c>
      <c r="DS1" s="34" t="s">
        <v>364</v>
      </c>
      <c r="DT1" s="34" t="s">
        <v>365</v>
      </c>
      <c r="DU1" s="34" t="s">
        <v>366</v>
      </c>
      <c r="DV1" s="34" t="s">
        <v>240</v>
      </c>
      <c r="DW1" s="34" t="s">
        <v>239</v>
      </c>
      <c r="DX1" s="34" t="s">
        <v>238</v>
      </c>
      <c r="DY1" s="34" t="s">
        <v>237</v>
      </c>
      <c r="DZ1" s="34" t="s">
        <v>236</v>
      </c>
      <c r="EA1" s="34" t="s">
        <v>235</v>
      </c>
      <c r="EB1" s="34" t="s">
        <v>234</v>
      </c>
      <c r="EC1" s="34" t="s">
        <v>233</v>
      </c>
      <c r="ED1" s="34" t="s">
        <v>232</v>
      </c>
      <c r="EE1" s="34" t="s">
        <v>231</v>
      </c>
      <c r="EF1" s="34" t="s">
        <v>230</v>
      </c>
      <c r="EG1" s="34" t="s">
        <v>229</v>
      </c>
      <c r="EH1" s="34" t="s">
        <v>228</v>
      </c>
      <c r="EI1" s="34" t="s">
        <v>227</v>
      </c>
      <c r="EJ1" s="34" t="s">
        <v>226</v>
      </c>
      <c r="EK1" s="34" t="s">
        <v>225</v>
      </c>
      <c r="EL1" s="34" t="s">
        <v>224</v>
      </c>
      <c r="EM1" s="34" t="s">
        <v>223</v>
      </c>
      <c r="EN1" s="34" t="s">
        <v>222</v>
      </c>
      <c r="EO1" s="34" t="s">
        <v>221</v>
      </c>
      <c r="EP1" s="34" t="s">
        <v>220</v>
      </c>
      <c r="EQ1" s="34" t="s">
        <v>219</v>
      </c>
      <c r="ER1" s="34" t="s">
        <v>218</v>
      </c>
      <c r="ES1" s="34" t="s">
        <v>217</v>
      </c>
      <c r="ET1" s="34" t="s">
        <v>216</v>
      </c>
      <c r="EU1" s="34" t="s">
        <v>215</v>
      </c>
      <c r="EV1" s="34" t="s">
        <v>214</v>
      </c>
      <c r="EW1" s="34" t="s">
        <v>213</v>
      </c>
      <c r="EX1" s="34" t="s">
        <v>212</v>
      </c>
      <c r="EY1" s="34" t="s">
        <v>211</v>
      </c>
      <c r="EZ1" s="34" t="s">
        <v>210</v>
      </c>
      <c r="FA1" s="34" t="s">
        <v>209</v>
      </c>
      <c r="FB1" s="34" t="s">
        <v>208</v>
      </c>
      <c r="FC1" s="34" t="s">
        <v>207</v>
      </c>
      <c r="FD1" s="34" t="s">
        <v>206</v>
      </c>
      <c r="FE1" s="34" t="s">
        <v>205</v>
      </c>
      <c r="FF1" s="34" t="s">
        <v>204</v>
      </c>
      <c r="FG1" s="34" t="s">
        <v>203</v>
      </c>
      <c r="FH1" s="34" t="s">
        <v>202</v>
      </c>
      <c r="FI1" s="34" t="s">
        <v>201</v>
      </c>
      <c r="FJ1" s="34" t="s">
        <v>200</v>
      </c>
      <c r="FK1" s="34" t="s">
        <v>199</v>
      </c>
      <c r="FL1" s="34" t="s">
        <v>169</v>
      </c>
      <c r="FM1" s="34" t="s">
        <v>198</v>
      </c>
      <c r="FN1" s="34" t="s">
        <v>171</v>
      </c>
      <c r="FO1" s="34" t="s">
        <v>172</v>
      </c>
    </row>
    <row r="2" spans="1:171" x14ac:dyDescent="0.25">
      <c r="A2" s="28">
        <f>'Età scolare primaria'!B4</f>
        <v>0</v>
      </c>
      <c r="B2" s="28">
        <f>'Età scolare primaria'!B5</f>
        <v>0</v>
      </c>
      <c r="C2" s="28">
        <f>'Età scolare primaria'!B6</f>
        <v>0</v>
      </c>
      <c r="D2" s="28">
        <v>2</v>
      </c>
      <c r="E2" s="33">
        <f>'Età scolare primaria'!B10</f>
        <v>0</v>
      </c>
      <c r="F2" s="33">
        <f>'Età scolare primaria'!C10</f>
        <v>0</v>
      </c>
      <c r="G2" s="28" t="str">
        <f>'Età scolare primaria'!D10</f>
        <v/>
      </c>
      <c r="H2" s="28">
        <f>'Età scolare primaria'!E10</f>
        <v>0</v>
      </c>
      <c r="I2" s="28">
        <f>'Età scolare primaria'!F10</f>
        <v>0</v>
      </c>
      <c r="J2" s="28">
        <f>'Età scolare primaria'!G10</f>
        <v>0</v>
      </c>
      <c r="K2" s="30">
        <f>'Età scolare primaria'!H10</f>
        <v>0</v>
      </c>
      <c r="L2" s="28">
        <f>'Età scolare primaria'!I10</f>
        <v>0</v>
      </c>
      <c r="M2" s="28">
        <f>'Età scolare primaria'!J10</f>
        <v>0</v>
      </c>
      <c r="N2" s="28">
        <f>'Età scolare primaria'!K10</f>
        <v>0</v>
      </c>
      <c r="O2" s="30">
        <f>'Età scolare primaria'!L10</f>
        <v>0</v>
      </c>
      <c r="P2" s="33">
        <f>'Età scolare primaria'!B11</f>
        <v>0</v>
      </c>
      <c r="Q2" s="33">
        <f>'Età scolare primaria'!C11</f>
        <v>0</v>
      </c>
      <c r="R2" s="28" t="str">
        <f>'Età scolare primaria'!D11</f>
        <v/>
      </c>
      <c r="S2" s="28">
        <f>'Età scolare primaria'!E11</f>
        <v>0</v>
      </c>
      <c r="T2" s="28">
        <f>'Età scolare primaria'!F11</f>
        <v>0</v>
      </c>
      <c r="U2" s="28">
        <f>'Età scolare primaria'!G11</f>
        <v>0</v>
      </c>
      <c r="V2" s="30">
        <f>'Età scolare primaria'!H11</f>
        <v>0</v>
      </c>
      <c r="W2" s="28">
        <f>'Età scolare primaria'!I11</f>
        <v>0</v>
      </c>
      <c r="X2" s="28">
        <f>'Età scolare primaria'!J11</f>
        <v>0</v>
      </c>
      <c r="Y2" s="28">
        <f>'Età scolare primaria'!K11</f>
        <v>0</v>
      </c>
      <c r="Z2" s="30">
        <f>'Età scolare primaria'!L11</f>
        <v>0</v>
      </c>
      <c r="AA2" s="33">
        <f>'Età scolare primaria'!B12</f>
        <v>0</v>
      </c>
      <c r="AB2" s="33">
        <f>'Età scolare primaria'!C12</f>
        <v>0</v>
      </c>
      <c r="AC2" s="28" t="str">
        <f>'Età scolare primaria'!D12</f>
        <v/>
      </c>
      <c r="AD2" s="28">
        <f>'Età scolare primaria'!E12</f>
        <v>0</v>
      </c>
      <c r="AE2" s="28">
        <f>'Età scolare primaria'!F12</f>
        <v>0</v>
      </c>
      <c r="AF2" s="28">
        <f>'Età scolare primaria'!G12</f>
        <v>0</v>
      </c>
      <c r="AG2" s="30">
        <f>'Età scolare primaria'!H12</f>
        <v>0</v>
      </c>
      <c r="AH2" s="28">
        <f>'Età scolare primaria'!I12</f>
        <v>0</v>
      </c>
      <c r="AI2" s="28">
        <f>'Età scolare primaria'!J12</f>
        <v>0</v>
      </c>
      <c r="AJ2" s="28">
        <f>'Età scolare primaria'!K12</f>
        <v>0</v>
      </c>
      <c r="AK2" s="30">
        <f>'Età scolare primaria'!L12</f>
        <v>0</v>
      </c>
      <c r="AL2" s="33">
        <f>'Età scolare primaria'!B13</f>
        <v>0</v>
      </c>
      <c r="AM2" s="33">
        <f>'Età scolare primaria'!C13</f>
        <v>0</v>
      </c>
      <c r="AN2" s="28" t="str">
        <f>'Età scolare primaria'!D13</f>
        <v/>
      </c>
      <c r="AO2" s="28">
        <f>'Età scolare primaria'!E13</f>
        <v>0</v>
      </c>
      <c r="AP2" s="28">
        <f>'Età scolare primaria'!F13</f>
        <v>0</v>
      </c>
      <c r="AQ2" s="28">
        <f>'Età scolare primaria'!G13</f>
        <v>0</v>
      </c>
      <c r="AR2" s="30">
        <f>'Età scolare primaria'!H13</f>
        <v>0</v>
      </c>
      <c r="AS2" s="28">
        <f>'Età scolare primaria'!I13</f>
        <v>0</v>
      </c>
      <c r="AT2" s="28">
        <f>'Età scolare primaria'!J13</f>
        <v>0</v>
      </c>
      <c r="AU2" s="28">
        <f>'Età scolare primaria'!K13</f>
        <v>0</v>
      </c>
      <c r="AV2" s="30">
        <f>'Età scolare primaria'!L13</f>
        <v>0</v>
      </c>
      <c r="AW2" s="33">
        <f>'Età scolare primaria'!B14</f>
        <v>0</v>
      </c>
      <c r="AX2" s="33">
        <f>'Età scolare primaria'!C14</f>
        <v>0</v>
      </c>
      <c r="AY2" s="28" t="str">
        <f>'Età scolare primaria'!D14</f>
        <v/>
      </c>
      <c r="AZ2" s="28">
        <f>'Età scolare primaria'!E14</f>
        <v>0</v>
      </c>
      <c r="BA2" s="28">
        <f>'Età scolare primaria'!F14</f>
        <v>0</v>
      </c>
      <c r="BB2" s="28">
        <f>'Età scolare primaria'!G14</f>
        <v>0</v>
      </c>
      <c r="BC2" s="30">
        <f>'Età scolare primaria'!H14</f>
        <v>0</v>
      </c>
      <c r="BD2" s="28">
        <f>'Età scolare primaria'!I14</f>
        <v>0</v>
      </c>
      <c r="BE2" s="28">
        <f>'Età scolare primaria'!J14</f>
        <v>0</v>
      </c>
      <c r="BF2" s="28">
        <f>'Età scolare primaria'!K14</f>
        <v>0</v>
      </c>
      <c r="BG2" s="30">
        <f>'Età scolare primaria'!L14</f>
        <v>0</v>
      </c>
      <c r="BH2" s="33">
        <f>'Età scolare primaria'!B15</f>
        <v>0</v>
      </c>
      <c r="BI2" s="33">
        <f>'Età scolare primaria'!C15</f>
        <v>0</v>
      </c>
      <c r="BJ2" s="28" t="str">
        <f>'Età scolare primaria'!D15</f>
        <v/>
      </c>
      <c r="BK2" s="28">
        <f>'Età scolare primaria'!E15</f>
        <v>0</v>
      </c>
      <c r="BL2" s="28">
        <f>'Età scolare primaria'!F15</f>
        <v>0</v>
      </c>
      <c r="BM2" s="28">
        <f>'Età scolare primaria'!G15</f>
        <v>0</v>
      </c>
      <c r="BN2" s="30">
        <f>'Età scolare primaria'!H15</f>
        <v>0</v>
      </c>
      <c r="BO2" s="28">
        <f>'Età scolare primaria'!I15</f>
        <v>0</v>
      </c>
      <c r="BP2" s="28">
        <f>'Età scolare primaria'!J15</f>
        <v>0</v>
      </c>
      <c r="BQ2" s="28">
        <f>'Età scolare primaria'!K15</f>
        <v>0</v>
      </c>
      <c r="BR2" s="30">
        <f>'Età scolare primaria'!L15</f>
        <v>0</v>
      </c>
      <c r="BS2" s="33">
        <f>'Età scolare primaria'!B16</f>
        <v>0</v>
      </c>
      <c r="BT2" s="33">
        <f>'Età scolare primaria'!C16</f>
        <v>0</v>
      </c>
      <c r="BU2" s="28" t="str">
        <f>'Età scolare primaria'!D16</f>
        <v/>
      </c>
      <c r="BV2" s="28">
        <f>'Età scolare primaria'!E16</f>
        <v>0</v>
      </c>
      <c r="BW2" s="28">
        <f>'Età scolare primaria'!F16</f>
        <v>0</v>
      </c>
      <c r="BX2" s="28">
        <f>'Età scolare primaria'!G16</f>
        <v>0</v>
      </c>
      <c r="BY2" s="30">
        <f>'Età scolare primaria'!H16</f>
        <v>0</v>
      </c>
      <c r="BZ2" s="28">
        <f>'Età scolare primaria'!I16</f>
        <v>0</v>
      </c>
      <c r="CA2" s="28">
        <f>'Età scolare primaria'!J16</f>
        <v>0</v>
      </c>
      <c r="CB2" s="28">
        <f>'Età scolare primaria'!K16</f>
        <v>0</v>
      </c>
      <c r="CC2" s="30">
        <f>'Età scolare primaria'!L16</f>
        <v>0</v>
      </c>
      <c r="CD2" s="33">
        <f>'Età scolare primaria'!B17</f>
        <v>0</v>
      </c>
      <c r="CE2" s="33">
        <f>'Età scolare primaria'!C17</f>
        <v>0</v>
      </c>
      <c r="CF2" s="28" t="str">
        <f>'Età scolare primaria'!D17</f>
        <v/>
      </c>
      <c r="CG2" s="28">
        <f>'Età scolare primaria'!E17</f>
        <v>0</v>
      </c>
      <c r="CH2" s="28">
        <f>'Età scolare primaria'!F17</f>
        <v>0</v>
      </c>
      <c r="CI2" s="28">
        <f>'Età scolare primaria'!G17</f>
        <v>0</v>
      </c>
      <c r="CJ2" s="30">
        <f>'Età scolare primaria'!H17</f>
        <v>0</v>
      </c>
      <c r="CK2" s="28">
        <f>'Età scolare primaria'!I17</f>
        <v>0</v>
      </c>
      <c r="CL2" s="28">
        <f>'Età scolare primaria'!J17</f>
        <v>0</v>
      </c>
      <c r="CM2" s="28">
        <f>'Età scolare primaria'!K17</f>
        <v>0</v>
      </c>
      <c r="CN2" s="30">
        <f>'Età scolare primaria'!L17</f>
        <v>0</v>
      </c>
      <c r="CO2" s="33">
        <f>'Età scolare primaria'!B18</f>
        <v>0</v>
      </c>
      <c r="CP2" s="33">
        <f>'Età scolare primaria'!C18</f>
        <v>0</v>
      </c>
      <c r="CQ2" s="28" t="str">
        <f>'Età scolare primaria'!D18</f>
        <v/>
      </c>
      <c r="CR2" s="28">
        <f>'Età scolare primaria'!E18</f>
        <v>0</v>
      </c>
      <c r="CS2" s="28">
        <f>'Età scolare primaria'!F18</f>
        <v>0</v>
      </c>
      <c r="CT2" s="28">
        <f>'Età scolare primaria'!G18</f>
        <v>0</v>
      </c>
      <c r="CU2" s="30">
        <f>'Età scolare primaria'!H18</f>
        <v>0</v>
      </c>
      <c r="CV2" s="28">
        <f>'Età scolare primaria'!I18</f>
        <v>0</v>
      </c>
      <c r="CW2" s="28">
        <f>'Età scolare primaria'!J18</f>
        <v>0</v>
      </c>
      <c r="CX2" s="28">
        <f>'Età scolare primaria'!K18</f>
        <v>0</v>
      </c>
      <c r="CY2" s="30">
        <f>'Età scolare primaria'!L18</f>
        <v>0</v>
      </c>
      <c r="CZ2" s="33">
        <f>'Età scolare primaria'!B19</f>
        <v>0</v>
      </c>
      <c r="DA2" s="33">
        <f>'Età scolare primaria'!C19</f>
        <v>0</v>
      </c>
      <c r="DB2" s="28" t="str">
        <f>'Età scolare primaria'!D19</f>
        <v/>
      </c>
      <c r="DC2" s="28">
        <f>'Età scolare primaria'!E19</f>
        <v>0</v>
      </c>
      <c r="DD2" s="28">
        <f>'Età scolare primaria'!F19</f>
        <v>0</v>
      </c>
      <c r="DE2" s="28">
        <f>'Età scolare primaria'!G19</f>
        <v>0</v>
      </c>
      <c r="DF2" s="30">
        <f>'Età scolare primaria'!H19</f>
        <v>0</v>
      </c>
      <c r="DG2" s="28">
        <f>'Età scolare primaria'!I19</f>
        <v>0</v>
      </c>
      <c r="DH2" s="28">
        <f>'Età scolare primaria'!J19</f>
        <v>0</v>
      </c>
      <c r="DI2" s="28">
        <f>'Età scolare primaria'!K19</f>
        <v>0</v>
      </c>
      <c r="DJ2" s="30">
        <f>'Età scolare primaria'!L19</f>
        <v>0</v>
      </c>
      <c r="DK2" s="33">
        <f>'Età scolare primaria'!B20</f>
        <v>0</v>
      </c>
      <c r="DL2" s="33">
        <f>'Età scolare primaria'!C20</f>
        <v>0</v>
      </c>
      <c r="DM2" s="28" t="str">
        <f>'Età scolare primaria'!D20</f>
        <v/>
      </c>
      <c r="DN2" s="28">
        <f>'Età scolare primaria'!E20</f>
        <v>0</v>
      </c>
      <c r="DO2" s="28">
        <f>'Età scolare primaria'!F20</f>
        <v>0</v>
      </c>
      <c r="DP2" s="28">
        <f>'Età scolare primaria'!G20</f>
        <v>0</v>
      </c>
      <c r="DQ2" s="30">
        <f>'Età scolare primaria'!H20</f>
        <v>0</v>
      </c>
      <c r="DR2" s="28">
        <f>'Età scolare primaria'!I20</f>
        <v>0</v>
      </c>
      <c r="DS2" s="28">
        <f>'Età scolare primaria'!J20</f>
        <v>0</v>
      </c>
      <c r="DT2" s="28">
        <f>'Età scolare primaria'!K20</f>
        <v>0</v>
      </c>
      <c r="DU2" s="30">
        <f>'Età scolare primaria'!L20</f>
        <v>0</v>
      </c>
      <c r="DV2" s="28">
        <f>'Età scolare primaria'!B21</f>
        <v>0</v>
      </c>
      <c r="DW2" s="28" t="str">
        <f>'Età scolare primaria'!D21</f>
        <v/>
      </c>
      <c r="DX2" s="28">
        <f>'Età scolare primaria'!E21</f>
        <v>0</v>
      </c>
      <c r="DY2" s="28">
        <f>'Età scolare primaria'!F21</f>
        <v>0</v>
      </c>
      <c r="DZ2" s="28">
        <f>'Età scolare primaria'!G21</f>
        <v>0</v>
      </c>
      <c r="EA2" s="28">
        <f>'Età scolare primaria'!I21</f>
        <v>0</v>
      </c>
      <c r="EB2" s="28">
        <f>'Età scolare primaria'!J21</f>
        <v>0</v>
      </c>
      <c r="EC2" s="28">
        <f>'Età scolare primaria'!K21</f>
        <v>0</v>
      </c>
      <c r="ED2" s="30">
        <f>'Età scolare primaria'!B33</f>
        <v>0</v>
      </c>
      <c r="EE2" s="30">
        <f>'Età scolare primaria'!B34</f>
        <v>0</v>
      </c>
      <c r="EF2" s="30">
        <f>'Età scolare primaria'!B35</f>
        <v>0</v>
      </c>
      <c r="EG2" s="30">
        <f>'Età scolare primaria'!B36</f>
        <v>0</v>
      </c>
      <c r="EH2" s="30">
        <f>'Età scolare primaria'!B37</f>
        <v>0</v>
      </c>
      <c r="EI2" s="30">
        <f>'Età scolare primaria'!B38</f>
        <v>0</v>
      </c>
      <c r="EJ2" s="30">
        <f>'Età scolare primaria'!B39</f>
        <v>0</v>
      </c>
      <c r="EK2" s="30">
        <f>'Età scolare primaria'!B40</f>
        <v>0</v>
      </c>
      <c r="EL2" s="30">
        <f>'Età scolare primaria'!B43</f>
        <v>0</v>
      </c>
      <c r="EM2" s="30">
        <f>'Età scolare primaria'!B44</f>
        <v>0</v>
      </c>
      <c r="EN2" s="30">
        <f>'Età scolare primaria'!B45</f>
        <v>0</v>
      </c>
      <c r="EO2" s="30">
        <f>'Età scolare primaria'!B46</f>
        <v>0</v>
      </c>
      <c r="EP2" s="30">
        <f>'Età scolare primaria'!B47</f>
        <v>0</v>
      </c>
      <c r="EQ2" s="30">
        <f>'Età scolare primaria'!B48</f>
        <v>0</v>
      </c>
      <c r="ER2" s="30">
        <f>'Età scolare primaria'!F33</f>
        <v>0</v>
      </c>
      <c r="ES2" s="30">
        <f>'Età scolare primaria'!F34</f>
        <v>0</v>
      </c>
      <c r="ET2" s="30">
        <f>'Età scolare primaria'!F35</f>
        <v>0</v>
      </c>
      <c r="EU2" s="32">
        <f>'Età scolare primaria'!F36</f>
        <v>0</v>
      </c>
      <c r="EV2" s="31">
        <f>'Età scolare primaria'!F37</f>
        <v>0</v>
      </c>
      <c r="EW2" s="30">
        <f>'Età scolare primaria'!F38</f>
        <v>0</v>
      </c>
      <c r="EX2" s="28">
        <f>'Età scolare primaria'!G33</f>
        <v>0</v>
      </c>
      <c r="EY2" s="28">
        <f>'Età scolare primaria'!G34</f>
        <v>0</v>
      </c>
      <c r="EZ2" s="28">
        <f>'Età scolare primaria'!G35</f>
        <v>0</v>
      </c>
      <c r="FA2" s="30">
        <f>'Età scolare primaria'!H33</f>
        <v>0</v>
      </c>
      <c r="FB2" s="30">
        <f>'Età scolare primaria'!H34</f>
        <v>0</v>
      </c>
      <c r="FC2" s="30">
        <f>'Età scolare primaria'!H35</f>
        <v>0</v>
      </c>
      <c r="FD2" s="30">
        <f>'Età scolare primaria'!H36</f>
        <v>0</v>
      </c>
      <c r="FE2" s="30">
        <f>'Età scolare primaria'!H37</f>
        <v>0</v>
      </c>
      <c r="FF2" s="30">
        <f>'Età scolare primaria'!H38</f>
        <v>0</v>
      </c>
      <c r="FG2" s="30">
        <f>'Età scolare primaria'!H39</f>
        <v>0</v>
      </c>
      <c r="FH2" s="30">
        <f>'Età scolare primaria'!H40</f>
        <v>0</v>
      </c>
      <c r="FI2" s="30">
        <f>'Età scolare primaria'!H47</f>
        <v>0</v>
      </c>
      <c r="FJ2" s="30">
        <f>'Età scolare primaria'!B50</f>
        <v>0</v>
      </c>
      <c r="FK2" s="30">
        <f>'Età scolare primaria'!H50</f>
        <v>0</v>
      </c>
      <c r="FL2" s="29">
        <f>'Età scolare primaria'!B52</f>
        <v>0</v>
      </c>
      <c r="FM2" s="28" t="str">
        <f>'Età scolare primaria'!B54</f>
        <v>Prego selezionare</v>
      </c>
      <c r="FN2" s="28" t="str">
        <f>'Età scolare primaria'!B57</f>
        <v>non concesso secondo art. 16, delibera n. 951/2025</v>
      </c>
      <c r="FO2" s="28" t="str">
        <f>'Età scolare primaria'!B58</f>
        <v>non concesso secondo art. 16, delibera n. 951/2025</v>
      </c>
    </row>
  </sheetData>
  <pageMargins left="0.75" right="0.75" top="1" bottom="1" header="0.511811023622047" footer="0.511811023622047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F82AE-8338-41B2-B69E-30FDB1C34085}">
  <dimension ref="A1:A123"/>
  <sheetViews>
    <sheetView workbookViewId="0">
      <selection activeCell="A117" sqref="A117:A123"/>
    </sheetView>
  </sheetViews>
  <sheetFormatPr baseColWidth="10" defaultColWidth="11.42578125" defaultRowHeight="15" x14ac:dyDescent="0.25"/>
  <cols>
    <col min="1" max="1" width="100.5703125" bestFit="1" customWidth="1"/>
  </cols>
  <sheetData>
    <row r="1" spans="1:1" x14ac:dyDescent="0.25">
      <c r="A1" t="s">
        <v>1</v>
      </c>
    </row>
    <row r="2" spans="1:1" x14ac:dyDescent="0.25">
      <c r="A2" t="s">
        <v>2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  <row r="7" spans="1:1" x14ac:dyDescent="0.25">
      <c r="A7" t="s">
        <v>7</v>
      </c>
    </row>
    <row r="8" spans="1:1" x14ac:dyDescent="0.25">
      <c r="A8" t="s">
        <v>8</v>
      </c>
    </row>
    <row r="9" spans="1:1" x14ac:dyDescent="0.25">
      <c r="A9" t="s">
        <v>9</v>
      </c>
    </row>
    <row r="10" spans="1:1" x14ac:dyDescent="0.25">
      <c r="A10" t="s">
        <v>10</v>
      </c>
    </row>
    <row r="11" spans="1:1" x14ac:dyDescent="0.25">
      <c r="A11" t="s">
        <v>11</v>
      </c>
    </row>
    <row r="12" spans="1:1" x14ac:dyDescent="0.25">
      <c r="A12" t="s">
        <v>12</v>
      </c>
    </row>
    <row r="13" spans="1:1" x14ac:dyDescent="0.25">
      <c r="A13" t="s">
        <v>13</v>
      </c>
    </row>
    <row r="14" spans="1:1" x14ac:dyDescent="0.25">
      <c r="A14" t="s">
        <v>14</v>
      </c>
    </row>
    <row r="15" spans="1:1" x14ac:dyDescent="0.25">
      <c r="A15" t="s">
        <v>15</v>
      </c>
    </row>
    <row r="16" spans="1:1" x14ac:dyDescent="0.25">
      <c r="A16" t="s">
        <v>16</v>
      </c>
    </row>
    <row r="17" spans="1:1" x14ac:dyDescent="0.25">
      <c r="A17" t="s">
        <v>17</v>
      </c>
    </row>
    <row r="18" spans="1:1" x14ac:dyDescent="0.25">
      <c r="A18" t="s">
        <v>18</v>
      </c>
    </row>
    <row r="19" spans="1:1" x14ac:dyDescent="0.25">
      <c r="A19" t="s">
        <v>19</v>
      </c>
    </row>
    <row r="20" spans="1:1" x14ac:dyDescent="0.25">
      <c r="A20" t="s">
        <v>20</v>
      </c>
    </row>
    <row r="21" spans="1:1" x14ac:dyDescent="0.25">
      <c r="A21" t="s">
        <v>21</v>
      </c>
    </row>
    <row r="22" spans="1:1" x14ac:dyDescent="0.25">
      <c r="A22" t="s">
        <v>22</v>
      </c>
    </row>
    <row r="23" spans="1:1" x14ac:dyDescent="0.25">
      <c r="A23" t="s">
        <v>23</v>
      </c>
    </row>
    <row r="24" spans="1:1" x14ac:dyDescent="0.25">
      <c r="A24" t="s">
        <v>24</v>
      </c>
    </row>
    <row r="25" spans="1:1" x14ac:dyDescent="0.25">
      <c r="A25" t="s">
        <v>25</v>
      </c>
    </row>
    <row r="26" spans="1:1" x14ac:dyDescent="0.25">
      <c r="A26" t="s">
        <v>26</v>
      </c>
    </row>
    <row r="27" spans="1:1" x14ac:dyDescent="0.25">
      <c r="A27" t="s">
        <v>27</v>
      </c>
    </row>
    <row r="28" spans="1:1" x14ac:dyDescent="0.25">
      <c r="A28" t="s">
        <v>28</v>
      </c>
    </row>
    <row r="29" spans="1:1" x14ac:dyDescent="0.25">
      <c r="A29" t="s">
        <v>29</v>
      </c>
    </row>
    <row r="30" spans="1:1" x14ac:dyDescent="0.25">
      <c r="A30" t="s">
        <v>30</v>
      </c>
    </row>
    <row r="31" spans="1:1" x14ac:dyDescent="0.25">
      <c r="A31" t="s">
        <v>31</v>
      </c>
    </row>
    <row r="32" spans="1:1" x14ac:dyDescent="0.25">
      <c r="A32" t="s">
        <v>32</v>
      </c>
    </row>
    <row r="33" spans="1:1" x14ac:dyDescent="0.25">
      <c r="A33" t="s">
        <v>33</v>
      </c>
    </row>
    <row r="34" spans="1:1" x14ac:dyDescent="0.25">
      <c r="A34" t="s">
        <v>34</v>
      </c>
    </row>
    <row r="35" spans="1:1" x14ac:dyDescent="0.25">
      <c r="A35" t="s">
        <v>35</v>
      </c>
    </row>
    <row r="36" spans="1:1" x14ac:dyDescent="0.25">
      <c r="A36" t="s">
        <v>36</v>
      </c>
    </row>
    <row r="37" spans="1:1" x14ac:dyDescent="0.25">
      <c r="A37" t="s">
        <v>37</v>
      </c>
    </row>
    <row r="38" spans="1:1" x14ac:dyDescent="0.25">
      <c r="A38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1" spans="1:1" x14ac:dyDescent="0.25">
      <c r="A41" t="s">
        <v>41</v>
      </c>
    </row>
    <row r="42" spans="1:1" x14ac:dyDescent="0.25">
      <c r="A42" t="s">
        <v>42</v>
      </c>
    </row>
    <row r="43" spans="1:1" x14ac:dyDescent="0.25">
      <c r="A43" t="s">
        <v>43</v>
      </c>
    </row>
    <row r="44" spans="1:1" x14ac:dyDescent="0.25">
      <c r="A44" t="s">
        <v>44</v>
      </c>
    </row>
    <row r="45" spans="1:1" x14ac:dyDescent="0.25">
      <c r="A45" t="s">
        <v>45</v>
      </c>
    </row>
    <row r="46" spans="1:1" x14ac:dyDescent="0.25">
      <c r="A46" t="s">
        <v>46</v>
      </c>
    </row>
    <row r="47" spans="1:1" x14ac:dyDescent="0.25">
      <c r="A47" t="s">
        <v>47</v>
      </c>
    </row>
    <row r="48" spans="1:1" x14ac:dyDescent="0.25">
      <c r="A48" t="s">
        <v>48</v>
      </c>
    </row>
    <row r="49" spans="1:1" x14ac:dyDescent="0.25">
      <c r="A49" t="s">
        <v>49</v>
      </c>
    </row>
    <row r="50" spans="1:1" x14ac:dyDescent="0.25">
      <c r="A50" t="s">
        <v>50</v>
      </c>
    </row>
    <row r="51" spans="1:1" x14ac:dyDescent="0.25">
      <c r="A51" t="s">
        <v>51</v>
      </c>
    </row>
    <row r="52" spans="1:1" x14ac:dyDescent="0.25">
      <c r="A52" t="s">
        <v>52</v>
      </c>
    </row>
    <row r="53" spans="1:1" x14ac:dyDescent="0.25">
      <c r="A53" t="s">
        <v>53</v>
      </c>
    </row>
    <row r="54" spans="1:1" x14ac:dyDescent="0.25">
      <c r="A54" t="s">
        <v>54</v>
      </c>
    </row>
    <row r="55" spans="1:1" x14ac:dyDescent="0.25">
      <c r="A55" t="s">
        <v>55</v>
      </c>
    </row>
    <row r="56" spans="1:1" x14ac:dyDescent="0.25">
      <c r="A56" t="s">
        <v>56</v>
      </c>
    </row>
    <row r="57" spans="1:1" x14ac:dyDescent="0.25">
      <c r="A57" t="s">
        <v>57</v>
      </c>
    </row>
    <row r="58" spans="1:1" x14ac:dyDescent="0.25">
      <c r="A58" t="s">
        <v>58</v>
      </c>
    </row>
    <row r="59" spans="1:1" x14ac:dyDescent="0.25">
      <c r="A59" t="s">
        <v>59</v>
      </c>
    </row>
    <row r="60" spans="1:1" x14ac:dyDescent="0.25">
      <c r="A60" t="s">
        <v>60</v>
      </c>
    </row>
    <row r="61" spans="1:1" x14ac:dyDescent="0.25">
      <c r="A61" t="s">
        <v>61</v>
      </c>
    </row>
    <row r="62" spans="1:1" x14ac:dyDescent="0.25">
      <c r="A62" t="s">
        <v>62</v>
      </c>
    </row>
    <row r="63" spans="1:1" x14ac:dyDescent="0.25">
      <c r="A63" t="s">
        <v>63</v>
      </c>
    </row>
    <row r="64" spans="1:1" x14ac:dyDescent="0.25">
      <c r="A64" t="s">
        <v>64</v>
      </c>
    </row>
    <row r="65" spans="1:1" x14ac:dyDescent="0.25">
      <c r="A65" t="s">
        <v>65</v>
      </c>
    </row>
    <row r="66" spans="1:1" x14ac:dyDescent="0.25">
      <c r="A66" t="s">
        <v>66</v>
      </c>
    </row>
    <row r="67" spans="1:1" x14ac:dyDescent="0.25">
      <c r="A67" t="s">
        <v>67</v>
      </c>
    </row>
    <row r="68" spans="1:1" x14ac:dyDescent="0.25">
      <c r="A68" t="s">
        <v>68</v>
      </c>
    </row>
    <row r="69" spans="1:1" x14ac:dyDescent="0.25">
      <c r="A69" t="s">
        <v>69</v>
      </c>
    </row>
    <row r="70" spans="1:1" x14ac:dyDescent="0.25">
      <c r="A70" t="s">
        <v>70</v>
      </c>
    </row>
    <row r="71" spans="1:1" x14ac:dyDescent="0.25">
      <c r="A71" t="s">
        <v>71</v>
      </c>
    </row>
    <row r="72" spans="1:1" x14ac:dyDescent="0.25">
      <c r="A72" t="s">
        <v>72</v>
      </c>
    </row>
    <row r="73" spans="1:1" x14ac:dyDescent="0.25">
      <c r="A73" t="s">
        <v>73</v>
      </c>
    </row>
    <row r="74" spans="1:1" x14ac:dyDescent="0.25">
      <c r="A74" t="s">
        <v>74</v>
      </c>
    </row>
    <row r="75" spans="1:1" x14ac:dyDescent="0.25">
      <c r="A75" t="s">
        <v>75</v>
      </c>
    </row>
    <row r="76" spans="1:1" x14ac:dyDescent="0.25">
      <c r="A76" t="s">
        <v>76</v>
      </c>
    </row>
    <row r="77" spans="1:1" x14ac:dyDescent="0.25">
      <c r="A77" t="s">
        <v>77</v>
      </c>
    </row>
    <row r="78" spans="1:1" x14ac:dyDescent="0.25">
      <c r="A78" t="s">
        <v>78</v>
      </c>
    </row>
    <row r="79" spans="1:1" x14ac:dyDescent="0.25">
      <c r="A79" t="s">
        <v>79</v>
      </c>
    </row>
    <row r="80" spans="1:1" x14ac:dyDescent="0.25">
      <c r="A80" t="s">
        <v>80</v>
      </c>
    </row>
    <row r="81" spans="1:1" x14ac:dyDescent="0.25">
      <c r="A81" t="s">
        <v>81</v>
      </c>
    </row>
    <row r="82" spans="1:1" x14ac:dyDescent="0.25">
      <c r="A82" t="s">
        <v>82</v>
      </c>
    </row>
    <row r="83" spans="1:1" x14ac:dyDescent="0.25">
      <c r="A83" t="s">
        <v>83</v>
      </c>
    </row>
    <row r="84" spans="1:1" x14ac:dyDescent="0.25">
      <c r="A84" t="s">
        <v>84</v>
      </c>
    </row>
    <row r="85" spans="1:1" x14ac:dyDescent="0.25">
      <c r="A85" t="s">
        <v>85</v>
      </c>
    </row>
    <row r="86" spans="1:1" x14ac:dyDescent="0.25">
      <c r="A86" t="s">
        <v>86</v>
      </c>
    </row>
    <row r="87" spans="1:1" x14ac:dyDescent="0.25">
      <c r="A87" t="s">
        <v>87</v>
      </c>
    </row>
    <row r="88" spans="1:1" x14ac:dyDescent="0.25">
      <c r="A88" t="s">
        <v>88</v>
      </c>
    </row>
    <row r="89" spans="1:1" x14ac:dyDescent="0.25">
      <c r="A89" t="s">
        <v>89</v>
      </c>
    </row>
    <row r="90" spans="1:1" x14ac:dyDescent="0.25">
      <c r="A90" t="s">
        <v>90</v>
      </c>
    </row>
    <row r="91" spans="1:1" x14ac:dyDescent="0.25">
      <c r="A91" t="s">
        <v>91</v>
      </c>
    </row>
    <row r="92" spans="1:1" x14ac:dyDescent="0.25">
      <c r="A92" t="s">
        <v>92</v>
      </c>
    </row>
    <row r="93" spans="1:1" x14ac:dyDescent="0.25">
      <c r="A93" t="s">
        <v>93</v>
      </c>
    </row>
    <row r="94" spans="1:1" x14ac:dyDescent="0.25">
      <c r="A94" t="s">
        <v>94</v>
      </c>
    </row>
    <row r="95" spans="1:1" x14ac:dyDescent="0.25">
      <c r="A95" t="s">
        <v>95</v>
      </c>
    </row>
    <row r="96" spans="1:1" x14ac:dyDescent="0.25">
      <c r="A96" t="s">
        <v>96</v>
      </c>
    </row>
    <row r="97" spans="1:1" x14ac:dyDescent="0.25">
      <c r="A97" t="s">
        <v>97</v>
      </c>
    </row>
    <row r="98" spans="1:1" x14ac:dyDescent="0.25">
      <c r="A98" t="s">
        <v>98</v>
      </c>
    </row>
    <row r="99" spans="1:1" x14ac:dyDescent="0.25">
      <c r="A99" t="s">
        <v>99</v>
      </c>
    </row>
    <row r="100" spans="1:1" x14ac:dyDescent="0.25">
      <c r="A100" t="s">
        <v>100</v>
      </c>
    </row>
    <row r="101" spans="1:1" x14ac:dyDescent="0.25">
      <c r="A101" t="s">
        <v>101</v>
      </c>
    </row>
    <row r="102" spans="1:1" x14ac:dyDescent="0.25">
      <c r="A102" t="s">
        <v>102</v>
      </c>
    </row>
    <row r="103" spans="1:1" x14ac:dyDescent="0.25">
      <c r="A103" t="s">
        <v>103</v>
      </c>
    </row>
    <row r="104" spans="1:1" x14ac:dyDescent="0.25">
      <c r="A104" t="s">
        <v>104</v>
      </c>
    </row>
    <row r="105" spans="1:1" x14ac:dyDescent="0.25">
      <c r="A105" t="s">
        <v>105</v>
      </c>
    </row>
    <row r="106" spans="1:1" x14ac:dyDescent="0.25">
      <c r="A106" t="s">
        <v>106</v>
      </c>
    </row>
    <row r="107" spans="1:1" x14ac:dyDescent="0.25">
      <c r="A107" t="s">
        <v>107</v>
      </c>
    </row>
    <row r="108" spans="1:1" x14ac:dyDescent="0.25">
      <c r="A108" t="s">
        <v>108</v>
      </c>
    </row>
    <row r="109" spans="1:1" x14ac:dyDescent="0.25">
      <c r="A109" t="s">
        <v>109</v>
      </c>
    </row>
    <row r="110" spans="1:1" x14ac:dyDescent="0.25">
      <c r="A110" t="s">
        <v>110</v>
      </c>
    </row>
    <row r="111" spans="1:1" x14ac:dyDescent="0.25">
      <c r="A111" t="s">
        <v>111</v>
      </c>
    </row>
    <row r="112" spans="1:1" x14ac:dyDescent="0.25">
      <c r="A112" t="s">
        <v>112</v>
      </c>
    </row>
    <row r="113" spans="1:1" x14ac:dyDescent="0.25">
      <c r="A113" t="s">
        <v>113</v>
      </c>
    </row>
    <row r="114" spans="1:1" x14ac:dyDescent="0.25">
      <c r="A114" t="s">
        <v>114</v>
      </c>
    </row>
    <row r="115" spans="1:1" x14ac:dyDescent="0.25">
      <c r="A115" t="s">
        <v>115</v>
      </c>
    </row>
    <row r="116" spans="1:1" x14ac:dyDescent="0.25">
      <c r="A116" t="s">
        <v>116</v>
      </c>
    </row>
    <row r="117" spans="1:1" x14ac:dyDescent="0.25">
      <c r="A117" s="136" t="s">
        <v>372</v>
      </c>
    </row>
    <row r="118" spans="1:1" x14ac:dyDescent="0.25">
      <c r="A118" s="136" t="s">
        <v>373</v>
      </c>
    </row>
    <row r="119" spans="1:1" x14ac:dyDescent="0.25">
      <c r="A119" s="136" t="s">
        <v>374</v>
      </c>
    </row>
    <row r="120" spans="1:1" x14ac:dyDescent="0.25">
      <c r="A120" s="136" t="s">
        <v>375</v>
      </c>
    </row>
    <row r="121" spans="1:1" x14ac:dyDescent="0.25">
      <c r="A121" s="136" t="s">
        <v>376</v>
      </c>
    </row>
    <row r="122" spans="1:1" x14ac:dyDescent="0.25">
      <c r="A122" s="136" t="s">
        <v>377</v>
      </c>
    </row>
    <row r="123" spans="1:1" x14ac:dyDescent="0.25">
      <c r="A123" s="136" t="s">
        <v>378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C2533CAC1BB143B7E6FA022FDEE605" ma:contentTypeVersion="16" ma:contentTypeDescription="Creare un nuovo documento." ma:contentTypeScope="" ma:versionID="f30799a91f6b5360a5a868fece7ca86a">
  <xsd:schema xmlns:xsd="http://www.w3.org/2001/XMLSchema" xmlns:xs="http://www.w3.org/2001/XMLSchema" xmlns:p="http://schemas.microsoft.com/office/2006/metadata/properties" xmlns:ns2="6ef4d1f7-fa2b-49ff-b341-1d40cf54834f" xmlns:ns3="8db5d54f-fa0b-49ac-b25a-4b375398a557" targetNamespace="http://schemas.microsoft.com/office/2006/metadata/properties" ma:root="true" ma:fieldsID="4be0c01ee84d56d574aa5c8e78351ccb" ns2:_="" ns3:_="">
    <xsd:import namespace="6ef4d1f7-fa2b-49ff-b341-1d40cf54834f"/>
    <xsd:import namespace="8db5d54f-fa0b-49ac-b25a-4b375398a5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f4d1f7-fa2b-49ff-b341-1d40cf5483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 immagine" ma:readOnly="false" ma:fieldId="{5cf76f15-5ced-4ddc-b409-7134ff3c332f}" ma:taxonomyMulti="true" ma:sspId="e5e32e91-e282-4ae8-add1-730c2c7066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5d54f-fa0b-49ac-b25a-4b375398a5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199df6c-eb63-4848-8ee2-8182ab88396e}" ma:internalName="TaxCatchAll" ma:showField="CatchAllData" ma:web="8db5d54f-fa0b-49ac-b25a-4b375398a5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b5d54f-fa0b-49ac-b25a-4b375398a557" xsi:nil="true"/>
    <lcf76f155ced4ddcb4097134ff3c332f xmlns="6ef4d1f7-fa2b-49ff-b341-1d40cf54834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13142AE-4012-4F7D-963E-ECD98BD2B7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174815-BAA7-41B3-AE3E-99F5D0161A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f4d1f7-fa2b-49ff-b341-1d40cf54834f"/>
    <ds:schemaRef ds:uri="8db5d54f-fa0b-49ac-b25a-4b375398a5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F4E46-0B3B-450D-A65E-40AD315DD61C}">
  <ds:schemaRefs>
    <ds:schemaRef ds:uri="http://schemas.microsoft.com/office/2006/metadata/properties"/>
    <ds:schemaRef ds:uri="http://schemas.microsoft.com/office/infopath/2007/PartnerControls"/>
    <ds:schemaRef ds:uri="8db5d54f-fa0b-49ac-b25a-4b375398a557"/>
    <ds:schemaRef ds:uri="6ef4d1f7-fa2b-49ff-b341-1d40cf5483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Istruzioni</vt:lpstr>
      <vt:lpstr>Età scolare primaria</vt:lpstr>
      <vt:lpstr>Export</vt:lpstr>
      <vt:lpstr>Gemeindenliste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Tagnin, Valentina</dc:creator>
  <cp:keywords/>
  <dc:description/>
  <cp:lastModifiedBy>Schenk, Mattia</cp:lastModifiedBy>
  <cp:revision/>
  <dcterms:created xsi:type="dcterms:W3CDTF">2018-07-20T07:51:26Z</dcterms:created>
  <dcterms:modified xsi:type="dcterms:W3CDTF">2026-04-01T08:08:47Z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0x010100FBC2533CAC1BB143B7E6FA022FDEE605</vt:lpwstr>
  </property>
  <property fmtid="{D5CDD505-2E9C-101B-9397-08002B2CF9AE}" pid="3" name="MediaServiceImageTags">
    <vt:lpwstr/>
  </property>
</Properties>
</file>