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ohnbuchhaltung\Amministrazione Trasparente\2019\"/>
    </mc:Choice>
  </mc:AlternateContent>
  <xr:revisionPtr revIDLastSave="0" documentId="13_ncr:1_{F78CDA93-0541-47D6-8CAB-98721EE7581F}" xr6:coauthVersionLast="41" xr6:coauthVersionMax="41" xr10:uidLastSave="{00000000-0000-0000-0000-000000000000}"/>
  <bookViews>
    <workbookView xWindow="-120" yWindow="-120" windowWidth="25440" windowHeight="15390" xr2:uid="{27978793-405A-44EB-B325-AA773731F74C}"/>
  </bookViews>
  <sheets>
    <sheet name="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8" i="1" l="1"/>
  <c r="O11" i="1" l="1"/>
  <c r="L8" i="1" l="1"/>
  <c r="K8" i="1"/>
  <c r="J8" i="1"/>
  <c r="I8" i="1"/>
  <c r="H8" i="1"/>
  <c r="G8" i="1"/>
  <c r="F8" i="1"/>
  <c r="E8" i="1"/>
  <c r="D8" i="1"/>
  <c r="C8" i="1"/>
  <c r="B8" i="1" l="1"/>
  <c r="H11" i="1" l="1"/>
  <c r="I11" i="1"/>
  <c r="J11" i="1"/>
  <c r="K11" i="1"/>
  <c r="L11" i="1"/>
  <c r="M11" i="1"/>
  <c r="F11" i="1"/>
  <c r="E11" i="1"/>
  <c r="D11" i="1"/>
  <c r="B11" i="1"/>
  <c r="G11" i="1"/>
  <c r="C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Mariz, Laura</author>
  </authors>
  <commentList>
    <comment ref="O8" authorId="0" shapeId="0" xr:uid="{64934C0D-F615-402F-8D77-E4C4E7E5B722}">
      <text>
        <r>
          <rPr>
            <sz val="9"/>
            <color indexed="81"/>
            <rFont val="Tahoma"/>
            <family val="2"/>
          </rPr>
          <t>valori calcolati sulla percentuale full e part time+sulla durata del contratto</t>
        </r>
      </text>
    </comment>
  </commentList>
</comments>
</file>

<file path=xl/sharedStrings.xml><?xml version="1.0" encoding="utf-8"?>
<sst xmlns="http://schemas.openxmlformats.org/spreadsheetml/2006/main" count="25" uniqueCount="25">
  <si>
    <t>COSTO DEL PERSONALE* NON A TEMPO INDETERMINATO  (D.LGS. N. 33/2013, ART. 17 C. 2)
PERSONALKOSTEN* DER BEDIENSTETEN MIT NICHT UNBEFRISTETEM ARBEITSVERTRAG (GV.D. NR. 33/2013, ART. 17 ABS. 2)</t>
  </si>
  <si>
    <t>* Costo complessivo (costi retributivi più missioni)</t>
  </si>
  <si>
    <t>* Personalkosten insgesamt (Lohnkosten plus Außendienste)</t>
  </si>
  <si>
    <t>Januar
Gennaio</t>
  </si>
  <si>
    <t>Februar
Febbraio</t>
  </si>
  <si>
    <t>März
Marzo</t>
  </si>
  <si>
    <t>April
Aprile</t>
  </si>
  <si>
    <t>Mai
Maggio</t>
  </si>
  <si>
    <t>Juni
Giugno</t>
  </si>
  <si>
    <t>Juli
Luglio</t>
  </si>
  <si>
    <t>August
Agosto</t>
  </si>
  <si>
    <t>September
Settembre</t>
  </si>
  <si>
    <t>Oktober
Ottobre</t>
  </si>
  <si>
    <t>November
Novembre</t>
  </si>
  <si>
    <t>Dezember
Dicembre</t>
  </si>
  <si>
    <t>Insgesamt
Totale</t>
  </si>
  <si>
    <t>1 Trim. 2018</t>
  </si>
  <si>
    <t>2 Trim. 2018</t>
  </si>
  <si>
    <t>3 Trim. 2018</t>
  </si>
  <si>
    <t>4 Trim. 2018</t>
  </si>
  <si>
    <t>Tipologia</t>
  </si>
  <si>
    <t>Impiegati tempo determinato + OTD</t>
  </si>
  <si>
    <t>CoCoCo</t>
  </si>
  <si>
    <t>Tirocinanti</t>
  </si>
  <si>
    <t>nr. TOT/INS.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</si>
</sst>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2"/>
      <color rgb="FF333333"/>
      <name val="Arial"/>
      <family val="2"/>
    </font>
    <font>
      <sz val="11"/>
      <color rgb="FF000000"/>
      <name val="Arial"/>
      <family val="2"/>
    </font>
    <font>
      <b/>
      <i/>
      <sz val="12"/>
      <color rgb="FF333333"/>
      <name val="Arial"/>
      <family val="2"/>
    </font>
    <font>
      <i/>
      <sz val="10"/>
      <color rgb="FF000000"/>
      <name val="Arial"/>
      <family val="2"/>
    </font>
    <font>
      <b/>
      <sz val="11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44" fontId="8" fillId="5" borderId="1" xfId="1" applyFont="1" applyFill="1" applyBorder="1" applyAlignment="1">
      <alignment vertical="center" wrapText="1"/>
    </xf>
    <xf numFmtId="44" fontId="6" fillId="0" borderId="1" xfId="1" applyFont="1" applyBorder="1" applyAlignment="1">
      <alignment horizontal="righ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10" fillId="0" borderId="2" xfId="0" applyFont="1" applyBorder="1"/>
    <xf numFmtId="0" fontId="1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2C87E-11AD-4F4E-B748-D67B279AF6B3}">
  <dimension ref="A1:O11"/>
  <sheetViews>
    <sheetView tabSelected="1" zoomScale="90" zoomScaleNormal="90" zoomScaleSheetLayoutView="70" workbookViewId="0">
      <selection activeCell="O15" sqref="O15"/>
    </sheetView>
  </sheetViews>
  <sheetFormatPr defaultRowHeight="15" x14ac:dyDescent="0.25"/>
  <cols>
    <col min="1" max="1" width="53.85546875" bestFit="1" customWidth="1"/>
    <col min="2" max="13" width="13.42578125" bestFit="1" customWidth="1"/>
  </cols>
  <sheetData>
    <row r="1" spans="1:15" ht="15.7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x14ac:dyDescent="0.25">
      <c r="A4" s="3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5.75" x14ac:dyDescent="0.25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5" x14ac:dyDescent="0.25">
      <c r="A6" s="1"/>
      <c r="B6" s="15" t="s">
        <v>16</v>
      </c>
      <c r="C6" s="15"/>
      <c r="D6" s="15"/>
      <c r="E6" s="16" t="s">
        <v>17</v>
      </c>
      <c r="F6" s="16"/>
      <c r="G6" s="16"/>
      <c r="H6" s="15" t="s">
        <v>18</v>
      </c>
      <c r="I6" s="15"/>
      <c r="J6" s="15"/>
      <c r="K6" s="16" t="s">
        <v>19</v>
      </c>
      <c r="L6" s="16"/>
      <c r="M6" s="16"/>
    </row>
    <row r="7" spans="1:15" ht="38.25" x14ac:dyDescent="0.25">
      <c r="A7" s="5" t="s">
        <v>20</v>
      </c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11</v>
      </c>
      <c r="K7" s="6" t="s">
        <v>12</v>
      </c>
      <c r="L7" s="6" t="s">
        <v>13</v>
      </c>
      <c r="M7" s="6" t="s">
        <v>14</v>
      </c>
      <c r="O7" s="11" t="s">
        <v>24</v>
      </c>
    </row>
    <row r="8" spans="1:15" x14ac:dyDescent="0.25">
      <c r="A8" s="7" t="s">
        <v>21</v>
      </c>
      <c r="B8" s="9">
        <f>254157.5+1099.65+499.27</f>
        <v>255756.41999999998</v>
      </c>
      <c r="C8" s="9">
        <f>261984.28+7622.3+4181.93-120</f>
        <v>273668.51</v>
      </c>
      <c r="D8" s="9">
        <f>11537.27+(8645.54-D10)+283794.59</f>
        <v>303177.40000000002</v>
      </c>
      <c r="E8" s="9">
        <f>12484.36+(10597.66-E10)+292573.57</f>
        <v>314755.59000000003</v>
      </c>
      <c r="F8" s="9">
        <f>12415.43+(10828.62-F10)+267841.14</f>
        <v>289905.19</v>
      </c>
      <c r="G8" s="9">
        <f>24786.5+(9021.04-G10)+276820.71</f>
        <v>308848.25</v>
      </c>
      <c r="H8" s="9">
        <f>19896.17+(12327.67-H10)+254895.62</f>
        <v>282509.45999999996</v>
      </c>
      <c r="I8" s="9">
        <f>28220.85+(14177.57-I10)+254067.42</f>
        <v>291565.84000000003</v>
      </c>
      <c r="J8" s="9">
        <f>31396.21+(12957.62-J10)+267601.91</f>
        <v>309035.74</v>
      </c>
      <c r="K8" s="9">
        <f>31957.4+(12943.73-K10)+287608.01</f>
        <v>331569.14</v>
      </c>
      <c r="L8" s="9">
        <f>17443.36+(10363.81-L10)+276386.87</f>
        <v>303624.03999999998</v>
      </c>
      <c r="M8" s="9">
        <f>3160.07+4503.54-M10+266900.35</f>
        <v>274153.95999999996</v>
      </c>
      <c r="O8" s="17">
        <v>68.67</v>
      </c>
    </row>
    <row r="9" spans="1:15" x14ac:dyDescent="0.25">
      <c r="A9" s="7" t="s">
        <v>22</v>
      </c>
      <c r="B9" s="9">
        <v>0</v>
      </c>
      <c r="C9" s="9">
        <v>2241.4699999999998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1954.99</v>
      </c>
      <c r="M9" s="9">
        <v>0</v>
      </c>
      <c r="O9" s="12">
        <v>9</v>
      </c>
    </row>
    <row r="10" spans="1:15" x14ac:dyDescent="0.25">
      <c r="A10" s="7" t="s">
        <v>23</v>
      </c>
      <c r="B10" s="9">
        <v>0</v>
      </c>
      <c r="C10" s="9">
        <v>120</v>
      </c>
      <c r="D10" s="9">
        <v>800</v>
      </c>
      <c r="E10" s="9">
        <v>900</v>
      </c>
      <c r="F10" s="9">
        <v>1180</v>
      </c>
      <c r="G10" s="9">
        <v>1780</v>
      </c>
      <c r="H10" s="9">
        <v>4610</v>
      </c>
      <c r="I10" s="9">
        <v>4900</v>
      </c>
      <c r="J10" s="9">
        <v>2920</v>
      </c>
      <c r="K10" s="9">
        <v>940</v>
      </c>
      <c r="L10" s="9">
        <v>570</v>
      </c>
      <c r="M10" s="9">
        <v>410</v>
      </c>
      <c r="O10" s="12">
        <v>30</v>
      </c>
    </row>
    <row r="11" spans="1:15" ht="25.5" x14ac:dyDescent="0.25">
      <c r="A11" s="8" t="s">
        <v>15</v>
      </c>
      <c r="B11" s="10">
        <f t="shared" ref="B11:G11" si="0">SUM(B8:B10)</f>
        <v>255756.41999999998</v>
      </c>
      <c r="C11" s="10">
        <f t="shared" si="0"/>
        <v>276029.98</v>
      </c>
      <c r="D11" s="10">
        <f t="shared" si="0"/>
        <v>303977.40000000002</v>
      </c>
      <c r="E11" s="10">
        <f t="shared" si="0"/>
        <v>315655.59000000003</v>
      </c>
      <c r="F11" s="10">
        <f t="shared" si="0"/>
        <v>291085.19</v>
      </c>
      <c r="G11" s="10">
        <f t="shared" si="0"/>
        <v>310628.25</v>
      </c>
      <c r="H11" s="10">
        <f t="shared" ref="H11" si="1">SUM(H8:H10)</f>
        <v>287119.45999999996</v>
      </c>
      <c r="I11" s="10">
        <f t="shared" ref="I11" si="2">SUM(I8:I10)</f>
        <v>296465.84000000003</v>
      </c>
      <c r="J11" s="10">
        <f t="shared" ref="J11" si="3">SUM(J8:J10)</f>
        <v>311955.74</v>
      </c>
      <c r="K11" s="10">
        <f t="shared" ref="K11" si="4">SUM(K8:K10)</f>
        <v>332509.14</v>
      </c>
      <c r="L11" s="10">
        <f t="shared" ref="L11" si="5">SUM(L8:L10)</f>
        <v>306149.02999999997</v>
      </c>
      <c r="M11" s="10">
        <f t="shared" ref="M11" si="6">SUM(M8:M10)</f>
        <v>274563.95999999996</v>
      </c>
      <c r="O11" s="13">
        <f>SUM(O8:O10)</f>
        <v>107.67</v>
      </c>
    </row>
  </sheetData>
  <mergeCells count="5">
    <mergeCell ref="A1:M1"/>
    <mergeCell ref="B6:D6"/>
    <mergeCell ref="E6:G6"/>
    <mergeCell ref="H6:J6"/>
    <mergeCell ref="K6:M6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Mariz, Laura</dc:creator>
  <cp:lastModifiedBy>Mariz, Laura</cp:lastModifiedBy>
  <dcterms:created xsi:type="dcterms:W3CDTF">2019-01-15T11:25:50Z</dcterms:created>
  <dcterms:modified xsi:type="dcterms:W3CDTF">2020-02-14T11:16:32Z</dcterms:modified>
</cp:coreProperties>
</file>