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X:\projects\OPP-LZS\DOCUMENTAZIONE UFFICIALE\MANUALI PROCEDURE OCM\Ortofrutta\bozze\vecchia PAC\allegati\allegati def\"/>
    </mc:Choice>
  </mc:AlternateContent>
  <xr:revisionPtr revIDLastSave="0" documentId="13_ncr:1_{1900A8D7-3D92-4CF6-93CB-47A14C965605}" xr6:coauthVersionLast="47" xr6:coauthVersionMax="47" xr10:uidLastSave="{00000000-0000-0000-0000-000000000000}"/>
  <workbookProtection workbookPassword="C6AC" lockStructure="1"/>
  <bookViews>
    <workbookView xWindow="20052" yWindow="-108" windowWidth="23256" windowHeight="12576" xr2:uid="{00000000-000D-0000-FFFF-FFFF00000000}"/>
  </bookViews>
  <sheets>
    <sheet name="I anticipo" sheetId="1" r:id="rId1"/>
    <sheet name="II anticipo" sheetId="2" r:id="rId2"/>
    <sheet name="III anticipo" sheetId="3" r:id="rId3"/>
  </sheets>
  <definedNames>
    <definedName name="_xlnm._FilterDatabase" localSheetId="0" hidden="1">'I anticipo'!$I$10:$I$11</definedName>
    <definedName name="_xlnm.Print_Area" localSheetId="0">'I anticipo'!$A$1:$I$46</definedName>
    <definedName name="_xlnm.Print_Area" localSheetId="1">'II anticipo'!$A$1:$H$73</definedName>
    <definedName name="_xlnm.Print_Area" localSheetId="2">'III anticipo'!$A$1:$H$75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I9" i="1"/>
  <c r="H10" i="3" s="1"/>
  <c r="I25" i="1"/>
  <c r="I21" i="1"/>
  <c r="I31" i="1"/>
  <c r="I38" i="1"/>
  <c r="I43" i="1"/>
  <c r="H19" i="3" s="1"/>
  <c r="D37" i="2"/>
  <c r="H37" i="2" s="1"/>
  <c r="H44" i="2"/>
  <c r="A56" i="2"/>
  <c r="B56" i="2"/>
  <c r="C56" i="2"/>
  <c r="D56" i="2"/>
  <c r="H49" i="2" s="1"/>
  <c r="A68" i="2" s="1"/>
  <c r="E56" i="2"/>
  <c r="F56" i="2"/>
  <c r="G56" i="2"/>
  <c r="H56" i="2"/>
  <c r="D39" i="3"/>
  <c r="H39" i="3" s="1"/>
  <c r="H46" i="3"/>
  <c r="A58" i="3"/>
  <c r="B58" i="3"/>
  <c r="H51" i="3" s="1"/>
  <c r="A70" i="3" s="1"/>
  <c r="C58" i="3"/>
  <c r="D58" i="3"/>
  <c r="E58" i="3"/>
  <c r="F58" i="3"/>
  <c r="G58" i="3"/>
  <c r="H58" i="3"/>
  <c r="B26" i="3"/>
  <c r="B24" i="2"/>
  <c r="B18" i="1"/>
  <c r="A48" i="3"/>
  <c r="A42" i="3"/>
  <c r="A35" i="3"/>
  <c r="A46" i="2"/>
  <c r="A40" i="2"/>
  <c r="A33" i="2"/>
  <c r="A41" i="1"/>
  <c r="A34" i="1"/>
  <c r="A27" i="1"/>
  <c r="F7" i="2"/>
  <c r="F7" i="3"/>
  <c r="G10" i="3"/>
  <c r="H5" i="3"/>
  <c r="A5" i="3"/>
  <c r="H5" i="2"/>
  <c r="A5" i="2"/>
  <c r="H33" i="3" l="1"/>
  <c r="H19" i="2"/>
  <c r="H10" i="2"/>
  <c r="H27" i="2" l="1"/>
  <c r="D49" i="2"/>
  <c r="H31" i="2"/>
  <c r="H70" i="2" s="1"/>
  <c r="H20" i="3" s="1"/>
  <c r="D51" i="2"/>
  <c r="D51" i="3" l="1"/>
  <c r="D53" i="3" s="1"/>
  <c r="H21" i="3"/>
  <c r="H29" i="3" s="1"/>
  <c r="H72" i="3" s="1"/>
</calcChain>
</file>

<file path=xl/sharedStrings.xml><?xml version="1.0" encoding="utf-8"?>
<sst xmlns="http://schemas.openxmlformats.org/spreadsheetml/2006/main" count="128" uniqueCount="62">
  <si>
    <t>ANTICIPI: VERIFICA art. 11 del Reg. di esecuzione (UE) 2017/892</t>
  </si>
  <si>
    <t>OP</t>
  </si>
  <si>
    <t>COD IT</t>
  </si>
  <si>
    <t>Fondo di Esercizio inizialmente approvato</t>
  </si>
  <si>
    <t>% co-finanziamento</t>
  </si>
  <si>
    <t>L'OP beneficia dell'aumento della quota di aiuto ai sensi delll'art. 34, par. 3, del Reg. UE n. 1308/2013?</t>
  </si>
  <si>
    <t>NO</t>
  </si>
  <si>
    <t>SI</t>
  </si>
  <si>
    <r>
      <rPr>
        <b/>
        <sz val="18"/>
        <rFont val="Bell MT"/>
        <family val="1"/>
      </rPr>
      <t>I°</t>
    </r>
    <r>
      <rPr>
        <b/>
        <sz val="14"/>
        <rFont val="Bell MT"/>
        <family val="1"/>
      </rPr>
      <t xml:space="preserve"> </t>
    </r>
    <r>
      <rPr>
        <b/>
        <sz val="14"/>
        <rFont val="Arial"/>
        <family val="2"/>
      </rPr>
      <t>ANTICIPO</t>
    </r>
  </si>
  <si>
    <t>Importo dell'aiuto richiesto in domanda</t>
  </si>
  <si>
    <t>Importo dell'aiuto percepito a titolo di acconto</t>
  </si>
  <si>
    <t>Totale aiuto</t>
  </si>
  <si>
    <t xml:space="preserve">Spese previste per il quadrimestre di riferimento </t>
  </si>
  <si>
    <t>Aiuto previsto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 il quadrimestre di riferimento</t>
  </si>
  <si>
    <t xml:space="preserve">Verifica condizioni di cui all'art. 11 (1) del Regolamento di esecuzione (UE) 2017/892 </t>
  </si>
  <si>
    <t xml:space="preserve">Importo dell'aiuto inizialmente approvato con la determina dell'esecutivo annuale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</si>
  <si>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Importo dell'aiuto massimo concedibile                                                                                                                                                                                                                                                                                                                                                                                                        (80% dell'importo dell'aiuto inizialmente approvato)</t>
  </si>
  <si>
    <t xml:space="preserve">Verifica condizioni di cui all'art. 11 (2) del Regolamento di esecuzione (UE) 2017/892 </t>
  </si>
  <si>
    <r>
      <rPr>
        <sz val="12"/>
        <rFont val="Arial"/>
        <family val="2"/>
      </rPr>
      <t xml:space="preserve">Importo della cauzione   </t>
    </r>
    <r>
      <rPr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</si>
  <si>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Importo minimo della cauzione</t>
  </si>
  <si>
    <t>Timbro e Firma del legale rappresentante della OP/AOP</t>
  </si>
  <si>
    <t>Importo dell'aiuto ammesso</t>
  </si>
  <si>
    <r>
      <rPr>
        <b/>
        <sz val="18"/>
        <rFont val="Bell MT"/>
        <family val="1"/>
      </rPr>
      <t>II°</t>
    </r>
    <r>
      <rPr>
        <b/>
        <sz val="14"/>
        <rFont val="Bell MT"/>
        <family val="1"/>
      </rPr>
      <t xml:space="preserve"> </t>
    </r>
    <r>
      <rPr>
        <b/>
        <sz val="14"/>
        <rFont val="Arial"/>
        <family val="2"/>
      </rPr>
      <t>ANTICIPO</t>
    </r>
  </si>
  <si>
    <t>PRECEDENTI ANTICIPI</t>
  </si>
  <si>
    <t>I° ANTICIPO</t>
  </si>
  <si>
    <t xml:space="preserve">Spese previste
per il trimestre o il quadrimestre di riferimento </t>
  </si>
  <si>
    <t>Aiuto previsto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 il trimestre o il quadrimestre di riferimento</t>
  </si>
  <si>
    <t>Verifica condizioni di cui all'art. 11 (1) del Regolamento di esecuzione (UE) 2017/892</t>
  </si>
  <si>
    <t xml:space="preserve">Importo dell'aiuto approvato
con la determina dell'esecutivo annuale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</si>
  <si>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Importo dell'aiuto massimo concedibile                                                                                                                                                                                                                                                                                                                                                                                                        (80% dell'importo dell'aiuto approvato)</t>
  </si>
  <si>
    <t>Verifica condizioni di cui all'art. 11 (2) del Regolamento di esecuzione (UE) 2017/892</t>
  </si>
  <si>
    <t xml:space="preserve">Importo dell'aiuto ammesso </t>
  </si>
  <si>
    <t xml:space="preserve">Spese sostenute </t>
  </si>
  <si>
    <t>Corrispondente contribuzione dei soci</t>
  </si>
  <si>
    <t>Spese sostenute, sulla base del conto corrente dedicato, suddivise per MISURE
[art. 2, lett. f) del Reg. delegato (UE) 2017/891]</t>
  </si>
  <si>
    <t>3.1</t>
  </si>
  <si>
    <t>3.2</t>
  </si>
  <si>
    <t>1</t>
  </si>
  <si>
    <t>2</t>
  </si>
  <si>
    <t>6</t>
  </si>
  <si>
    <t>4</t>
  </si>
  <si>
    <t>5</t>
  </si>
  <si>
    <t>7</t>
  </si>
  <si>
    <t>Incremento del valore commerciale dei prodotti e miglioramento della commercializzazione, compresi gli investimenti in immobilizzazioni materiali</t>
  </si>
  <si>
    <t>Promozione dei prodotti, freschi o trasformati, e attività di comunicazione diverse da quelle contemplate al punto VI)</t>
  </si>
  <si>
    <t>Pianificazione della produzione, compresi gli investimenti in immobilizzazioni materiali</t>
  </si>
  <si>
    <t>Miglioramento o mantenimento della qualità dei prodotti, freschi o trasformati, compresi gli investimenti in immobilizzazioni materiali</t>
  </si>
  <si>
    <t>le azioni di prevenzione e gestione delle crisi elencate all'articolo 33, paragrafo 3, primo comma, del regolamento (UE) n. 1308/2013</t>
  </si>
  <si>
    <t>Ricerca e produzione per fini sperimentali, compresi gli investimenti in immobilizzazioni materiali</t>
  </si>
  <si>
    <t>Formazione e scambio di buone pratiche, diverse da quelle contemplate alla misura 6, e azioni finalizzate a incoraggiare il ricorso ai servizi di consulenza e all'assistenza tecnica</t>
  </si>
  <si>
    <t>azioni ambientali di cui all'articolo 33, paragrafo 5, del regolamento (UE) n. 1308/2013, compresi gli investimenti in immobilizzazioni materiali</t>
  </si>
  <si>
    <t>Spese generali</t>
  </si>
  <si>
    <r>
      <rPr>
        <b/>
        <sz val="18"/>
        <rFont val="Bell MT"/>
        <family val="1"/>
      </rPr>
      <t>III°</t>
    </r>
    <r>
      <rPr>
        <b/>
        <sz val="14"/>
        <rFont val="Bell MT"/>
        <family val="1"/>
      </rPr>
      <t xml:space="preserve"> </t>
    </r>
    <r>
      <rPr>
        <b/>
        <sz val="14"/>
        <rFont val="Arial"/>
        <family val="2"/>
      </rPr>
      <t>ANTICIPO</t>
    </r>
  </si>
  <si>
    <t>II° ANTICIPO</t>
  </si>
  <si>
    <t>totale</t>
  </si>
  <si>
    <t xml:space="preserve">Verifica condizioni di cui all'art. 71 (3) del Reg. UE n. 543/2011 </t>
  </si>
  <si>
    <t>Spese sostenute, sulla base del conto corrente dedicato, suddivise per azioni</t>
  </si>
  <si>
    <t xml:space="preserve">Verifica condizioni di cui all'art. 35 (1) del Regolamento di esecuzione (UE) 2017/891 </t>
  </si>
  <si>
    <t>(*) Si evidenzia che non è ammessa la possibilità, in relazione alla stessa annualità, di alternare la modalità di richiesta di liquidazione dell'aiuto finanziario comunitario (anticipo o pagamento parziale) nel corso della medesima annualità del programma.</t>
  </si>
  <si>
    <t>PAGAMENTI PARZIALI (*)
(se sono stati percepiti degli acconti deve essere indicato l'importo totale dll'aiuto già percepito)</t>
  </si>
  <si>
    <t>Verifica condizioni di cui all'art. 35 (1) del Regolamento di esecuzione (UE) 2017/891</t>
  </si>
  <si>
    <r>
      <t xml:space="preserve">Modello A-VC </t>
    </r>
    <r>
      <rPr>
        <b/>
        <sz val="12"/>
        <color rgb="FFFF0000"/>
        <rFont val="Arial"/>
        <family val="2"/>
      </rPr>
      <t>(202x)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</si>
</sst>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8"/>
      <name val="Bell MT"/>
      <family val="1"/>
    </font>
    <font>
      <b/>
      <sz val="14"/>
      <name val="Bell MT"/>
      <family val="1"/>
    </font>
    <font>
      <b/>
      <sz val="12"/>
      <name val="Bell MT"/>
      <family val="1"/>
    </font>
    <font>
      <sz val="12"/>
      <name val="Bell MT"/>
      <family val="1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CF305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6">
    <xf numFmtId="0" fontId="0" fillId="0" borderId="0" xfId="0"/>
    <xf numFmtId="0" fontId="4" fillId="0" borderId="0" xfId="0" applyFont="1" applyAlignment="1">
      <alignment horizontal="left"/>
    </xf>
    <xf numFmtId="164" fontId="0" fillId="0" borderId="0" xfId="1" applyFont="1" applyBorder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20" fontId="0" fillId="0" borderId="0" xfId="1" applyNumberFormat="1" applyFont="1" applyBorder="1"/>
    <xf numFmtId="0" fontId="0" fillId="0" borderId="0" xfId="0" applyAlignment="1">
      <alignment horizontal="left" wrapText="1"/>
    </xf>
    <xf numFmtId="164" fontId="7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7" fillId="0" borderId="0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7" fillId="0" borderId="2" xfId="1" applyFont="1" applyFill="1" applyBorder="1" applyAlignment="1">
      <alignment vertical="center"/>
    </xf>
    <xf numFmtId="0" fontId="0" fillId="0" borderId="2" xfId="0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164" fontId="9" fillId="2" borderId="4" xfId="1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6" fillId="0" borderId="0" xfId="0" applyFont="1" applyAlignment="1">
      <alignment vertical="center" wrapText="1"/>
    </xf>
    <xf numFmtId="165" fontId="9" fillId="2" borderId="4" xfId="3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164" fontId="6" fillId="0" borderId="4" xfId="1" applyFont="1" applyBorder="1" applyAlignment="1">
      <alignment vertical="center"/>
    </xf>
    <xf numFmtId="9" fontId="9" fillId="0" borderId="8" xfId="2" applyFont="1" applyBorder="1" applyAlignment="1">
      <alignment horizontal="center" vertical="center"/>
    </xf>
    <xf numFmtId="0" fontId="4" fillId="0" borderId="6" xfId="0" applyFont="1" applyBorder="1"/>
    <xf numFmtId="0" fontId="9" fillId="0" borderId="9" xfId="0" applyFont="1" applyBorder="1" applyAlignment="1">
      <alignment vertical="center" wrapText="1"/>
    </xf>
    <xf numFmtId="164" fontId="5" fillId="0" borderId="9" xfId="1" applyFont="1" applyBorder="1" applyAlignment="1">
      <alignment horizontal="center" vertical="top" wrapText="1"/>
    </xf>
    <xf numFmtId="164" fontId="9" fillId="0" borderId="9" xfId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4" fontId="9" fillId="0" borderId="0" xfId="1" applyFont="1" applyFill="1" applyBorder="1" applyAlignment="1">
      <alignment vertical="center"/>
    </xf>
    <xf numFmtId="165" fontId="9" fillId="0" borderId="11" xfId="3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9" fillId="0" borderId="0" xfId="0" applyFont="1" applyAlignment="1">
      <alignment vertical="top" wrapText="1"/>
    </xf>
    <xf numFmtId="165" fontId="9" fillId="0" borderId="4" xfId="1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165" fontId="9" fillId="0" borderId="0" xfId="3" applyNumberFormat="1" applyFont="1" applyFill="1" applyBorder="1" applyAlignment="1">
      <alignment horizontal="center" vertical="center"/>
    </xf>
    <xf numFmtId="165" fontId="9" fillId="0" borderId="0" xfId="1" applyNumberFormat="1" applyFont="1" applyFill="1" applyBorder="1" applyAlignment="1">
      <alignment vertical="center"/>
    </xf>
    <xf numFmtId="164" fontId="9" fillId="0" borderId="4" xfId="1" applyFont="1" applyFill="1" applyBorder="1" applyAlignment="1">
      <alignment horizontal="center" wrapText="1"/>
    </xf>
    <xf numFmtId="164" fontId="9" fillId="2" borderId="4" xfId="1" applyFont="1" applyFill="1" applyBorder="1" applyAlignment="1">
      <alignment horizontal="center" wrapText="1"/>
    </xf>
    <xf numFmtId="0" fontId="0" fillId="0" borderId="5" xfId="0" applyBorder="1"/>
    <xf numFmtId="165" fontId="9" fillId="0" borderId="0" xfId="3" applyNumberFormat="1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21" fontId="0" fillId="0" borderId="0" xfId="0" applyNumberFormat="1"/>
    <xf numFmtId="164" fontId="9" fillId="2" borderId="4" xfId="1" applyFont="1" applyFill="1" applyBorder="1" applyAlignment="1">
      <alignment horizontal="center" vertical="center"/>
    </xf>
    <xf numFmtId="164" fontId="9" fillId="0" borderId="4" xfId="1" applyFont="1" applyFill="1" applyBorder="1" applyAlignment="1">
      <alignment horizontal="center" vertical="center"/>
    </xf>
    <xf numFmtId="165" fontId="9" fillId="0" borderId="4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4" fontId="6" fillId="0" borderId="4" xfId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9" fontId="9" fillId="0" borderId="4" xfId="2" applyFont="1" applyBorder="1" applyAlignment="1">
      <alignment horizontal="center" vertical="center"/>
    </xf>
    <xf numFmtId="0" fontId="14" fillId="0" borderId="0" xfId="0" applyFont="1"/>
    <xf numFmtId="164" fontId="6" fillId="0" borderId="12" xfId="1" applyFont="1" applyBorder="1" applyAlignment="1">
      <alignment horizontal="left" vertical="center"/>
    </xf>
    <xf numFmtId="164" fontId="6" fillId="0" borderId="12" xfId="1" applyFont="1" applyBorder="1" applyAlignment="1">
      <alignment horizontal="left" vertical="center" wrapText="1"/>
    </xf>
    <xf numFmtId="164" fontId="6" fillId="0" borderId="12" xfId="1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164" fontId="9" fillId="0" borderId="4" xfId="1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164" fontId="9" fillId="0" borderId="13" xfId="1" applyFont="1" applyFill="1" applyBorder="1" applyAlignment="1">
      <alignment horizontal="center" vertical="center"/>
    </xf>
    <xf numFmtId="164" fontId="9" fillId="0" borderId="7" xfId="1" applyFont="1" applyFill="1" applyBorder="1" applyAlignment="1">
      <alignment horizontal="center" vertical="center"/>
    </xf>
    <xf numFmtId="164" fontId="6" fillId="0" borderId="4" xfId="1" applyFont="1" applyBorder="1" applyAlignment="1">
      <alignment horizontal="left" vertical="center" wrapText="1"/>
    </xf>
    <xf numFmtId="164" fontId="9" fillId="0" borderId="4" xfId="1" applyFont="1" applyBorder="1" applyAlignment="1">
      <alignment horizontal="left" vertical="center"/>
    </xf>
    <xf numFmtId="164" fontId="9" fillId="0" borderId="7" xfId="1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 wrapText="1"/>
    </xf>
    <xf numFmtId="164" fontId="9" fillId="0" borderId="4" xfId="1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right"/>
    </xf>
    <xf numFmtId="0" fontId="6" fillId="0" borderId="0" xfId="0" applyFont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164" fontId="0" fillId="0" borderId="2" xfId="1" applyFont="1" applyFill="1" applyBorder="1"/>
    <xf numFmtId="0" fontId="0" fillId="0" borderId="2" xfId="0" applyBorder="1" applyAlignment="1">
      <alignment horizontal="center"/>
    </xf>
    <xf numFmtId="164" fontId="9" fillId="0" borderId="4" xfId="1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164" fontId="9" fillId="0" borderId="3" xfId="1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164" fontId="9" fillId="2" borderId="12" xfId="1" applyFont="1" applyFill="1" applyBorder="1" applyAlignment="1">
      <alignment horizontal="left" vertical="center"/>
    </xf>
    <xf numFmtId="164" fontId="9" fillId="2" borderId="4" xfId="1" applyFont="1" applyFill="1" applyBorder="1" applyAlignment="1">
      <alignment horizontal="left" vertical="center"/>
    </xf>
    <xf numFmtId="0" fontId="6" fillId="0" borderId="5" xfId="3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164" fontId="9" fillId="2" borderId="12" xfId="1" applyFont="1" applyFill="1" applyBorder="1" applyAlignment="1">
      <alignment horizontal="left" vertical="center" wrapText="1"/>
    </xf>
    <xf numFmtId="164" fontId="9" fillId="2" borderId="4" xfId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top" wrapText="1"/>
    </xf>
    <xf numFmtId="0" fontId="9" fillId="0" borderId="5" xfId="0" applyFont="1" applyBorder="1" applyAlignment="1">
      <alignment horizontal="right" vertical="top" wrapText="1"/>
    </xf>
    <xf numFmtId="0" fontId="6" fillId="0" borderId="10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6" xfId="0" applyFont="1" applyBorder="1" applyAlignment="1">
      <alignment horizontal="right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165" fontId="9" fillId="0" borderId="12" xfId="3" applyNumberFormat="1" applyFont="1" applyFill="1" applyBorder="1" applyAlignment="1">
      <alignment horizontal="center" vertical="center"/>
    </xf>
    <xf numFmtId="165" fontId="9" fillId="0" borderId="15" xfId="3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right"/>
    </xf>
    <xf numFmtId="0" fontId="9" fillId="0" borderId="12" xfId="0" applyFont="1" applyBorder="1" applyAlignment="1">
      <alignment horizontal="center" vertical="center"/>
    </xf>
  </cellXfs>
  <cellStyles count="4">
    <cellStyle name="Euro" xfId="1" xr:uid="{00000000-0005-0000-0000-000000000000}"/>
    <cellStyle name="Normale" xfId="0" builtinId="0"/>
    <cellStyle name="Percentuale" xfId="2" builtinId="5"/>
    <cellStyle name="Valuta" xfId="3" builtinId="4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zoomScaleNormal="100" workbookViewId="0">
      <selection activeCell="A3" sqref="A3:I3"/>
    </sheetView>
  </sheetViews>
  <sheetFormatPr defaultColWidth="8.85546875" defaultRowHeight="12.75" x14ac:dyDescent="0.2"/>
  <cols>
    <col min="1" max="1" width="25.7109375" customWidth="1"/>
    <col min="2" max="2" width="18.7109375" customWidth="1"/>
    <col min="3" max="3" width="5.7109375" customWidth="1"/>
    <col min="4" max="4" width="21.140625" bestFit="1" customWidth="1"/>
    <col min="5" max="5" width="6.7109375" customWidth="1"/>
    <col min="6" max="7" width="23.7109375" customWidth="1"/>
    <col min="8" max="8" width="6.7109375" customWidth="1"/>
    <col min="9" max="9" width="18.140625" bestFit="1" customWidth="1"/>
    <col min="10" max="10" width="8.85546875" hidden="1" customWidth="1"/>
  </cols>
  <sheetData>
    <row r="1" spans="1:10" x14ac:dyDescent="0.2">
      <c r="A1" s="135" t="s">
        <v>0</v>
      </c>
      <c r="B1" s="136"/>
      <c r="C1" s="136"/>
      <c r="D1" s="136"/>
      <c r="E1" s="136"/>
      <c r="F1" s="136"/>
      <c r="G1" s="136"/>
      <c r="H1" s="136"/>
      <c r="I1" s="137"/>
    </row>
    <row r="2" spans="1:10" ht="18.75" customHeight="1" thickBot="1" x14ac:dyDescent="0.25">
      <c r="A2" s="138"/>
      <c r="B2" s="139"/>
      <c r="C2" s="139"/>
      <c r="D2" s="139"/>
      <c r="E2" s="139"/>
      <c r="F2" s="139"/>
      <c r="G2" s="139"/>
      <c r="H2" s="139"/>
      <c r="I2" s="140"/>
    </row>
    <row r="3" spans="1:10" ht="18.75" customHeight="1" x14ac:dyDescent="0.2">
      <c r="A3" s="143" t="s">
        <v>61</v>
      </c>
      <c r="B3" s="143"/>
      <c r="C3" s="143"/>
      <c r="D3" s="143"/>
      <c r="E3" s="143"/>
      <c r="F3" s="143"/>
      <c r="G3" s="143"/>
      <c r="H3" s="143"/>
      <c r="I3" s="143"/>
    </row>
    <row r="4" spans="1:10" s="22" customFormat="1" ht="18.75" thickBot="1" x14ac:dyDescent="0.3">
      <c r="A4" s="5" t="s">
        <v>1</v>
      </c>
      <c r="B4" s="9"/>
      <c r="C4" s="9"/>
      <c r="D4" s="9"/>
      <c r="E4" s="9"/>
      <c r="F4" s="9"/>
      <c r="G4" s="9"/>
      <c r="H4" s="9"/>
      <c r="I4" s="5" t="s">
        <v>2</v>
      </c>
    </row>
    <row r="5" spans="1:10" s="22" customFormat="1" ht="24" customHeight="1" thickBot="1" x14ac:dyDescent="0.3">
      <c r="A5" s="144"/>
      <c r="B5" s="145"/>
      <c r="C5" s="145"/>
      <c r="D5" s="145"/>
      <c r="E5" s="146"/>
      <c r="I5" s="18"/>
    </row>
    <row r="6" spans="1:10" ht="18" x14ac:dyDescent="0.2">
      <c r="A6" s="9"/>
      <c r="B6" s="9"/>
      <c r="C6" s="9"/>
      <c r="D6" s="9"/>
      <c r="E6" s="9"/>
      <c r="F6" s="9"/>
      <c r="G6" s="9"/>
      <c r="H6" s="9"/>
      <c r="I6" s="9"/>
    </row>
    <row r="7" spans="1:10" s="23" customFormat="1" ht="20.100000000000001" customHeight="1" x14ac:dyDescent="0.2">
      <c r="A7" s="118" t="s">
        <v>3</v>
      </c>
      <c r="B7" s="118"/>
      <c r="C7" s="118"/>
      <c r="D7" s="118"/>
      <c r="E7" s="118"/>
      <c r="F7" s="25">
        <v>0</v>
      </c>
      <c r="G7" s="45"/>
      <c r="H7" s="16"/>
      <c r="I7" s="16"/>
    </row>
    <row r="8" spans="1:10" s="23" customFormat="1" ht="12" customHeight="1" x14ac:dyDescent="0.2">
      <c r="A8" s="17"/>
      <c r="B8" s="17"/>
      <c r="C8" s="17"/>
      <c r="D8" s="17"/>
      <c r="E8" s="17"/>
      <c r="F8" s="40"/>
      <c r="G8" s="45"/>
      <c r="H8" s="16"/>
      <c r="I8" s="103" t="s">
        <v>4</v>
      </c>
    </row>
    <row r="9" spans="1:10" s="23" customFormat="1" ht="45" customHeight="1" x14ac:dyDescent="0.2">
      <c r="A9" s="125" t="s">
        <v>5</v>
      </c>
      <c r="B9" s="125"/>
      <c r="C9" s="125"/>
      <c r="D9" s="125"/>
      <c r="E9" s="125"/>
      <c r="F9" s="125"/>
      <c r="G9" s="126"/>
      <c r="H9" s="21" t="s">
        <v>6</v>
      </c>
      <c r="I9" s="31">
        <f>IF(H9="NO",50%,60%)</f>
        <v>0.5</v>
      </c>
      <c r="J9" s="23" t="s">
        <v>7</v>
      </c>
    </row>
    <row r="10" spans="1:10" ht="18" x14ac:dyDescent="0.25">
      <c r="A10" s="1"/>
      <c r="B10" s="1"/>
      <c r="C10" s="1"/>
      <c r="D10" s="1"/>
      <c r="E10" s="1"/>
      <c r="F10" s="1"/>
      <c r="G10" s="1"/>
      <c r="H10" s="1"/>
      <c r="I10" s="1"/>
      <c r="J10" t="s">
        <v>6</v>
      </c>
    </row>
    <row r="11" spans="1:10" ht="24.75" customHeight="1" thickBot="1" x14ac:dyDescent="0.25">
      <c r="A11" s="119" t="s">
        <v>8</v>
      </c>
      <c r="B11" s="120"/>
      <c r="C11" s="120"/>
      <c r="D11" s="120"/>
      <c r="E11" s="120"/>
      <c r="F11" s="120"/>
      <c r="G11" s="120"/>
      <c r="H11" s="120"/>
      <c r="I11" s="121"/>
    </row>
    <row r="12" spans="1:10" ht="18" x14ac:dyDescent="0.2">
      <c r="A12" s="26"/>
      <c r="B12" s="5"/>
      <c r="C12" s="5"/>
      <c r="D12" s="5"/>
      <c r="E12" s="5"/>
      <c r="F12" s="5"/>
      <c r="G12" s="5"/>
      <c r="H12" s="5"/>
      <c r="I12" s="27"/>
    </row>
    <row r="13" spans="1:10" ht="20.100000000000001" customHeight="1" x14ac:dyDescent="0.2">
      <c r="A13" s="49"/>
      <c r="B13" s="38"/>
      <c r="C13" s="38"/>
      <c r="D13" s="38"/>
      <c r="E13" s="125" t="s">
        <v>9</v>
      </c>
      <c r="F13" s="125"/>
      <c r="G13" s="125"/>
      <c r="H13" s="126"/>
      <c r="I13" s="19">
        <v>0</v>
      </c>
    </row>
    <row r="14" spans="1:10" ht="20.100000000000001" customHeight="1" x14ac:dyDescent="0.2">
      <c r="A14" s="12"/>
      <c r="B14" s="13"/>
      <c r="C14" s="13"/>
      <c r="D14" s="13"/>
      <c r="E14" s="13"/>
      <c r="F14" s="14"/>
      <c r="G14" s="14"/>
      <c r="H14" s="15"/>
      <c r="I14" s="29"/>
    </row>
    <row r="15" spans="1:10" ht="20.100000000000001" customHeight="1" x14ac:dyDescent="0.2">
      <c r="A15" s="10"/>
      <c r="B15" s="10"/>
      <c r="C15" s="10"/>
      <c r="D15" s="10"/>
      <c r="E15" s="10"/>
      <c r="F15" s="11"/>
      <c r="G15" s="11"/>
    </row>
    <row r="16" spans="1:10" ht="33.950000000000003" customHeight="1" thickBot="1" x14ac:dyDescent="0.25">
      <c r="A16" s="130" t="s">
        <v>59</v>
      </c>
      <c r="B16" s="131"/>
      <c r="C16" s="131"/>
      <c r="D16" s="131"/>
      <c r="E16" s="131"/>
      <c r="F16" s="131"/>
      <c r="G16" s="131"/>
      <c r="H16" s="131"/>
      <c r="I16" s="132"/>
    </row>
    <row r="17" spans="1:9" ht="18" x14ac:dyDescent="0.2">
      <c r="A17" s="26"/>
      <c r="B17" s="5"/>
      <c r="C17" s="5"/>
      <c r="D17" s="5"/>
      <c r="E17" s="5"/>
      <c r="F17" s="5"/>
      <c r="G17" s="5"/>
      <c r="H17" s="5"/>
      <c r="I17" s="27"/>
    </row>
    <row r="18" spans="1:9" ht="20.100000000000001" customHeight="1" x14ac:dyDescent="0.2">
      <c r="A18" s="49"/>
      <c r="B18" s="127" t="str">
        <f>IF(I18&gt;0,"ATTENZIONE! NON E' PERMESSO PRESENTARE UNA DOMANDA DI ANTICIPO!","")</f>
        <v/>
      </c>
      <c r="C18" s="127"/>
      <c r="D18" s="127"/>
      <c r="E18" s="125" t="s">
        <v>10</v>
      </c>
      <c r="F18" s="125"/>
      <c r="G18" s="125"/>
      <c r="H18" s="126"/>
      <c r="I18" s="19">
        <v>0</v>
      </c>
    </row>
    <row r="19" spans="1:9" ht="20.100000000000001" customHeight="1" x14ac:dyDescent="0.2">
      <c r="A19" s="12"/>
      <c r="B19" s="128"/>
      <c r="C19" s="128"/>
      <c r="D19" s="128"/>
      <c r="E19" s="13"/>
      <c r="F19" s="14"/>
      <c r="G19" s="14"/>
      <c r="H19" s="15"/>
      <c r="I19" s="29"/>
    </row>
    <row r="20" spans="1:9" ht="20.100000000000001" customHeight="1" thickBot="1" x14ac:dyDescent="0.25">
      <c r="A20" s="10"/>
      <c r="B20" s="10"/>
      <c r="C20" s="10"/>
      <c r="D20" s="10"/>
      <c r="E20" s="10"/>
      <c r="F20" s="11"/>
      <c r="G20" s="11"/>
    </row>
    <row r="21" spans="1:9" ht="20.100000000000001" customHeight="1" thickBot="1" x14ac:dyDescent="0.25">
      <c r="A21" s="10"/>
      <c r="B21" s="10"/>
      <c r="C21" s="10"/>
      <c r="D21" s="10"/>
      <c r="E21" s="10"/>
      <c r="F21" s="11"/>
      <c r="G21" s="11"/>
      <c r="H21" s="102" t="s">
        <v>11</v>
      </c>
      <c r="I21" s="98">
        <f>+I13+I18</f>
        <v>0</v>
      </c>
    </row>
    <row r="22" spans="1:9" ht="33.950000000000003" customHeight="1" x14ac:dyDescent="0.2">
      <c r="A22" s="10"/>
      <c r="B22" s="10"/>
      <c r="C22" s="10"/>
      <c r="D22" s="10"/>
      <c r="E22" s="10"/>
      <c r="F22" s="11"/>
      <c r="G22" s="11"/>
    </row>
    <row r="23" spans="1:9" ht="24.75" customHeight="1" thickBot="1" x14ac:dyDescent="0.25">
      <c r="A23" s="115" t="s">
        <v>57</v>
      </c>
      <c r="B23" s="116"/>
      <c r="C23" s="116"/>
      <c r="D23" s="116"/>
      <c r="E23" s="116"/>
      <c r="F23" s="116"/>
      <c r="G23" s="116"/>
      <c r="H23" s="116"/>
      <c r="I23" s="117"/>
    </row>
    <row r="24" spans="1:9" ht="15" customHeight="1" x14ac:dyDescent="0.2">
      <c r="A24" s="26"/>
      <c r="B24" s="5"/>
      <c r="C24" s="5"/>
      <c r="D24" s="5"/>
      <c r="E24" s="5"/>
      <c r="F24" s="5"/>
      <c r="G24" s="5"/>
      <c r="H24" s="5"/>
      <c r="I24" s="27"/>
    </row>
    <row r="25" spans="1:9" s="22" customFormat="1" ht="20.100000000000001" customHeight="1" x14ac:dyDescent="0.25">
      <c r="A25" s="142" t="s">
        <v>12</v>
      </c>
      <c r="B25" s="141"/>
      <c r="C25" s="141"/>
      <c r="D25" s="97">
        <v>0</v>
      </c>
      <c r="E25" s="38"/>
      <c r="F25" s="141" t="s">
        <v>13</v>
      </c>
      <c r="G25" s="141"/>
      <c r="H25" s="141"/>
      <c r="I25" s="96">
        <f>D25*I9</f>
        <v>0</v>
      </c>
    </row>
    <row r="26" spans="1:9" s="22" customFormat="1" ht="24.75" customHeight="1" x14ac:dyDescent="0.25">
      <c r="A26" s="142"/>
      <c r="B26" s="141"/>
      <c r="C26" s="141"/>
      <c r="D26" s="38"/>
      <c r="E26" s="38"/>
      <c r="F26" s="141"/>
      <c r="G26" s="141"/>
      <c r="H26" s="141"/>
      <c r="I26" s="32"/>
    </row>
    <row r="27" spans="1:9" ht="20.100000000000001" customHeight="1" x14ac:dyDescent="0.2">
      <c r="A27" s="122" t="str">
        <f>IF(D25&gt;0,IF(+I13&gt;I25,"ATTENZIONE! L'aiuto richiesto è superiore all'aiuto calcolato sulla base delle spese previste per il quadrimestre di riferimento"," L'aiuto richiesto è inferiore all'aiuto calcolato sulla base delle spese previste per il quadrimestre di riferimento"),"")</f>
        <v/>
      </c>
      <c r="B27" s="123"/>
      <c r="C27" s="123"/>
      <c r="D27" s="123"/>
      <c r="E27" s="123"/>
      <c r="F27" s="123"/>
      <c r="G27" s="123"/>
      <c r="H27" s="123"/>
      <c r="I27" s="124"/>
    </row>
    <row r="28" spans="1:9" s="22" customFormat="1" ht="39.950000000000003" customHeight="1" x14ac:dyDescent="0.25">
      <c r="A28" s="41"/>
      <c r="B28" s="35"/>
      <c r="C28" s="34"/>
      <c r="E28" s="33"/>
      <c r="F28" s="33"/>
      <c r="G28" s="33"/>
      <c r="H28" s="33"/>
      <c r="I28" s="33"/>
    </row>
    <row r="29" spans="1:9" ht="24.75" customHeight="1" thickBot="1" x14ac:dyDescent="0.25">
      <c r="A29" s="115" t="s">
        <v>14</v>
      </c>
      <c r="B29" s="116"/>
      <c r="C29" s="116"/>
      <c r="D29" s="116"/>
      <c r="E29" s="116"/>
      <c r="F29" s="116"/>
      <c r="G29" s="116"/>
      <c r="H29" s="116"/>
      <c r="I29" s="117"/>
    </row>
    <row r="30" spans="1:9" ht="15" customHeight="1" x14ac:dyDescent="0.2">
      <c r="A30" s="26"/>
      <c r="B30" s="5"/>
      <c r="C30" s="36"/>
      <c r="D30" s="36"/>
      <c r="E30" s="36"/>
      <c r="F30" s="5"/>
      <c r="G30" s="5"/>
      <c r="H30" s="5"/>
      <c r="I30" s="27"/>
    </row>
    <row r="31" spans="1:9" ht="20.100000000000001" customHeight="1" x14ac:dyDescent="0.2">
      <c r="A31" s="142" t="s">
        <v>15</v>
      </c>
      <c r="B31" s="141"/>
      <c r="C31" s="141"/>
      <c r="D31" s="19">
        <v>0</v>
      </c>
      <c r="E31" s="42"/>
      <c r="F31" s="141" t="s">
        <v>16</v>
      </c>
      <c r="G31" s="141"/>
      <c r="H31" s="141"/>
      <c r="I31" s="43">
        <f>D31*0.8</f>
        <v>0</v>
      </c>
    </row>
    <row r="32" spans="1:9" ht="24.75" customHeight="1" x14ac:dyDescent="0.2">
      <c r="A32" s="142"/>
      <c r="B32" s="141"/>
      <c r="C32" s="141"/>
      <c r="D32" s="42"/>
      <c r="E32" s="42"/>
      <c r="F32" s="141"/>
      <c r="G32" s="141"/>
      <c r="H32" s="141"/>
      <c r="I32" s="28"/>
    </row>
    <row r="33" spans="1:13" ht="15" customHeight="1" x14ac:dyDescent="0.2">
      <c r="A33" s="26"/>
      <c r="B33" s="5"/>
      <c r="C33" s="5"/>
      <c r="D33" s="5"/>
      <c r="E33" s="5"/>
      <c r="F33" s="5"/>
      <c r="G33" s="5"/>
      <c r="H33" s="5"/>
      <c r="I33" s="27"/>
    </row>
    <row r="34" spans="1:13" ht="20.100000000000001" customHeight="1" x14ac:dyDescent="0.2">
      <c r="A34" s="122" t="str">
        <f>IF(D31&gt;0,IF(I21&gt;I31,"ATTENZIONE! Il totale degli aiuti richiesti e percepiti è superiore all'80% dell'aiuto approvato con la determina dell'esecutivo annuale","Il totale degli aiuti richiesti e percepiti è inferiore all'80% dell'aiuto approvato con la determina dell'esecutivo annuale"),"")</f>
        <v/>
      </c>
      <c r="B34" s="123"/>
      <c r="C34" s="123"/>
      <c r="D34" s="123"/>
      <c r="E34" s="123"/>
      <c r="F34" s="123"/>
      <c r="G34" s="123"/>
      <c r="H34" s="123"/>
      <c r="I34" s="124"/>
    </row>
    <row r="35" spans="1:13" ht="42" customHeight="1" x14ac:dyDescent="0.2">
      <c r="A35" s="99"/>
      <c r="B35" s="20"/>
      <c r="C35" s="20"/>
      <c r="D35" s="20"/>
      <c r="E35" s="20"/>
      <c r="F35" s="20"/>
      <c r="G35" s="20"/>
      <c r="H35" s="20"/>
      <c r="I35" s="20"/>
    </row>
    <row r="36" spans="1:13" ht="24.75" customHeight="1" thickBot="1" x14ac:dyDescent="0.25">
      <c r="A36" s="115" t="s">
        <v>17</v>
      </c>
      <c r="B36" s="116"/>
      <c r="C36" s="116"/>
      <c r="D36" s="116"/>
      <c r="E36" s="116"/>
      <c r="F36" s="116"/>
      <c r="G36" s="116"/>
      <c r="H36" s="116"/>
      <c r="I36" s="117"/>
    </row>
    <row r="37" spans="1:13" ht="15" customHeight="1" x14ac:dyDescent="0.2">
      <c r="A37" s="26"/>
      <c r="B37" s="5"/>
      <c r="C37" s="36"/>
      <c r="D37" s="36"/>
      <c r="E37" s="36"/>
      <c r="F37" s="5"/>
      <c r="G37" s="5"/>
      <c r="H37" s="5"/>
      <c r="I37" s="27"/>
    </row>
    <row r="38" spans="1:13" ht="20.100000000000001" customHeight="1" x14ac:dyDescent="0.2">
      <c r="A38" s="101" t="s">
        <v>18</v>
      </c>
      <c r="B38" s="44"/>
      <c r="C38" s="44"/>
      <c r="D38" s="19">
        <v>0</v>
      </c>
      <c r="E38" s="44"/>
      <c r="F38" s="125" t="s">
        <v>19</v>
      </c>
      <c r="G38" s="125"/>
      <c r="H38" s="126"/>
      <c r="I38" s="43">
        <f>I13*1.1</f>
        <v>0</v>
      </c>
    </row>
    <row r="39" spans="1:13" ht="24.75" customHeight="1" x14ac:dyDescent="0.2">
      <c r="A39" s="49"/>
      <c r="B39" s="38"/>
      <c r="C39" s="38"/>
      <c r="D39" s="38"/>
      <c r="E39" s="38"/>
      <c r="G39" s="46"/>
      <c r="I39" s="28"/>
    </row>
    <row r="40" spans="1:13" ht="15" customHeight="1" x14ac:dyDescent="0.2">
      <c r="A40" s="37"/>
      <c r="B40" s="39"/>
      <c r="C40" s="2"/>
      <c r="I40" s="28"/>
    </row>
    <row r="41" spans="1:13" ht="20.100000000000001" customHeight="1" x14ac:dyDescent="0.2">
      <c r="A41" s="122" t="str">
        <f>IF(D38&gt;0,IF(D38&lt;I38,"ATTENZIONE! L'importo della cauzione è inferiore al 110% dell'importo richiesto","L'importo della cauzione è pari al 110% dell'importo richiesto"),"")</f>
        <v/>
      </c>
      <c r="B41" s="123"/>
      <c r="C41" s="123"/>
      <c r="D41" s="123"/>
      <c r="E41" s="123"/>
      <c r="F41" s="123"/>
      <c r="G41" s="123"/>
      <c r="H41" s="123"/>
      <c r="I41" s="124"/>
    </row>
    <row r="42" spans="1:13" ht="20.25" x14ac:dyDescent="0.2">
      <c r="A42" s="3"/>
      <c r="B42" s="2"/>
      <c r="C42" s="6"/>
      <c r="D42" s="7"/>
      <c r="E42" s="7"/>
      <c r="F42" s="7"/>
      <c r="G42" s="7"/>
      <c r="H42" s="7"/>
      <c r="I42" s="8"/>
    </row>
    <row r="43" spans="1:13" ht="27.75" customHeight="1" x14ac:dyDescent="0.2">
      <c r="A43" s="129" t="s">
        <v>20</v>
      </c>
      <c r="B43" s="129"/>
      <c r="C43" s="129"/>
      <c r="D43" s="129"/>
      <c r="E43" s="24"/>
      <c r="F43" s="133" t="s">
        <v>21</v>
      </c>
      <c r="G43" s="133"/>
      <c r="H43" s="134"/>
      <c r="I43" s="30">
        <f>IF(OR(I13&gt;I25,I21&gt;I31,H18&gt;0,D38&lt;I38),0,I13)</f>
        <v>0</v>
      </c>
      <c r="M43" s="4"/>
    </row>
    <row r="44" spans="1:13" ht="15" customHeight="1" x14ac:dyDescent="0.2">
      <c r="A44" s="93"/>
      <c r="B44" s="94"/>
      <c r="C44" s="94"/>
      <c r="D44" s="95"/>
      <c r="E44" s="4"/>
      <c r="F44" s="4"/>
      <c r="G44" s="4"/>
      <c r="H44" s="4"/>
      <c r="I44" s="4"/>
    </row>
    <row r="46" spans="1:13" ht="29.1" customHeight="1" x14ac:dyDescent="0.2">
      <c r="A46" s="114" t="s">
        <v>58</v>
      </c>
      <c r="B46" s="114"/>
      <c r="C46" s="114"/>
      <c r="D46" s="114"/>
      <c r="E46" s="114"/>
      <c r="F46" s="114"/>
      <c r="G46" s="114"/>
      <c r="H46" s="114"/>
      <c r="I46" s="114"/>
    </row>
  </sheetData>
  <mergeCells count="24">
    <mergeCell ref="A1:I2"/>
    <mergeCell ref="A34:I34"/>
    <mergeCell ref="A41:I41"/>
    <mergeCell ref="F25:H26"/>
    <mergeCell ref="A25:C26"/>
    <mergeCell ref="A9:G9"/>
    <mergeCell ref="F38:H38"/>
    <mergeCell ref="F31:H32"/>
    <mergeCell ref="A3:I3"/>
    <mergeCell ref="E18:H18"/>
    <mergeCell ref="A36:I36"/>
    <mergeCell ref="A31:C32"/>
    <mergeCell ref="A5:E5"/>
    <mergeCell ref="A46:I46"/>
    <mergeCell ref="A23:I23"/>
    <mergeCell ref="A7:E7"/>
    <mergeCell ref="A11:I11"/>
    <mergeCell ref="A29:I29"/>
    <mergeCell ref="A27:I27"/>
    <mergeCell ref="E13:H13"/>
    <mergeCell ref="B18:D19"/>
    <mergeCell ref="A43:D43"/>
    <mergeCell ref="A16:I16"/>
    <mergeCell ref="F43:H43"/>
  </mergeCells>
  <phoneticPr fontId="2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3"/>
  <sheetViews>
    <sheetView showGridLines="0" zoomScaleNormal="100" workbookViewId="0">
      <selection activeCell="F8" sqref="F8"/>
    </sheetView>
  </sheetViews>
  <sheetFormatPr defaultColWidth="8.85546875" defaultRowHeight="12.75" x14ac:dyDescent="0.2"/>
  <cols>
    <col min="1" max="8" width="18.7109375" customWidth="1"/>
    <col min="10" max="10" width="8.7109375" customWidth="1"/>
  </cols>
  <sheetData>
    <row r="1" spans="1:9" ht="12.95" customHeight="1" x14ac:dyDescent="0.2">
      <c r="A1" s="135" t="s">
        <v>0</v>
      </c>
      <c r="B1" s="136"/>
      <c r="C1" s="136"/>
      <c r="D1" s="136"/>
      <c r="E1" s="136"/>
      <c r="F1" s="136"/>
      <c r="G1" s="136"/>
      <c r="H1" s="137"/>
      <c r="I1" s="90"/>
    </row>
    <row r="2" spans="1:9" ht="18.75" customHeight="1" thickBot="1" x14ac:dyDescent="0.25">
      <c r="A2" s="138"/>
      <c r="B2" s="139"/>
      <c r="C2" s="139"/>
      <c r="D2" s="139"/>
      <c r="E2" s="139"/>
      <c r="F2" s="139"/>
      <c r="G2" s="139"/>
      <c r="H2" s="140"/>
      <c r="I2" s="90"/>
    </row>
    <row r="3" spans="1:9" ht="18.75" customHeight="1" x14ac:dyDescent="0.2">
      <c r="A3" s="143" t="s">
        <v>61</v>
      </c>
      <c r="B3" s="143"/>
      <c r="C3" s="143"/>
      <c r="D3" s="143"/>
      <c r="E3" s="143"/>
      <c r="F3" s="143"/>
      <c r="G3" s="143"/>
      <c r="H3" s="143"/>
      <c r="I3" s="89"/>
    </row>
    <row r="4" spans="1:9" s="22" customFormat="1" ht="18.75" thickBot="1" x14ac:dyDescent="0.3">
      <c r="A4" s="5" t="s">
        <v>1</v>
      </c>
      <c r="B4" s="9"/>
      <c r="C4" s="9"/>
      <c r="D4" s="9"/>
      <c r="E4" s="9"/>
      <c r="F4" s="9"/>
      <c r="G4" s="9"/>
      <c r="H4" s="5" t="s">
        <v>2</v>
      </c>
    </row>
    <row r="5" spans="1:9" s="22" customFormat="1" ht="24" customHeight="1" thickBot="1" x14ac:dyDescent="0.3">
      <c r="A5" s="155">
        <f>'I anticipo'!A5</f>
        <v>0</v>
      </c>
      <c r="B5" s="156"/>
      <c r="C5" s="156"/>
      <c r="D5" s="156"/>
      <c r="E5" s="157"/>
      <c r="H5" s="57">
        <f>'I anticipo'!I5</f>
        <v>0</v>
      </c>
    </row>
    <row r="6" spans="1:9" ht="18" x14ac:dyDescent="0.2">
      <c r="A6" s="9"/>
      <c r="B6" s="9"/>
      <c r="C6" s="9"/>
      <c r="D6" s="9"/>
      <c r="E6" s="9"/>
      <c r="F6" s="9"/>
      <c r="G6" s="9"/>
      <c r="H6" s="9"/>
    </row>
    <row r="7" spans="1:9" s="23" customFormat="1" ht="20.100000000000001" customHeight="1" x14ac:dyDescent="0.2">
      <c r="A7" s="118" t="s">
        <v>3</v>
      </c>
      <c r="B7" s="118"/>
      <c r="C7" s="118"/>
      <c r="D7" s="118"/>
      <c r="E7" s="118"/>
      <c r="F7" s="158">
        <f>'I anticipo'!F7</f>
        <v>0</v>
      </c>
      <c r="G7" s="159"/>
      <c r="H7" s="16"/>
    </row>
    <row r="8" spans="1:9" s="23" customFormat="1" ht="20.100000000000001" customHeight="1" x14ac:dyDescent="0.2">
      <c r="A8" s="17"/>
      <c r="B8" s="17"/>
      <c r="C8" s="17"/>
      <c r="D8" s="17"/>
      <c r="E8" s="17"/>
      <c r="G8" s="45"/>
      <c r="H8" s="16"/>
    </row>
    <row r="9" spans="1:9" s="23" customFormat="1" ht="12" customHeight="1" x14ac:dyDescent="0.2">
      <c r="A9" s="17"/>
      <c r="B9" s="17"/>
      <c r="C9" s="17"/>
      <c r="D9" s="17"/>
      <c r="E9" s="17"/>
      <c r="F9" s="45"/>
      <c r="G9" s="45"/>
      <c r="H9" s="104" t="s">
        <v>4</v>
      </c>
    </row>
    <row r="10" spans="1:9" s="23" customFormat="1" ht="45" customHeight="1" x14ac:dyDescent="0.2">
      <c r="A10" s="125" t="s">
        <v>5</v>
      </c>
      <c r="B10" s="125"/>
      <c r="C10" s="125"/>
      <c r="D10" s="125"/>
      <c r="E10" s="125"/>
      <c r="F10" s="125"/>
      <c r="G10" s="75" t="str">
        <f>'I anticipo'!H9</f>
        <v>NO</v>
      </c>
      <c r="H10" s="68">
        <f>'I anticipo'!I9</f>
        <v>0.5</v>
      </c>
    </row>
    <row r="11" spans="1:9" s="23" customFormat="1" ht="45" customHeight="1" x14ac:dyDescent="0.2">
      <c r="A11" s="59"/>
      <c r="B11" s="59"/>
      <c r="C11" s="59"/>
      <c r="D11" s="59"/>
      <c r="E11" s="59"/>
      <c r="F11" s="59"/>
      <c r="G11" s="59"/>
      <c r="H11" s="53"/>
    </row>
    <row r="12" spans="1:9" ht="24.75" customHeight="1" thickBot="1" x14ac:dyDescent="0.25">
      <c r="A12" s="119" t="s">
        <v>22</v>
      </c>
      <c r="B12" s="120"/>
      <c r="C12" s="120"/>
      <c r="D12" s="120"/>
      <c r="E12" s="120"/>
      <c r="F12" s="120"/>
      <c r="G12" s="120"/>
      <c r="H12" s="121"/>
    </row>
    <row r="13" spans="1:9" ht="18" x14ac:dyDescent="0.2">
      <c r="A13" s="26"/>
      <c r="B13" s="5"/>
      <c r="C13" s="5"/>
      <c r="D13" s="5"/>
      <c r="E13" s="5"/>
      <c r="F13" s="5"/>
      <c r="G13" s="5"/>
      <c r="H13" s="27"/>
    </row>
    <row r="14" spans="1:9" ht="20.100000000000001" customHeight="1" x14ac:dyDescent="0.2">
      <c r="A14" s="51"/>
      <c r="B14" s="52"/>
      <c r="C14" s="52"/>
      <c r="D14" s="50"/>
      <c r="E14" s="125" t="s">
        <v>9</v>
      </c>
      <c r="F14" s="125"/>
      <c r="G14" s="126"/>
      <c r="H14" s="61">
        <v>0</v>
      </c>
    </row>
    <row r="15" spans="1:9" ht="20.100000000000001" customHeight="1" x14ac:dyDescent="0.2">
      <c r="A15" s="12"/>
      <c r="B15" s="13"/>
      <c r="C15" s="13"/>
      <c r="D15" s="13"/>
      <c r="E15" s="13"/>
      <c r="F15" s="14"/>
      <c r="G15" s="14"/>
      <c r="H15" s="29"/>
    </row>
    <row r="16" spans="1:9" s="23" customFormat="1" ht="15" customHeight="1" x14ac:dyDescent="0.2">
      <c r="A16" s="59"/>
      <c r="B16" s="59"/>
      <c r="C16" s="59"/>
      <c r="D16" s="59"/>
      <c r="E16" s="59"/>
      <c r="F16" s="59"/>
      <c r="G16" s="59"/>
      <c r="H16" s="53"/>
    </row>
    <row r="17" spans="1:8" ht="24.75" customHeight="1" thickBot="1" x14ac:dyDescent="0.25">
      <c r="A17" s="163" t="s">
        <v>23</v>
      </c>
      <c r="B17" s="164"/>
      <c r="C17" s="164"/>
      <c r="D17" s="164"/>
      <c r="E17" s="164"/>
      <c r="F17" s="164"/>
      <c r="G17" s="164"/>
      <c r="H17" s="165"/>
    </row>
    <row r="18" spans="1:8" ht="18" x14ac:dyDescent="0.2">
      <c r="A18" s="26"/>
      <c r="B18" s="5"/>
      <c r="C18" s="5"/>
      <c r="D18" s="5"/>
      <c r="E18" s="5"/>
      <c r="F18" s="5"/>
      <c r="G18" s="5"/>
      <c r="H18" s="27"/>
    </row>
    <row r="19" spans="1:8" ht="20.100000000000001" customHeight="1" x14ac:dyDescent="0.2">
      <c r="A19" s="49"/>
      <c r="B19" s="38"/>
      <c r="C19" s="38"/>
      <c r="D19" s="67" t="s">
        <v>24</v>
      </c>
      <c r="E19" s="118" t="s">
        <v>21</v>
      </c>
      <c r="F19" s="118"/>
      <c r="G19" s="160"/>
      <c r="H19" s="62">
        <f>'I anticipo'!I43</f>
        <v>0</v>
      </c>
    </row>
    <row r="20" spans="1:8" ht="5.0999999999999996" customHeight="1" x14ac:dyDescent="0.2">
      <c r="A20" s="55"/>
      <c r="B20" s="56"/>
      <c r="C20" s="56"/>
      <c r="D20" s="56"/>
      <c r="E20" s="56"/>
      <c r="F20" s="56"/>
      <c r="G20" s="56"/>
      <c r="H20" s="77"/>
    </row>
    <row r="21" spans="1:8" ht="18.95" customHeight="1" x14ac:dyDescent="0.2">
      <c r="A21" s="20"/>
      <c r="B21" s="20"/>
      <c r="C21" s="20"/>
      <c r="D21" s="20"/>
      <c r="E21" s="20"/>
      <c r="F21" s="20"/>
      <c r="G21" s="20"/>
      <c r="H21" s="20"/>
    </row>
    <row r="22" spans="1:8" ht="30" customHeight="1" thickBot="1" x14ac:dyDescent="0.25">
      <c r="A22" s="130" t="s">
        <v>59</v>
      </c>
      <c r="B22" s="166"/>
      <c r="C22" s="166"/>
      <c r="D22" s="166"/>
      <c r="E22" s="166"/>
      <c r="F22" s="166"/>
      <c r="G22" s="166"/>
      <c r="H22" s="167"/>
    </row>
    <row r="23" spans="1:8" ht="18.95" customHeight="1" x14ac:dyDescent="0.2">
      <c r="A23" s="5"/>
      <c r="B23" s="5"/>
      <c r="C23" s="5"/>
      <c r="D23" s="5"/>
      <c r="E23" s="5"/>
      <c r="F23" s="5"/>
      <c r="G23" s="5"/>
      <c r="H23" s="27"/>
    </row>
    <row r="24" spans="1:8" ht="18.95" customHeight="1" x14ac:dyDescent="0.2">
      <c r="A24" s="38"/>
      <c r="B24" s="127" t="str">
        <f>IF(H24&gt;0,"ATTENZIONE! NON E' PERMESSO PRESENTARE UNA DOMANDA DI ANTICIPO!","")</f>
        <v/>
      </c>
      <c r="C24" s="127"/>
      <c r="D24" s="127"/>
      <c r="E24" s="125" t="s">
        <v>10</v>
      </c>
      <c r="F24" s="125"/>
      <c r="G24" s="126"/>
      <c r="H24" s="19">
        <v>0</v>
      </c>
    </row>
    <row r="25" spans="1:8" ht="18.95" customHeight="1" x14ac:dyDescent="0.2">
      <c r="A25" s="13"/>
      <c r="B25" s="128"/>
      <c r="C25" s="128"/>
      <c r="D25" s="128"/>
      <c r="E25" s="14"/>
      <c r="F25" s="14"/>
      <c r="G25" s="15"/>
      <c r="H25" s="29"/>
    </row>
    <row r="26" spans="1:8" ht="18.95" customHeight="1" thickBot="1" x14ac:dyDescent="0.25">
      <c r="A26" s="10"/>
      <c r="B26" s="10"/>
      <c r="C26" s="10"/>
      <c r="D26" s="10"/>
      <c r="E26" s="11"/>
      <c r="F26" s="11"/>
    </row>
    <row r="27" spans="1:8" ht="24" customHeight="1" thickBot="1" x14ac:dyDescent="0.25">
      <c r="A27" s="10"/>
      <c r="B27" s="10"/>
      <c r="C27" s="10"/>
      <c r="D27" s="10"/>
      <c r="E27" s="11"/>
      <c r="F27" s="11"/>
      <c r="G27" s="102" t="s">
        <v>11</v>
      </c>
      <c r="H27" s="98">
        <f>+H14+H19+H24</f>
        <v>0</v>
      </c>
    </row>
    <row r="28" spans="1:8" ht="39" customHeight="1" x14ac:dyDescent="0.2">
      <c r="A28" s="10"/>
      <c r="B28" s="10"/>
      <c r="C28" s="10"/>
      <c r="D28" s="10"/>
      <c r="E28" s="10"/>
      <c r="F28" s="11"/>
      <c r="G28" s="11"/>
    </row>
    <row r="29" spans="1:8" ht="24.75" customHeight="1" thickBot="1" x14ac:dyDescent="0.25">
      <c r="A29" s="115" t="s">
        <v>60</v>
      </c>
      <c r="B29" s="116"/>
      <c r="C29" s="116"/>
      <c r="D29" s="116"/>
      <c r="E29" s="116"/>
      <c r="F29" s="116"/>
      <c r="G29" s="116"/>
      <c r="H29" s="117"/>
    </row>
    <row r="30" spans="1:8" ht="15" customHeight="1" x14ac:dyDescent="0.2">
      <c r="A30" s="26"/>
      <c r="B30" s="5"/>
      <c r="C30" s="5"/>
      <c r="D30" s="5"/>
      <c r="E30" s="5"/>
      <c r="F30" s="5"/>
      <c r="G30" s="5"/>
      <c r="H30" s="27"/>
    </row>
    <row r="31" spans="1:8" s="22" customFormat="1" ht="20.100000000000001" customHeight="1" x14ac:dyDescent="0.25">
      <c r="A31" s="142" t="s">
        <v>25</v>
      </c>
      <c r="B31" s="141"/>
      <c r="C31" s="141"/>
      <c r="D31" s="48">
        <v>0</v>
      </c>
      <c r="E31" s="141" t="s">
        <v>26</v>
      </c>
      <c r="F31" s="141"/>
      <c r="G31" s="141"/>
      <c r="H31" s="47">
        <f>D31*H10</f>
        <v>0</v>
      </c>
    </row>
    <row r="32" spans="1:8" s="22" customFormat="1" ht="24.75" customHeight="1" x14ac:dyDescent="0.25">
      <c r="A32" s="162"/>
      <c r="B32" s="161"/>
      <c r="C32" s="161"/>
      <c r="D32" s="38"/>
      <c r="E32" s="161"/>
      <c r="F32" s="161"/>
      <c r="G32" s="161"/>
      <c r="H32" s="32"/>
    </row>
    <row r="33" spans="1:10" ht="20.100000000000001" customHeight="1" x14ac:dyDescent="0.2">
      <c r="A33" s="122" t="str">
        <f>IF(D31&gt;0,IF(H14&gt;H31,"ATTENZIONE! L'aiuto richiesto è superiore all'aiuto calcolato sulla base delle spese previste per il quadrimestre di riferimento"," L'aiuto richiesto è inferiore all'aiuto calcolato sulla base delle spese previste per il quadrimestre di riferimento"),"")</f>
        <v/>
      </c>
      <c r="B33" s="123"/>
      <c r="C33" s="123"/>
      <c r="D33" s="123"/>
      <c r="E33" s="123"/>
      <c r="F33" s="123"/>
      <c r="G33" s="123"/>
      <c r="H33" s="124"/>
    </row>
    <row r="34" spans="1:10" ht="39.75" customHeight="1" x14ac:dyDescent="0.2">
      <c r="A34" s="99"/>
      <c r="B34" s="54"/>
      <c r="C34" s="54"/>
      <c r="D34" s="54"/>
      <c r="E34" s="54"/>
      <c r="F34" s="54"/>
      <c r="G34" s="54"/>
      <c r="H34" s="54"/>
    </row>
    <row r="35" spans="1:10" ht="24.75" customHeight="1" thickBot="1" x14ac:dyDescent="0.25">
      <c r="A35" s="115" t="s">
        <v>27</v>
      </c>
      <c r="B35" s="116"/>
      <c r="C35" s="116"/>
      <c r="D35" s="116"/>
      <c r="E35" s="116"/>
      <c r="F35" s="116"/>
      <c r="G35" s="116"/>
      <c r="H35" s="117"/>
    </row>
    <row r="36" spans="1:10" ht="15" customHeight="1" x14ac:dyDescent="0.2">
      <c r="A36" s="26"/>
      <c r="B36" s="5"/>
      <c r="C36" s="36"/>
      <c r="D36" s="36"/>
      <c r="E36" s="36"/>
      <c r="F36" s="5"/>
      <c r="G36" s="5"/>
      <c r="H36" s="27"/>
    </row>
    <row r="37" spans="1:10" ht="20.100000000000001" customHeight="1" x14ac:dyDescent="0.2">
      <c r="A37" s="142" t="s">
        <v>28</v>
      </c>
      <c r="B37" s="141"/>
      <c r="C37" s="141"/>
      <c r="D37" s="84">
        <f>'I anticipo'!D31</f>
        <v>0</v>
      </c>
      <c r="E37" s="141" t="s">
        <v>29</v>
      </c>
      <c r="F37" s="141"/>
      <c r="G37" s="141"/>
      <c r="H37" s="63">
        <f>D37*0.8</f>
        <v>0</v>
      </c>
    </row>
    <row r="38" spans="1:10" ht="24.75" customHeight="1" x14ac:dyDescent="0.2">
      <c r="A38" s="142"/>
      <c r="B38" s="141"/>
      <c r="C38" s="141"/>
      <c r="D38" s="42"/>
      <c r="E38" s="141"/>
      <c r="F38" s="141"/>
      <c r="G38" s="141"/>
      <c r="H38" s="28"/>
    </row>
    <row r="39" spans="1:10" ht="5.0999999999999996" customHeight="1" x14ac:dyDescent="0.2">
      <c r="A39" s="26"/>
      <c r="B39" s="5"/>
      <c r="C39" s="5"/>
      <c r="D39" s="5"/>
      <c r="E39" s="5"/>
      <c r="F39" s="5"/>
      <c r="G39" s="5"/>
      <c r="H39" s="27"/>
    </row>
    <row r="40" spans="1:10" ht="20.100000000000001" customHeight="1" x14ac:dyDescent="0.2">
      <c r="A40" s="122" t="str">
        <f>IF(D37&gt;0,IF(H27&gt;H37,"ATTENZIONE! Il totale degli aiuti richiesti e percepiti è superiore all'80% dell'aiuto approvato con la determina dell'esecutivo annuale","Il totale degli aiuti richiesti e percepiti è inferiore all'80% dell'aiuto approvato con la determina dell'esecutivo annuale"),"")</f>
        <v/>
      </c>
      <c r="B40" s="123"/>
      <c r="C40" s="123"/>
      <c r="D40" s="123"/>
      <c r="E40" s="123"/>
      <c r="F40" s="123"/>
      <c r="G40" s="123"/>
      <c r="H40" s="124"/>
    </row>
    <row r="41" spans="1:10" ht="39.75" customHeight="1" x14ac:dyDescent="0.2">
      <c r="A41" s="99"/>
      <c r="B41" s="20"/>
      <c r="C41" s="20"/>
      <c r="D41" s="20"/>
      <c r="E41" s="20"/>
      <c r="F41" s="20"/>
      <c r="G41" s="20"/>
      <c r="H41" s="20"/>
      <c r="J41" s="60"/>
    </row>
    <row r="42" spans="1:10" ht="24.75" customHeight="1" thickBot="1" x14ac:dyDescent="0.25">
      <c r="A42" s="115" t="s">
        <v>30</v>
      </c>
      <c r="B42" s="116"/>
      <c r="C42" s="116"/>
      <c r="D42" s="116"/>
      <c r="E42" s="116"/>
      <c r="F42" s="116"/>
      <c r="G42" s="116"/>
      <c r="H42" s="117"/>
    </row>
    <row r="43" spans="1:10" ht="15" customHeight="1" x14ac:dyDescent="0.2">
      <c r="A43" s="26"/>
      <c r="B43" s="5"/>
      <c r="C43" s="36"/>
      <c r="D43" s="36"/>
      <c r="E43" s="36"/>
      <c r="F43" s="5"/>
      <c r="G43" s="5"/>
      <c r="H43" s="27"/>
    </row>
    <row r="44" spans="1:10" ht="20.100000000000001" customHeight="1" x14ac:dyDescent="0.2">
      <c r="A44" s="148" t="s">
        <v>18</v>
      </c>
      <c r="B44" s="149"/>
      <c r="C44" s="150"/>
      <c r="D44" s="61">
        <v>0</v>
      </c>
      <c r="E44" s="147" t="s">
        <v>19</v>
      </c>
      <c r="F44" s="125"/>
      <c r="G44" s="126"/>
      <c r="H44" s="63">
        <f>H14*1.1</f>
        <v>0</v>
      </c>
    </row>
    <row r="45" spans="1:10" ht="5.0999999999999996" customHeight="1" x14ac:dyDescent="0.2">
      <c r="A45" s="37"/>
      <c r="B45" s="39"/>
      <c r="C45" s="2"/>
      <c r="H45" s="28"/>
    </row>
    <row r="46" spans="1:10" ht="20.100000000000001" customHeight="1" x14ac:dyDescent="0.2">
      <c r="A46" s="122" t="str">
        <f>IF(D44&gt;0,IF(D44&lt;H44,"ATTENZIONE! L'importo della cauzione non rispetta il parametro fissato all'art. 11 (2) del Regolamento di esecuzione (UE) 2017/892","E' rispettata la condizione di cui all'art. 11 (2) del Regolamento di esecuzione (UE) 2017/892"),"")</f>
        <v/>
      </c>
      <c r="B46" s="123"/>
      <c r="C46" s="123"/>
      <c r="D46" s="123"/>
      <c r="E46" s="123"/>
      <c r="F46" s="123"/>
      <c r="G46" s="123"/>
      <c r="H46" s="124"/>
    </row>
    <row r="47" spans="1:10" ht="24.75" customHeight="1" thickBot="1" x14ac:dyDescent="0.25">
      <c r="A47" s="119" t="s">
        <v>8</v>
      </c>
      <c r="B47" s="120"/>
      <c r="C47" s="120"/>
      <c r="D47" s="120"/>
      <c r="E47" s="120"/>
      <c r="F47" s="120"/>
      <c r="G47" s="120"/>
      <c r="H47" s="121"/>
    </row>
    <row r="48" spans="1:10" ht="18" x14ac:dyDescent="0.2">
      <c r="A48" s="26"/>
      <c r="B48" s="5"/>
      <c r="C48" s="5"/>
      <c r="D48" s="5"/>
      <c r="E48" s="5"/>
      <c r="F48" s="5"/>
      <c r="G48" s="5"/>
      <c r="H48" s="27"/>
    </row>
    <row r="49" spans="1:8" ht="20.100000000000001" customHeight="1" x14ac:dyDescent="0.2">
      <c r="A49" s="147" t="s">
        <v>31</v>
      </c>
      <c r="B49" s="125"/>
      <c r="C49" s="126"/>
      <c r="D49" s="62">
        <f>H19</f>
        <v>0</v>
      </c>
      <c r="E49" s="153" t="s">
        <v>32</v>
      </c>
      <c r="F49" s="153"/>
      <c r="G49" s="154"/>
      <c r="H49" s="76">
        <f>SUM(A56:H56)+H67</f>
        <v>0</v>
      </c>
    </row>
    <row r="50" spans="1:8" ht="5.0999999999999996" customHeight="1" x14ac:dyDescent="0.2">
      <c r="A50" s="49"/>
      <c r="B50" s="38"/>
      <c r="C50" s="38"/>
      <c r="D50" s="38"/>
      <c r="F50" s="59"/>
      <c r="G50" s="59"/>
      <c r="H50" s="78"/>
    </row>
    <row r="51" spans="1:8" ht="20.100000000000001" customHeight="1" x14ac:dyDescent="0.2">
      <c r="A51" s="147" t="s">
        <v>33</v>
      </c>
      <c r="B51" s="125"/>
      <c r="C51" s="126"/>
      <c r="D51" s="76">
        <f>IF(H10=60%,((0.4*F7)*D49)/(0.6*F7),D49)</f>
        <v>0</v>
      </c>
      <c r="E51" s="105"/>
      <c r="F51" s="105"/>
      <c r="G51" s="105"/>
      <c r="H51" s="106"/>
    </row>
    <row r="52" spans="1:8" ht="5.0999999999999996" customHeight="1" x14ac:dyDescent="0.2">
      <c r="A52" s="49"/>
      <c r="B52" s="38"/>
      <c r="C52" s="58"/>
      <c r="D52" s="38"/>
      <c r="F52" s="59"/>
      <c r="G52" s="59"/>
      <c r="H52" s="79"/>
    </row>
    <row r="53" spans="1:8" ht="39" customHeight="1" x14ac:dyDescent="0.2">
      <c r="A53" s="122" t="s">
        <v>34</v>
      </c>
      <c r="B53" s="151"/>
      <c r="C53" s="151"/>
      <c r="D53" s="151"/>
      <c r="E53" s="151"/>
      <c r="F53" s="151"/>
      <c r="G53" s="151"/>
      <c r="H53" s="152"/>
    </row>
    <row r="54" spans="1:8" s="66" customFormat="1" ht="20.100000000000001" customHeight="1" x14ac:dyDescent="0.2">
      <c r="A54" s="86" t="s">
        <v>35</v>
      </c>
      <c r="B54" s="86" t="s">
        <v>36</v>
      </c>
      <c r="C54" s="86" t="s">
        <v>37</v>
      </c>
      <c r="D54" s="86" t="s">
        <v>38</v>
      </c>
      <c r="E54" s="86" t="s">
        <v>39</v>
      </c>
      <c r="F54" s="86" t="s">
        <v>40</v>
      </c>
      <c r="G54" s="87" t="s">
        <v>41</v>
      </c>
      <c r="H54" s="87" t="s">
        <v>42</v>
      </c>
    </row>
    <row r="55" spans="1:8" s="64" customFormat="1" ht="134.1" customHeight="1" x14ac:dyDescent="0.2">
      <c r="A55" s="92" t="s">
        <v>43</v>
      </c>
      <c r="B55" s="92" t="s">
        <v>44</v>
      </c>
      <c r="C55" s="92" t="s">
        <v>45</v>
      </c>
      <c r="D55" s="92" t="s">
        <v>46</v>
      </c>
      <c r="E55" s="92" t="s">
        <v>47</v>
      </c>
      <c r="F55" s="92" t="s">
        <v>48</v>
      </c>
      <c r="G55" s="92" t="s">
        <v>49</v>
      </c>
      <c r="H55" s="92" t="s">
        <v>50</v>
      </c>
    </row>
    <row r="56" spans="1:8" s="73" customFormat="1" ht="24.75" customHeight="1" x14ac:dyDescent="0.2">
      <c r="A56" s="70">
        <f t="shared" ref="A56:H56" si="0">SUM(A57:A66)</f>
        <v>0</v>
      </c>
      <c r="B56" s="70">
        <f t="shared" si="0"/>
        <v>0</v>
      </c>
      <c r="C56" s="71">
        <f t="shared" si="0"/>
        <v>0</v>
      </c>
      <c r="D56" s="71">
        <f t="shared" si="0"/>
        <v>0</v>
      </c>
      <c r="E56" s="71">
        <f t="shared" si="0"/>
        <v>0</v>
      </c>
      <c r="F56" s="72">
        <f t="shared" si="0"/>
        <v>0</v>
      </c>
      <c r="G56" s="72">
        <f t="shared" si="0"/>
        <v>0</v>
      </c>
      <c r="H56" s="80">
        <f t="shared" si="0"/>
        <v>0</v>
      </c>
    </row>
    <row r="57" spans="1:8" s="74" customFormat="1" ht="15" customHeight="1" x14ac:dyDescent="0.2">
      <c r="A57" s="107"/>
      <c r="B57" s="107"/>
      <c r="C57" s="107"/>
      <c r="D57" s="107"/>
      <c r="E57" s="107"/>
      <c r="F57" s="107"/>
      <c r="G57" s="107"/>
      <c r="H57" s="108"/>
    </row>
    <row r="58" spans="1:8" s="74" customFormat="1" ht="15" customHeight="1" x14ac:dyDescent="0.2">
      <c r="A58" s="107"/>
      <c r="B58" s="107"/>
      <c r="C58" s="107"/>
      <c r="D58" s="107"/>
      <c r="E58" s="107"/>
      <c r="F58" s="107"/>
      <c r="G58" s="107"/>
      <c r="H58" s="108"/>
    </row>
    <row r="59" spans="1:8" s="74" customFormat="1" ht="15" customHeight="1" x14ac:dyDescent="0.2">
      <c r="A59" s="107"/>
      <c r="B59" s="107"/>
      <c r="C59" s="107"/>
      <c r="D59" s="107"/>
      <c r="E59" s="107"/>
      <c r="F59" s="107"/>
      <c r="G59" s="107"/>
      <c r="H59" s="108"/>
    </row>
    <row r="60" spans="1:8" s="74" customFormat="1" ht="15" customHeight="1" x14ac:dyDescent="0.2">
      <c r="A60" s="107"/>
      <c r="B60" s="107"/>
      <c r="C60" s="107"/>
      <c r="D60" s="107"/>
      <c r="E60" s="107"/>
      <c r="F60" s="107"/>
      <c r="G60" s="107"/>
      <c r="H60" s="108"/>
    </row>
    <row r="61" spans="1:8" s="74" customFormat="1" ht="15" customHeight="1" x14ac:dyDescent="0.2">
      <c r="A61" s="107"/>
      <c r="B61" s="107"/>
      <c r="C61" s="107"/>
      <c r="D61" s="107"/>
      <c r="E61" s="107"/>
      <c r="F61" s="107"/>
      <c r="G61" s="107"/>
      <c r="H61" s="108"/>
    </row>
    <row r="62" spans="1:8" s="74" customFormat="1" ht="15" customHeight="1" x14ac:dyDescent="0.2">
      <c r="A62" s="107"/>
      <c r="B62" s="107"/>
      <c r="C62" s="107"/>
      <c r="D62" s="107"/>
      <c r="E62" s="107"/>
      <c r="F62" s="107"/>
      <c r="G62" s="107"/>
      <c r="H62" s="108"/>
    </row>
    <row r="63" spans="1:8" s="74" customFormat="1" ht="15" customHeight="1" x14ac:dyDescent="0.2">
      <c r="A63" s="107"/>
      <c r="B63" s="107"/>
      <c r="C63" s="107"/>
      <c r="D63" s="107"/>
      <c r="E63" s="107"/>
      <c r="F63" s="107"/>
      <c r="G63" s="107"/>
      <c r="H63" s="108"/>
    </row>
    <row r="64" spans="1:8" s="74" customFormat="1" ht="15" customHeight="1" x14ac:dyDescent="0.2">
      <c r="A64" s="107"/>
      <c r="B64" s="107"/>
      <c r="C64" s="107"/>
      <c r="D64" s="107"/>
      <c r="E64" s="107"/>
      <c r="F64" s="107"/>
      <c r="G64" s="107"/>
      <c r="H64" s="108"/>
    </row>
    <row r="65" spans="1:10" s="74" customFormat="1" ht="15" customHeight="1" x14ac:dyDescent="0.2">
      <c r="A65" s="107"/>
      <c r="B65" s="107"/>
      <c r="C65" s="107"/>
      <c r="D65" s="107"/>
      <c r="E65" s="107"/>
      <c r="F65" s="107"/>
      <c r="G65" s="107"/>
      <c r="H65" s="108"/>
      <c r="I65" s="17"/>
      <c r="J65" s="17"/>
    </row>
    <row r="66" spans="1:10" s="74" customFormat="1" ht="15" customHeight="1" x14ac:dyDescent="0.2">
      <c r="A66" s="107"/>
      <c r="B66" s="107"/>
      <c r="C66" s="107"/>
      <c r="D66" s="107"/>
      <c r="E66" s="107"/>
      <c r="F66" s="107"/>
      <c r="G66" s="107"/>
      <c r="H66" s="108"/>
      <c r="I66" s="17"/>
      <c r="J66" s="17"/>
    </row>
    <row r="67" spans="1:10" s="69" customFormat="1" ht="17.100000000000001" customHeight="1" x14ac:dyDescent="0.25">
      <c r="A67" s="109"/>
      <c r="B67" s="59"/>
      <c r="C67" s="59"/>
      <c r="D67" s="100"/>
      <c r="E67" s="100"/>
      <c r="F67" s="54"/>
      <c r="G67" s="54" t="s">
        <v>51</v>
      </c>
      <c r="H67" s="110"/>
      <c r="I67" s="23"/>
      <c r="J67" s="23"/>
    </row>
    <row r="68" spans="1:10" ht="33" customHeight="1" x14ac:dyDescent="0.2">
      <c r="A68" s="122" t="str">
        <f>IF(H49&gt;0,IF(H49&lt;D49+D51,"ATTENZIONE! La OP non ha effettivamente speso il precedente anticipo e la corrispondente contribuzione dei soci","La OP ha effettivamente speso il precedente anticipo e la corrispondente contribuzione dei soci"),"")</f>
        <v/>
      </c>
      <c r="B68" s="123"/>
      <c r="C68" s="123"/>
      <c r="D68" s="123"/>
      <c r="E68" s="123"/>
      <c r="F68" s="123"/>
      <c r="G68" s="123"/>
      <c r="H68" s="124"/>
    </row>
    <row r="69" spans="1:10" x14ac:dyDescent="0.2">
      <c r="A69" s="3"/>
      <c r="B69" s="2"/>
      <c r="C69" s="6"/>
      <c r="D69" s="7"/>
      <c r="E69" s="7"/>
      <c r="F69" s="7"/>
      <c r="G69" s="7"/>
      <c r="H69" s="7"/>
    </row>
    <row r="70" spans="1:10" ht="27.75" customHeight="1" x14ac:dyDescent="0.2">
      <c r="A70" s="129" t="s">
        <v>20</v>
      </c>
      <c r="B70" s="129"/>
      <c r="C70" s="129"/>
      <c r="D70" s="129"/>
      <c r="E70" s="133" t="s">
        <v>21</v>
      </c>
      <c r="F70" s="133"/>
      <c r="G70" s="134"/>
      <c r="H70" s="65">
        <f>IF(OR(H14&gt;H31,H27&gt;H37,H24&gt;0,D44&lt;H44,H49&lt;D49+D51),0,H14)</f>
        <v>0</v>
      </c>
      <c r="J70" s="4"/>
    </row>
    <row r="71" spans="1:10" x14ac:dyDescent="0.2">
      <c r="A71" s="93"/>
      <c r="B71" s="94"/>
      <c r="C71" s="94"/>
      <c r="D71" s="95"/>
    </row>
    <row r="73" spans="1:10" ht="30" customHeight="1" x14ac:dyDescent="0.2">
      <c r="A73" s="114" t="s">
        <v>58</v>
      </c>
      <c r="B73" s="114"/>
      <c r="C73" s="114"/>
      <c r="D73" s="114"/>
      <c r="E73" s="114"/>
      <c r="F73" s="114"/>
      <c r="G73" s="114"/>
      <c r="H73" s="114"/>
      <c r="I73" s="113"/>
    </row>
  </sheetData>
  <mergeCells count="34">
    <mergeCell ref="A68:H68"/>
    <mergeCell ref="A46:H46"/>
    <mergeCell ref="A49:C49"/>
    <mergeCell ref="E14:G14"/>
    <mergeCell ref="E19:G19"/>
    <mergeCell ref="E31:G32"/>
    <mergeCell ref="A31:C32"/>
    <mergeCell ref="E24:G24"/>
    <mergeCell ref="A17:H17"/>
    <mergeCell ref="A22:H22"/>
    <mergeCell ref="A29:H29"/>
    <mergeCell ref="A1:H2"/>
    <mergeCell ref="A5:E5"/>
    <mergeCell ref="A7:E7"/>
    <mergeCell ref="F7:G7"/>
    <mergeCell ref="A12:H12"/>
    <mergeCell ref="A3:H3"/>
    <mergeCell ref="A10:F10"/>
    <mergeCell ref="A73:H73"/>
    <mergeCell ref="B24:D25"/>
    <mergeCell ref="A51:C51"/>
    <mergeCell ref="A44:C44"/>
    <mergeCell ref="E44:G44"/>
    <mergeCell ref="A40:H40"/>
    <mergeCell ref="E37:G38"/>
    <mergeCell ref="A33:H33"/>
    <mergeCell ref="A70:D70"/>
    <mergeCell ref="A37:C38"/>
    <mergeCell ref="A53:H53"/>
    <mergeCell ref="E49:G49"/>
    <mergeCell ref="E70:G70"/>
    <mergeCell ref="A35:H35"/>
    <mergeCell ref="A42:H42"/>
    <mergeCell ref="A47:H47"/>
  </mergeCells>
  <phoneticPr fontId="2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47" orientation="portrait" r:id="rId1"/>
  <headerFooter alignWithMargins="0"/>
  <ignoredErrors>
    <ignoredError sqref="C54:H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5"/>
  <sheetViews>
    <sheetView showGridLines="0" topLeftCell="A13" zoomScaleNormal="100" workbookViewId="0">
      <selection activeCell="K8" sqref="K8"/>
    </sheetView>
  </sheetViews>
  <sheetFormatPr defaultColWidth="8.85546875" defaultRowHeight="12.75" x14ac:dyDescent="0.2"/>
  <cols>
    <col min="1" max="8" width="18.7109375" customWidth="1"/>
    <col min="10" max="10" width="8.7109375" customWidth="1"/>
  </cols>
  <sheetData>
    <row r="1" spans="1:9" ht="12.95" customHeight="1" x14ac:dyDescent="0.2">
      <c r="A1" s="168" t="s">
        <v>0</v>
      </c>
      <c r="B1" s="169"/>
      <c r="C1" s="169"/>
      <c r="D1" s="169"/>
      <c r="E1" s="169"/>
      <c r="F1" s="169"/>
      <c r="G1" s="169"/>
      <c r="H1" s="170"/>
      <c r="I1" s="91"/>
    </row>
    <row r="2" spans="1:9" ht="18.75" customHeight="1" thickBot="1" x14ac:dyDescent="0.25">
      <c r="A2" s="171"/>
      <c r="B2" s="172"/>
      <c r="C2" s="172"/>
      <c r="D2" s="172"/>
      <c r="E2" s="172"/>
      <c r="F2" s="172"/>
      <c r="G2" s="172"/>
      <c r="H2" s="173"/>
      <c r="I2" s="91"/>
    </row>
    <row r="3" spans="1:9" ht="18.75" customHeight="1" x14ac:dyDescent="0.2">
      <c r="A3" s="143" t="s">
        <v>61</v>
      </c>
      <c r="B3" s="143"/>
      <c r="C3" s="143"/>
      <c r="D3" s="143"/>
      <c r="E3" s="143"/>
      <c r="F3" s="143"/>
      <c r="G3" s="143"/>
      <c r="H3" s="143"/>
    </row>
    <row r="4" spans="1:9" s="22" customFormat="1" ht="18.75" thickBot="1" x14ac:dyDescent="0.3">
      <c r="A4" s="5" t="s">
        <v>1</v>
      </c>
      <c r="B4" s="9"/>
      <c r="C4" s="9"/>
      <c r="D4" s="9"/>
      <c r="E4" s="9"/>
      <c r="F4" s="9"/>
      <c r="G4" s="9"/>
      <c r="H4" s="5" t="s">
        <v>2</v>
      </c>
    </row>
    <row r="5" spans="1:9" s="22" customFormat="1" ht="24" customHeight="1" thickBot="1" x14ac:dyDescent="0.3">
      <c r="A5" s="155">
        <f>'I anticipo'!A5</f>
        <v>0</v>
      </c>
      <c r="B5" s="156"/>
      <c r="C5" s="156"/>
      <c r="D5" s="156"/>
      <c r="E5" s="157"/>
      <c r="H5" s="57">
        <f>'I anticipo'!I5</f>
        <v>0</v>
      </c>
    </row>
    <row r="6" spans="1:9" ht="18" x14ac:dyDescent="0.2">
      <c r="A6" s="9"/>
      <c r="B6" s="9"/>
      <c r="C6" s="9"/>
      <c r="D6" s="9"/>
      <c r="E6" s="9"/>
      <c r="F6" s="9"/>
      <c r="G6" s="9"/>
      <c r="H6" s="9"/>
    </row>
    <row r="7" spans="1:9" s="23" customFormat="1" ht="20.100000000000001" customHeight="1" x14ac:dyDescent="0.2">
      <c r="A7" s="118" t="s">
        <v>3</v>
      </c>
      <c r="B7" s="118"/>
      <c r="C7" s="118"/>
      <c r="D7" s="118"/>
      <c r="E7" s="118"/>
      <c r="F7" s="158">
        <f>'I anticipo'!F7</f>
        <v>0</v>
      </c>
      <c r="G7" s="159"/>
      <c r="H7" s="16"/>
    </row>
    <row r="8" spans="1:9" s="23" customFormat="1" ht="20.100000000000001" customHeight="1" x14ac:dyDescent="0.2">
      <c r="A8" s="17"/>
      <c r="B8" s="17"/>
      <c r="C8" s="17"/>
      <c r="D8" s="17"/>
      <c r="E8" s="17"/>
      <c r="G8" s="45"/>
      <c r="H8" s="16"/>
    </row>
    <row r="9" spans="1:9" s="23" customFormat="1" ht="12" customHeight="1" x14ac:dyDescent="0.2">
      <c r="A9" s="17"/>
      <c r="B9" s="17"/>
      <c r="C9" s="17"/>
      <c r="D9" s="17"/>
      <c r="E9" s="17"/>
      <c r="F9" s="45"/>
      <c r="G9" s="45"/>
      <c r="H9" s="104" t="s">
        <v>4</v>
      </c>
    </row>
    <row r="10" spans="1:9" s="23" customFormat="1" ht="45" customHeight="1" x14ac:dyDescent="0.2">
      <c r="A10" s="125" t="s">
        <v>5</v>
      </c>
      <c r="B10" s="125"/>
      <c r="C10" s="125"/>
      <c r="D10" s="125"/>
      <c r="E10" s="125"/>
      <c r="F10" s="125"/>
      <c r="G10" s="75" t="str">
        <f>'I anticipo'!H9</f>
        <v>NO</v>
      </c>
      <c r="H10" s="68">
        <f>'I anticipo'!I9</f>
        <v>0.5</v>
      </c>
    </row>
    <row r="11" spans="1:9" s="23" customFormat="1" ht="21" customHeight="1" x14ac:dyDescent="0.2">
      <c r="A11" s="59"/>
      <c r="B11" s="59"/>
      <c r="C11" s="59"/>
      <c r="D11" s="59"/>
      <c r="E11" s="59"/>
      <c r="F11" s="59"/>
      <c r="G11" s="59"/>
      <c r="H11" s="53"/>
    </row>
    <row r="12" spans="1:9" ht="24.75" customHeight="1" thickBot="1" x14ac:dyDescent="0.25">
      <c r="A12" s="119" t="s">
        <v>52</v>
      </c>
      <c r="B12" s="120"/>
      <c r="C12" s="120"/>
      <c r="D12" s="120"/>
      <c r="E12" s="120"/>
      <c r="F12" s="120"/>
      <c r="G12" s="120"/>
      <c r="H12" s="121"/>
    </row>
    <row r="13" spans="1:9" ht="18" x14ac:dyDescent="0.2">
      <c r="A13" s="26"/>
      <c r="B13" s="5"/>
      <c r="C13" s="5"/>
      <c r="D13" s="5"/>
      <c r="E13" s="5"/>
      <c r="F13" s="5"/>
      <c r="G13" s="5"/>
      <c r="H13" s="27"/>
    </row>
    <row r="14" spans="1:9" ht="20.100000000000001" customHeight="1" x14ac:dyDescent="0.2">
      <c r="A14" s="51"/>
      <c r="B14" s="52"/>
      <c r="C14" s="52"/>
      <c r="D14" s="50"/>
      <c r="E14" s="125" t="s">
        <v>9</v>
      </c>
      <c r="F14" s="125"/>
      <c r="G14" s="126"/>
      <c r="H14" s="61">
        <v>0</v>
      </c>
    </row>
    <row r="15" spans="1:9" ht="20.100000000000001" customHeight="1" x14ac:dyDescent="0.2">
      <c r="A15" s="12"/>
      <c r="B15" s="13"/>
      <c r="C15" s="13"/>
      <c r="D15" s="13"/>
      <c r="E15" s="13"/>
      <c r="F15" s="14"/>
      <c r="G15" s="14"/>
      <c r="H15" s="29"/>
    </row>
    <row r="16" spans="1:9" s="23" customFormat="1" ht="15" customHeight="1" x14ac:dyDescent="0.2">
      <c r="A16" s="59"/>
      <c r="B16" s="59"/>
      <c r="C16" s="59"/>
      <c r="D16" s="59"/>
      <c r="E16" s="59"/>
      <c r="F16" s="59"/>
      <c r="G16" s="59"/>
      <c r="H16" s="53"/>
    </row>
    <row r="17" spans="1:8" ht="24.75" customHeight="1" thickBot="1" x14ac:dyDescent="0.25">
      <c r="A17" s="163" t="s">
        <v>23</v>
      </c>
      <c r="B17" s="164"/>
      <c r="C17" s="164"/>
      <c r="D17" s="164"/>
      <c r="E17" s="164"/>
      <c r="F17" s="164"/>
      <c r="G17" s="164"/>
      <c r="H17" s="165"/>
    </row>
    <row r="18" spans="1:8" ht="5.0999999999999996" customHeight="1" x14ac:dyDescent="0.2">
      <c r="A18" s="26"/>
      <c r="B18" s="5"/>
      <c r="C18" s="5"/>
      <c r="D18" s="5"/>
      <c r="E18" s="5"/>
      <c r="F18" s="5"/>
      <c r="G18" s="5"/>
      <c r="H18" s="27"/>
    </row>
    <row r="19" spans="1:8" ht="20.100000000000001" customHeight="1" x14ac:dyDescent="0.2">
      <c r="A19" s="49"/>
      <c r="B19" s="38"/>
      <c r="C19" s="38"/>
      <c r="D19" s="67" t="s">
        <v>24</v>
      </c>
      <c r="E19" s="118" t="s">
        <v>21</v>
      </c>
      <c r="F19" s="118"/>
      <c r="G19" s="160"/>
      <c r="H19" s="62">
        <f>'I anticipo'!I43</f>
        <v>0</v>
      </c>
    </row>
    <row r="20" spans="1:8" ht="18" x14ac:dyDescent="0.2">
      <c r="A20" s="26"/>
      <c r="B20" s="5"/>
      <c r="C20" s="5"/>
      <c r="D20" s="67" t="s">
        <v>53</v>
      </c>
      <c r="E20" s="118" t="s">
        <v>21</v>
      </c>
      <c r="F20" s="118"/>
      <c r="G20" s="160"/>
      <c r="H20" s="81">
        <f>'II anticipo'!H70</f>
        <v>0</v>
      </c>
    </row>
    <row r="21" spans="1:8" ht="18" x14ac:dyDescent="0.2">
      <c r="A21" s="26"/>
      <c r="B21" s="5"/>
      <c r="C21" s="5"/>
      <c r="D21" s="83"/>
      <c r="E21" s="17"/>
      <c r="F21" s="17"/>
      <c r="G21" s="102" t="s">
        <v>54</v>
      </c>
      <c r="H21" s="82">
        <f>SUM(H19:H20)</f>
        <v>0</v>
      </c>
    </row>
    <row r="22" spans="1:8" ht="5.0999999999999996" customHeight="1" x14ac:dyDescent="0.2">
      <c r="A22" s="55"/>
      <c r="B22" s="56"/>
      <c r="C22" s="56"/>
      <c r="D22" s="56"/>
      <c r="E22" s="56"/>
      <c r="F22" s="56"/>
      <c r="G22" s="56"/>
      <c r="H22" s="77"/>
    </row>
    <row r="23" spans="1:8" ht="27.95" customHeight="1" x14ac:dyDescent="0.2">
      <c r="A23" s="20"/>
      <c r="B23" s="20"/>
      <c r="C23" s="20"/>
      <c r="D23" s="20"/>
      <c r="E23" s="20"/>
      <c r="F23" s="20"/>
      <c r="G23" s="20"/>
      <c r="H23" s="20"/>
    </row>
    <row r="24" spans="1:8" ht="30" customHeight="1" thickBot="1" x14ac:dyDescent="0.25">
      <c r="A24" s="130" t="s">
        <v>59</v>
      </c>
      <c r="B24" s="166"/>
      <c r="C24" s="166"/>
      <c r="D24" s="166"/>
      <c r="E24" s="166"/>
      <c r="F24" s="166"/>
      <c r="G24" s="166"/>
      <c r="H24" s="167"/>
    </row>
    <row r="25" spans="1:8" ht="18.95" customHeight="1" x14ac:dyDescent="0.2">
      <c r="A25" s="5"/>
      <c r="B25" s="5"/>
      <c r="C25" s="5"/>
      <c r="D25" s="5"/>
      <c r="E25" s="5"/>
      <c r="F25" s="5"/>
      <c r="G25" s="5"/>
      <c r="H25" s="27"/>
    </row>
    <row r="26" spans="1:8" ht="18.95" customHeight="1" x14ac:dyDescent="0.2">
      <c r="A26" s="38"/>
      <c r="B26" s="127" t="str">
        <f>IF(H26&gt;0,"ATTENZIONE! NON E' PERMESSO PRESENTARE UNA DOMANDA DI ANTICIPO!","")</f>
        <v/>
      </c>
      <c r="C26" s="127"/>
      <c r="D26" s="127"/>
      <c r="E26" s="125" t="s">
        <v>10</v>
      </c>
      <c r="F26" s="125"/>
      <c r="G26" s="126"/>
      <c r="H26" s="19">
        <v>0</v>
      </c>
    </row>
    <row r="27" spans="1:8" ht="18.95" customHeight="1" x14ac:dyDescent="0.2">
      <c r="A27" s="13"/>
      <c r="B27" s="128"/>
      <c r="C27" s="128"/>
      <c r="D27" s="128"/>
      <c r="E27" s="14"/>
      <c r="F27" s="14"/>
      <c r="G27" s="15"/>
      <c r="H27" s="29"/>
    </row>
    <row r="28" spans="1:8" ht="18.95" customHeight="1" thickBot="1" x14ac:dyDescent="0.25">
      <c r="A28" s="10"/>
      <c r="B28" s="10"/>
      <c r="C28" s="10"/>
      <c r="D28" s="10"/>
      <c r="E28" s="11"/>
      <c r="F28" s="11"/>
    </row>
    <row r="29" spans="1:8" ht="24" customHeight="1" thickBot="1" x14ac:dyDescent="0.25">
      <c r="A29" s="10"/>
      <c r="B29" s="10"/>
      <c r="C29" s="10"/>
      <c r="D29" s="10"/>
      <c r="E29" s="11"/>
      <c r="F29" s="11"/>
      <c r="G29" s="102" t="s">
        <v>11</v>
      </c>
      <c r="H29" s="98">
        <f>+H14+H21+H26</f>
        <v>0</v>
      </c>
    </row>
    <row r="30" spans="1:8" ht="41.1" customHeight="1" x14ac:dyDescent="0.2">
      <c r="A30" s="10"/>
      <c r="B30" s="10"/>
      <c r="C30" s="10"/>
      <c r="D30" s="10"/>
      <c r="E30" s="10"/>
      <c r="F30" s="11"/>
      <c r="G30" s="11"/>
    </row>
    <row r="31" spans="1:8" ht="24.75" customHeight="1" thickBot="1" x14ac:dyDescent="0.25">
      <c r="A31" s="115" t="s">
        <v>60</v>
      </c>
      <c r="B31" s="116"/>
      <c r="C31" s="116"/>
      <c r="D31" s="116"/>
      <c r="E31" s="116"/>
      <c r="F31" s="116"/>
      <c r="G31" s="116"/>
      <c r="H31" s="117"/>
    </row>
    <row r="32" spans="1:8" ht="15" customHeight="1" x14ac:dyDescent="0.2">
      <c r="A32" s="26"/>
      <c r="B32" s="5"/>
      <c r="C32" s="5"/>
      <c r="D32" s="5"/>
      <c r="E32" s="5"/>
      <c r="F32" s="5"/>
      <c r="G32" s="5"/>
      <c r="H32" s="27"/>
    </row>
    <row r="33" spans="1:10" s="22" customFormat="1" ht="20.100000000000001" customHeight="1" x14ac:dyDescent="0.25">
      <c r="A33" s="142" t="s">
        <v>25</v>
      </c>
      <c r="B33" s="141"/>
      <c r="C33" s="141"/>
      <c r="D33" s="48">
        <v>0</v>
      </c>
      <c r="E33" s="141" t="s">
        <v>26</v>
      </c>
      <c r="F33" s="141"/>
      <c r="G33" s="141"/>
      <c r="H33" s="47">
        <f>D33*H10</f>
        <v>0</v>
      </c>
    </row>
    <row r="34" spans="1:10" s="22" customFormat="1" ht="24.75" customHeight="1" x14ac:dyDescent="0.25">
      <c r="A34" s="162"/>
      <c r="B34" s="161"/>
      <c r="C34" s="161"/>
      <c r="D34" s="38"/>
      <c r="E34" s="161"/>
      <c r="F34" s="161"/>
      <c r="G34" s="161"/>
      <c r="H34" s="32"/>
    </row>
    <row r="35" spans="1:10" ht="20.100000000000001" customHeight="1" x14ac:dyDescent="0.2">
      <c r="A35" s="122" t="str">
        <f>IF(D33&gt;0,IF(H14&gt;H33,"ATTENZIONE! L'aiuto richiesto è superiore all'aiuto calcolato sulla base delle spese previste per il quadrimestre di riferimento"," L'aiuto richiesto è inferiore all'aiuto calcolato sulla base delle spese previste per il quadrimestre di riferimento"),"")</f>
        <v/>
      </c>
      <c r="B35" s="123"/>
      <c r="C35" s="123"/>
      <c r="D35" s="123"/>
      <c r="E35" s="123"/>
      <c r="F35" s="123"/>
      <c r="G35" s="123"/>
      <c r="H35" s="124"/>
    </row>
    <row r="36" spans="1:10" ht="39.75" customHeight="1" x14ac:dyDescent="0.2">
      <c r="A36" s="99"/>
      <c r="B36" s="54"/>
      <c r="C36" s="54"/>
      <c r="D36" s="54"/>
      <c r="E36" s="54"/>
      <c r="F36" s="54"/>
      <c r="G36" s="54"/>
      <c r="H36" s="54"/>
    </row>
    <row r="37" spans="1:10" ht="24.75" customHeight="1" thickBot="1" x14ac:dyDescent="0.25">
      <c r="A37" s="115" t="s">
        <v>27</v>
      </c>
      <c r="B37" s="116"/>
      <c r="C37" s="116"/>
      <c r="D37" s="116"/>
      <c r="E37" s="116"/>
      <c r="F37" s="116"/>
      <c r="G37" s="116"/>
      <c r="H37" s="117"/>
    </row>
    <row r="38" spans="1:10" ht="15" customHeight="1" x14ac:dyDescent="0.2">
      <c r="A38" s="26"/>
      <c r="B38" s="5"/>
      <c r="C38" s="36"/>
      <c r="D38" s="36"/>
      <c r="E38" s="36"/>
      <c r="F38" s="5"/>
      <c r="G38" s="5"/>
      <c r="H38" s="27"/>
    </row>
    <row r="39" spans="1:10" ht="20.100000000000001" customHeight="1" x14ac:dyDescent="0.2">
      <c r="A39" s="142" t="s">
        <v>28</v>
      </c>
      <c r="B39" s="141"/>
      <c r="C39" s="141"/>
      <c r="D39" s="62">
        <f>'I anticipo'!D31</f>
        <v>0</v>
      </c>
      <c r="E39" s="141" t="s">
        <v>29</v>
      </c>
      <c r="F39" s="141"/>
      <c r="G39" s="141"/>
      <c r="H39" s="63">
        <f>D39*0.8</f>
        <v>0</v>
      </c>
    </row>
    <row r="40" spans="1:10" ht="24.75" customHeight="1" x14ac:dyDescent="0.2">
      <c r="A40" s="142"/>
      <c r="B40" s="141"/>
      <c r="C40" s="141"/>
      <c r="D40" s="42"/>
      <c r="E40" s="141"/>
      <c r="F40" s="141"/>
      <c r="G40" s="141"/>
      <c r="H40" s="28"/>
    </row>
    <row r="41" spans="1:10" ht="5.0999999999999996" customHeight="1" x14ac:dyDescent="0.2">
      <c r="A41" s="26"/>
      <c r="B41" s="5"/>
      <c r="C41" s="5"/>
      <c r="D41" s="5"/>
      <c r="E41" s="5"/>
      <c r="F41" s="5"/>
      <c r="G41" s="5"/>
      <c r="H41" s="27"/>
    </row>
    <row r="42" spans="1:10" ht="20.100000000000001" customHeight="1" x14ac:dyDescent="0.2">
      <c r="A42" s="122" t="str">
        <f>IF(D39&gt;0,IF(H29&gt;H39,"ATTENZIONE! Il totale degli aiuti richiesti e percepiti è superiore all'80% dell'aiuto approvato con la determina dell'esecutivo annuale","Il totale degli aiuti richiesti e percepiti è inferiore all'80% dell'aiuto approvato con la determina dell'esecutivo annuale"),"")</f>
        <v/>
      </c>
      <c r="B42" s="123"/>
      <c r="C42" s="123"/>
      <c r="D42" s="123"/>
      <c r="E42" s="123"/>
      <c r="F42" s="123"/>
      <c r="G42" s="123"/>
      <c r="H42" s="124"/>
    </row>
    <row r="43" spans="1:10" ht="39.75" customHeight="1" x14ac:dyDescent="0.2">
      <c r="A43" s="99"/>
      <c r="B43" s="20"/>
      <c r="C43" s="20"/>
      <c r="D43" s="20"/>
      <c r="E43" s="20"/>
      <c r="F43" s="20"/>
      <c r="G43" s="20"/>
      <c r="H43" s="20"/>
      <c r="J43" s="60"/>
    </row>
    <row r="44" spans="1:10" ht="24.75" customHeight="1" thickBot="1" x14ac:dyDescent="0.25">
      <c r="A44" s="115" t="s">
        <v>55</v>
      </c>
      <c r="B44" s="116"/>
      <c r="C44" s="116"/>
      <c r="D44" s="116"/>
      <c r="E44" s="116"/>
      <c r="F44" s="116"/>
      <c r="G44" s="116"/>
      <c r="H44" s="117"/>
    </row>
    <row r="45" spans="1:10" ht="15" customHeight="1" x14ac:dyDescent="0.2">
      <c r="A45" s="26"/>
      <c r="B45" s="5"/>
      <c r="C45" s="36"/>
      <c r="D45" s="36"/>
      <c r="E45" s="36"/>
      <c r="F45" s="5"/>
      <c r="G45" s="5"/>
      <c r="H45" s="27"/>
    </row>
    <row r="46" spans="1:10" ht="20.100000000000001" customHeight="1" x14ac:dyDescent="0.2">
      <c r="A46" s="148" t="s">
        <v>18</v>
      </c>
      <c r="B46" s="149"/>
      <c r="C46" s="150"/>
      <c r="D46" s="61">
        <v>0</v>
      </c>
      <c r="E46" s="147" t="s">
        <v>19</v>
      </c>
      <c r="F46" s="125"/>
      <c r="G46" s="126"/>
      <c r="H46" s="63">
        <f>H14*1.1</f>
        <v>0</v>
      </c>
    </row>
    <row r="47" spans="1:10" ht="5.0999999999999996" customHeight="1" x14ac:dyDescent="0.2">
      <c r="A47" s="37"/>
      <c r="B47" s="39"/>
      <c r="C47" s="2"/>
      <c r="H47" s="28"/>
    </row>
    <row r="48" spans="1:10" ht="20.100000000000001" customHeight="1" x14ac:dyDescent="0.2">
      <c r="A48" s="122" t="str">
        <f>IF(D46&gt;0,IF(D46&lt;H46,"ATTENZIONE! L'importo della cauzione è inferiore al 110% dell'importo richiesto","L'importo della cauzione è pari al 110% dell'importo richiesto"),"")</f>
        <v/>
      </c>
      <c r="B48" s="123"/>
      <c r="C48" s="123"/>
      <c r="D48" s="123"/>
      <c r="E48" s="123"/>
      <c r="F48" s="123"/>
      <c r="G48" s="123"/>
      <c r="H48" s="124"/>
    </row>
    <row r="49" spans="1:8" ht="24.75" customHeight="1" thickBot="1" x14ac:dyDescent="0.25">
      <c r="A49" s="119" t="s">
        <v>22</v>
      </c>
      <c r="B49" s="120"/>
      <c r="C49" s="120"/>
      <c r="D49" s="120"/>
      <c r="E49" s="120"/>
      <c r="F49" s="120"/>
      <c r="G49" s="120"/>
      <c r="H49" s="121"/>
    </row>
    <row r="50" spans="1:8" ht="18" x14ac:dyDescent="0.2">
      <c r="A50" s="26"/>
      <c r="B50" s="5"/>
      <c r="C50" s="5"/>
      <c r="D50" s="5"/>
      <c r="E50" s="5"/>
      <c r="F50" s="5"/>
      <c r="G50" s="5"/>
      <c r="H50" s="27"/>
    </row>
    <row r="51" spans="1:8" ht="20.100000000000001" customHeight="1" x14ac:dyDescent="0.2">
      <c r="A51" s="147" t="s">
        <v>31</v>
      </c>
      <c r="B51" s="125"/>
      <c r="C51" s="126"/>
      <c r="D51" s="62">
        <f>H20</f>
        <v>0</v>
      </c>
      <c r="E51" s="174" t="s">
        <v>32</v>
      </c>
      <c r="F51" s="153"/>
      <c r="G51" s="154"/>
      <c r="H51" s="76">
        <f>SUM(A58:H58)+H69</f>
        <v>0</v>
      </c>
    </row>
    <row r="52" spans="1:8" ht="5.0999999999999996" customHeight="1" x14ac:dyDescent="0.2">
      <c r="A52" s="88"/>
      <c r="B52" s="100"/>
      <c r="C52" s="100"/>
      <c r="D52" s="38"/>
      <c r="F52" s="59"/>
      <c r="G52" s="59"/>
      <c r="H52" s="78"/>
    </row>
    <row r="53" spans="1:8" ht="20.100000000000001" customHeight="1" x14ac:dyDescent="0.2">
      <c r="A53" s="147" t="s">
        <v>33</v>
      </c>
      <c r="B53" s="125"/>
      <c r="C53" s="126"/>
      <c r="D53" s="76">
        <f>IF(H10=60%,((0.4*F7)*D51)/(0.6*F7),D51)</f>
        <v>0</v>
      </c>
      <c r="E53" s="105"/>
      <c r="F53" s="105"/>
      <c r="G53" s="105"/>
      <c r="H53" s="106"/>
    </row>
    <row r="54" spans="1:8" ht="5.0999999999999996" customHeight="1" x14ac:dyDescent="0.2">
      <c r="A54" s="49"/>
      <c r="B54" s="38"/>
      <c r="C54" s="58"/>
      <c r="D54" s="38"/>
      <c r="F54" s="59"/>
      <c r="G54" s="59"/>
      <c r="H54" s="79"/>
    </row>
    <row r="55" spans="1:8" s="85" customFormat="1" ht="20.100000000000001" customHeight="1" x14ac:dyDescent="0.2">
      <c r="A55" s="175" t="s">
        <v>56</v>
      </c>
      <c r="B55" s="151"/>
      <c r="C55" s="151"/>
      <c r="D55" s="151"/>
      <c r="E55" s="151"/>
      <c r="F55" s="151"/>
      <c r="G55" s="151"/>
      <c r="H55" s="152"/>
    </row>
    <row r="56" spans="1:8" s="66" customFormat="1" ht="20.100000000000001" customHeight="1" x14ac:dyDescent="0.2">
      <c r="A56" s="86" t="s">
        <v>35</v>
      </c>
      <c r="B56" s="86" t="s">
        <v>36</v>
      </c>
      <c r="C56" s="86" t="s">
        <v>37</v>
      </c>
      <c r="D56" s="86" t="s">
        <v>38</v>
      </c>
      <c r="E56" s="86" t="s">
        <v>39</v>
      </c>
      <c r="F56" s="86" t="s">
        <v>40</v>
      </c>
      <c r="G56" s="87" t="s">
        <v>41</v>
      </c>
      <c r="H56" s="87" t="s">
        <v>42</v>
      </c>
    </row>
    <row r="57" spans="1:8" s="64" customFormat="1" ht="135" customHeight="1" x14ac:dyDescent="0.2">
      <c r="A57" s="92" t="s">
        <v>43</v>
      </c>
      <c r="B57" s="92" t="s">
        <v>44</v>
      </c>
      <c r="C57" s="92" t="s">
        <v>45</v>
      </c>
      <c r="D57" s="92" t="s">
        <v>46</v>
      </c>
      <c r="E57" s="92" t="s">
        <v>47</v>
      </c>
      <c r="F57" s="92" t="s">
        <v>48</v>
      </c>
      <c r="G57" s="92" t="s">
        <v>49</v>
      </c>
      <c r="H57" s="92" t="s">
        <v>50</v>
      </c>
    </row>
    <row r="58" spans="1:8" s="73" customFormat="1" ht="24.75" customHeight="1" x14ac:dyDescent="0.2">
      <c r="A58" s="70">
        <f t="shared" ref="A58:H58" si="0">SUM(A59:A68)</f>
        <v>0</v>
      </c>
      <c r="B58" s="70">
        <f t="shared" si="0"/>
        <v>0</v>
      </c>
      <c r="C58" s="71">
        <f t="shared" si="0"/>
        <v>0</v>
      </c>
      <c r="D58" s="71">
        <f t="shared" si="0"/>
        <v>0</v>
      </c>
      <c r="E58" s="71">
        <f t="shared" si="0"/>
        <v>0</v>
      </c>
      <c r="F58" s="72">
        <f t="shared" si="0"/>
        <v>0</v>
      </c>
      <c r="G58" s="72">
        <f t="shared" si="0"/>
        <v>0</v>
      </c>
      <c r="H58" s="80">
        <f t="shared" si="0"/>
        <v>0</v>
      </c>
    </row>
    <row r="59" spans="1:8" s="74" customFormat="1" ht="15" customHeight="1" x14ac:dyDescent="0.2">
      <c r="A59" s="111"/>
      <c r="B59" s="111"/>
      <c r="C59" s="111"/>
      <c r="D59" s="111"/>
      <c r="E59" s="111"/>
      <c r="F59" s="111"/>
      <c r="G59" s="111"/>
      <c r="H59" s="112"/>
    </row>
    <row r="60" spans="1:8" s="74" customFormat="1" ht="15" customHeight="1" x14ac:dyDescent="0.2">
      <c r="A60" s="111"/>
      <c r="B60" s="111"/>
      <c r="C60" s="111"/>
      <c r="D60" s="111"/>
      <c r="E60" s="111"/>
      <c r="F60" s="111"/>
      <c r="G60" s="111"/>
      <c r="H60" s="112"/>
    </row>
    <row r="61" spans="1:8" s="74" customFormat="1" ht="15" customHeight="1" x14ac:dyDescent="0.2">
      <c r="A61" s="111"/>
      <c r="B61" s="111"/>
      <c r="C61" s="111"/>
      <c r="D61" s="111"/>
      <c r="E61" s="111"/>
      <c r="F61" s="111"/>
      <c r="G61" s="111"/>
      <c r="H61" s="112"/>
    </row>
    <row r="62" spans="1:8" s="74" customFormat="1" ht="15" customHeight="1" x14ac:dyDescent="0.2">
      <c r="A62" s="111"/>
      <c r="B62" s="111"/>
      <c r="C62" s="111"/>
      <c r="D62" s="111"/>
      <c r="E62" s="111"/>
      <c r="F62" s="111"/>
      <c r="G62" s="111"/>
      <c r="H62" s="112"/>
    </row>
    <row r="63" spans="1:8" s="74" customFormat="1" ht="15" customHeight="1" x14ac:dyDescent="0.2">
      <c r="A63" s="111"/>
      <c r="B63" s="111"/>
      <c r="C63" s="111"/>
      <c r="D63" s="111"/>
      <c r="E63" s="111"/>
      <c r="F63" s="111"/>
      <c r="G63" s="111"/>
      <c r="H63" s="112"/>
    </row>
    <row r="64" spans="1:8" s="74" customFormat="1" ht="15" customHeight="1" x14ac:dyDescent="0.2">
      <c r="A64" s="111"/>
      <c r="B64" s="111"/>
      <c r="C64" s="111"/>
      <c r="D64" s="111"/>
      <c r="E64" s="111"/>
      <c r="F64" s="111"/>
      <c r="G64" s="111"/>
      <c r="H64" s="112"/>
    </row>
    <row r="65" spans="1:10" s="74" customFormat="1" ht="15" customHeight="1" x14ac:dyDescent="0.2">
      <c r="A65" s="111"/>
      <c r="B65" s="111"/>
      <c r="C65" s="111"/>
      <c r="D65" s="111"/>
      <c r="E65" s="111"/>
      <c r="F65" s="111"/>
      <c r="G65" s="111"/>
      <c r="H65" s="112"/>
      <c r="I65" s="17"/>
      <c r="J65" s="17"/>
    </row>
    <row r="66" spans="1:10" s="74" customFormat="1" ht="15" customHeight="1" x14ac:dyDescent="0.2">
      <c r="A66" s="111"/>
      <c r="B66" s="111"/>
      <c r="C66" s="111"/>
      <c r="D66" s="111"/>
      <c r="E66" s="111"/>
      <c r="F66" s="111"/>
      <c r="G66" s="111"/>
      <c r="H66" s="112"/>
      <c r="I66" s="17"/>
      <c r="J66" s="17"/>
    </row>
    <row r="67" spans="1:10" s="74" customFormat="1" ht="15" customHeight="1" x14ac:dyDescent="0.2">
      <c r="A67" s="111"/>
      <c r="B67" s="111"/>
      <c r="C67" s="111"/>
      <c r="D67" s="111"/>
      <c r="E67" s="111"/>
      <c r="F67" s="111"/>
      <c r="G67" s="111"/>
      <c r="H67" s="112"/>
      <c r="I67" s="17"/>
      <c r="J67" s="17"/>
    </row>
    <row r="68" spans="1:10" s="74" customFormat="1" ht="15" customHeight="1" x14ac:dyDescent="0.2">
      <c r="A68" s="111"/>
      <c r="B68" s="111"/>
      <c r="C68" s="111"/>
      <c r="D68" s="111"/>
      <c r="E68" s="111"/>
      <c r="F68" s="111"/>
      <c r="G68" s="111"/>
      <c r="H68" s="112"/>
      <c r="I68" s="17"/>
      <c r="J68" s="17"/>
    </row>
    <row r="69" spans="1:10" s="69" customFormat="1" ht="17.100000000000001" customHeight="1" x14ac:dyDescent="0.25">
      <c r="A69" s="109"/>
      <c r="B69" s="59"/>
      <c r="C69" s="59"/>
      <c r="D69" s="100"/>
      <c r="E69" s="100"/>
      <c r="F69" s="54"/>
      <c r="G69" s="54" t="s">
        <v>51</v>
      </c>
      <c r="H69" s="110"/>
      <c r="I69" s="23"/>
      <c r="J69" s="23"/>
    </row>
    <row r="70" spans="1:10" ht="33" customHeight="1" x14ac:dyDescent="0.2">
      <c r="A70" s="122" t="str">
        <f>IF(H51&gt;0,IF(H51&lt;D51+D53,"ATTENZIONE! La OP non ha effettivamente speso il precedente anticipo e la corrispondente contribuzione dei soci","La OP ha effettivamente speso il precedente anticipo e la corrispondente contribuzione dei soci"),"")</f>
        <v/>
      </c>
      <c r="B70" s="123"/>
      <c r="C70" s="123"/>
      <c r="D70" s="123"/>
      <c r="E70" s="123"/>
      <c r="F70" s="123"/>
      <c r="G70" s="123"/>
      <c r="H70" s="124"/>
    </row>
    <row r="71" spans="1:10" x14ac:dyDescent="0.2">
      <c r="A71" s="3"/>
      <c r="B71" s="2"/>
      <c r="C71" s="6"/>
      <c r="D71" s="7"/>
      <c r="E71" s="7"/>
      <c r="F71" s="7"/>
      <c r="G71" s="7"/>
      <c r="H71" s="7"/>
    </row>
    <row r="72" spans="1:10" ht="27.75" customHeight="1" x14ac:dyDescent="0.2">
      <c r="A72" s="129" t="s">
        <v>20</v>
      </c>
      <c r="B72" s="129"/>
      <c r="C72" s="129"/>
      <c r="D72" s="129"/>
      <c r="E72" s="133" t="s">
        <v>21</v>
      </c>
      <c r="F72" s="133"/>
      <c r="G72" s="134"/>
      <c r="H72" s="65">
        <f>IF(OR(H14&gt;H33,H29&gt;H39,H26&gt;0,D46&lt;H46,H51&lt;D51+D53),0,H14)</f>
        <v>0</v>
      </c>
      <c r="J72" s="4"/>
    </row>
    <row r="73" spans="1:10" x14ac:dyDescent="0.2">
      <c r="A73" s="93"/>
      <c r="B73" s="94"/>
      <c r="C73" s="94"/>
      <c r="D73" s="95"/>
    </row>
    <row r="75" spans="1:10" ht="30.95" customHeight="1" x14ac:dyDescent="0.2">
      <c r="A75" s="114" t="s">
        <v>58</v>
      </c>
      <c r="B75" s="114"/>
      <c r="C75" s="114"/>
      <c r="D75" s="114"/>
      <c r="E75" s="114"/>
      <c r="F75" s="114"/>
      <c r="G75" s="114"/>
      <c r="H75" s="114"/>
    </row>
  </sheetData>
  <mergeCells count="35">
    <mergeCell ref="E72:G72"/>
    <mergeCell ref="A48:H48"/>
    <mergeCell ref="A49:H49"/>
    <mergeCell ref="A51:C51"/>
    <mergeCell ref="E51:G51"/>
    <mergeCell ref="A53:C53"/>
    <mergeCell ref="A55:H55"/>
    <mergeCell ref="A1:H2"/>
    <mergeCell ref="A5:E5"/>
    <mergeCell ref="A7:E7"/>
    <mergeCell ref="F7:G7"/>
    <mergeCell ref="A10:F10"/>
    <mergeCell ref="A3:H3"/>
    <mergeCell ref="E19:G19"/>
    <mergeCell ref="A12:H12"/>
    <mergeCell ref="E14:G14"/>
    <mergeCell ref="A17:H17"/>
    <mergeCell ref="A31:H31"/>
    <mergeCell ref="E20:G20"/>
    <mergeCell ref="A75:H75"/>
    <mergeCell ref="B26:D27"/>
    <mergeCell ref="A24:H24"/>
    <mergeCell ref="E26:G26"/>
    <mergeCell ref="A37:H37"/>
    <mergeCell ref="A33:C34"/>
    <mergeCell ref="E33:G34"/>
    <mergeCell ref="A35:H35"/>
    <mergeCell ref="A39:C40"/>
    <mergeCell ref="E39:G40"/>
    <mergeCell ref="A42:H42"/>
    <mergeCell ref="A44:H44"/>
    <mergeCell ref="A46:C46"/>
    <mergeCell ref="E46:G46"/>
    <mergeCell ref="A72:D72"/>
    <mergeCell ref="A70:H70"/>
  </mergeCells>
  <phoneticPr fontId="16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47" orientation="portrait" r:id="rId1"/>
  <headerFooter alignWithMargins="0"/>
  <ignoredErrors>
    <ignoredError sqref="C56:H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I anticipo</vt:lpstr>
      <vt:lpstr>II anticipo</vt:lpstr>
      <vt:lpstr>III anticipo</vt:lpstr>
      <vt:lpstr>'I anticipo'!Area_stampa</vt:lpstr>
      <vt:lpstr>'II anticipo'!Area_stampa</vt:lpstr>
      <vt:lpstr>'III anticipo'!Area_stampa</vt:lpstr>
    </vt:vector>
  </TitlesOfParts>
  <Manager/>
  <Company>...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...</dc:creator>
  <cp:keywords/>
  <dc:description/>
  <cp:lastModifiedBy>Busa, Eleonora</cp:lastModifiedBy>
  <cp:revision/>
  <cp:lastPrinted>2023-12-20T10:29:40Z</cp:lastPrinted>
  <dcterms:created xsi:type="dcterms:W3CDTF">2013-10-22T12:36:14Z</dcterms:created>
  <dcterms:modified xsi:type="dcterms:W3CDTF">2025-06-05T14:48:12Z</dcterms:modified>
  <cp:category/>
  <cp:contentStatus/>
</cp:coreProperties>
</file>