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H:\BLM\Finanzen\FINANZEN\Haushalt\Haushalt 2025\rendiconto\"/>
    </mc:Choice>
  </mc:AlternateContent>
  <xr:revisionPtr revIDLastSave="0" documentId="13_ncr:1_{467A78D0-9E20-4238-B053-78F1BA6401FA}" xr6:coauthVersionLast="36" xr6:coauthVersionMax="47" xr10:uidLastSave="{00000000-0000-0000-0000-000000000000}"/>
  <bookViews>
    <workbookView xWindow="-60" yWindow="-60" windowWidth="15480" windowHeight="11640" tabRatio="955" firstSheet="6" activeTab="8" xr2:uid="{433FA297-869B-4953-9E0C-FCA43189EF68}"/>
  </bookViews>
  <sheets>
    <sheet name="Rend ENTRATE " sheetId="11" r:id="rId1"/>
    <sheet name="Rend RIEPILOGO ENTRATE-titoli " sheetId="8" r:id="rId2"/>
    <sheet name="Rend SPESE" sheetId="9" r:id="rId3"/>
    <sheet name="Rend RIEPILOGO MISSIONI" sheetId="2" r:id="rId4"/>
    <sheet name="Rend RIEPILOGO SPESE-Titoli" sheetId="4" r:id="rId5"/>
    <sheet name="Rend Q. GEN. RIASS  " sheetId="3" r:id="rId6"/>
    <sheet name="Rend EQUIL REG" sheetId="57" r:id="rId7"/>
    <sheet name="Rend EQUIL EL" sheetId="58" r:id="rId8"/>
    <sheet name="Conto ec" sheetId="44" r:id="rId9"/>
    <sheet name="SP-Attivo" sheetId="45" r:id="rId10"/>
    <sheet name="SP- Passivo " sheetId="39" r:id="rId11"/>
    <sheet name="All a) Ris amm" sheetId="15" r:id="rId12"/>
    <sheet name="All a1) Elenco  accant" sheetId="64" r:id="rId13"/>
    <sheet name="All a2) Elenco vinc" sheetId="63" r:id="rId14"/>
    <sheet name="All a3) Elenco destinate" sheetId="62" r:id="rId15"/>
    <sheet name="All b) FPV" sheetId="19" r:id="rId16"/>
    <sheet name="ALL.c) FCDE cons" sheetId="18" r:id="rId17"/>
    <sheet name="All d) CAT REG" sheetId="20" r:id="rId18"/>
    <sheet name="All d) CAT EELL" sheetId="33" r:id="rId19"/>
    <sheet name="All e) MAC-imp corr  " sheetId="51" r:id="rId20"/>
    <sheet name="All e) MAC-pag-comp  corr " sheetId="53" r:id="rId21"/>
    <sheet name="All e) MAC-pag-res  corr " sheetId="22" r:id="rId22"/>
    <sheet name="All e) MAC-imp cap e fin)" sheetId="52" r:id="rId23"/>
    <sheet name="All e) MAC-pag-comp cap e fin" sheetId="54" r:id="rId24"/>
    <sheet name="All e) MAC-pag-res cap e fin" sheetId="23" r:id="rId25"/>
    <sheet name="All e) MAC rimb pres" sheetId="24" r:id="rId26"/>
    <sheet name="All e) MAC servizi c terzi" sheetId="25" r:id="rId27"/>
    <sheet name="All e) Riepilogo MAC" sheetId="32" r:id="rId28"/>
    <sheet name="All f) Acc. pluriennali" sheetId="26" r:id="rId29"/>
    <sheet name="All g) Impegni pluriennali" sheetId="27" r:id="rId30"/>
    <sheet name="All h) Costi per missione" sheetId="38" r:id="rId31"/>
    <sheet name="All i) POL REG UNITARIA" sheetId="29" r:id="rId32"/>
    <sheet name="All J) Utilizzo Risorse UE" sheetId="30" r:id="rId33"/>
    <sheet name="All k) SPESE F.NI DELEGATE" sheetId="31" r:id="rId34"/>
    <sheet name="All l) Parametri Comuni" sheetId="59" r:id="rId35"/>
    <sheet name="All m) Parametri Prov e CM" sheetId="60" r:id="rId36"/>
    <sheet name="All n) Parametri Com Mon" sheetId="61" r:id="rId37"/>
    <sheet name="Foglio2" sheetId="50" r:id="rId38"/>
  </sheets>
  <definedNames>
    <definedName name="_xlnm._FilterDatabase" localSheetId="33" hidden="1">'All k) SPESE F.NI DELEGATE'!$C$1:$C$1766</definedName>
    <definedName name="_xlnm._FilterDatabase" localSheetId="6" hidden="1">'Rend EQUIL REG'!$A$1:$A$87</definedName>
    <definedName name="_xlnm.Print_Area" localSheetId="11">'All a) Ris amm'!$A$1:$F$64</definedName>
    <definedName name="_xlnm.Print_Area" localSheetId="15">'All b) FPV'!$A$1:$K$162</definedName>
    <definedName name="_xlnm.Print_Area" localSheetId="18">'All d) CAT EELL'!$A$1:$D$252</definedName>
    <definedName name="_xlnm.Print_Area" localSheetId="17">'All d) CAT REG'!$A$1:$F$298</definedName>
    <definedName name="_xlnm.Print_Area" localSheetId="25">'All e) MAC rimb pres'!$A$1:$H$12</definedName>
    <definedName name="_xlnm.Print_Area" localSheetId="22">'All e) MAC-imp cap e fin)'!$A$1:$M$160</definedName>
    <definedName name="_xlnm.Print_Area" localSheetId="19">'All e) MAC-imp corr  '!$A$1:$M$170</definedName>
    <definedName name="_xlnm.Print_Area" localSheetId="20">'All e) MAC-pag-comp  corr '!$A$1:$M$170</definedName>
    <definedName name="_xlnm.Print_Area" localSheetId="23">'All e) MAC-pag-comp cap e fin'!$A$1:$M$160</definedName>
    <definedName name="_xlnm.Print_Area" localSheetId="21">'All e) MAC-pag-res  corr '!$A$1:$M$170</definedName>
    <definedName name="_xlnm.Print_Area" localSheetId="24">'All e) MAC-pag-res cap e fin'!$A$1:$M$160</definedName>
    <definedName name="_xlnm.Print_Area" localSheetId="27">'All e) Riepilogo MAC'!$A$1:$D$54</definedName>
    <definedName name="_xlnm.Print_Area" localSheetId="28">'All f) Acc. pluriennali'!$A$1:$G$61</definedName>
    <definedName name="_xlnm.Print_Area" localSheetId="29">'All g) Impegni pluriennali'!$A$1:$G$56</definedName>
    <definedName name="_xlnm.Print_Area" localSheetId="30">'All h) Costi per missione'!$A$2:$AD$30</definedName>
    <definedName name="_xlnm.Print_Area" localSheetId="31">'All i) POL REG UNITARIA'!$A$10:$N$1748</definedName>
    <definedName name="_xlnm.Print_Area" localSheetId="32">'All J) Utilizzo Risorse UE'!$A$1:$N$1768</definedName>
    <definedName name="_xlnm.Print_Area" localSheetId="33">'All k) SPESE F.NI DELEGATE'!$A$1:$N$1769</definedName>
    <definedName name="_xlnm.Print_Area" localSheetId="34">'All l) Parametri Comuni'!$A$1:$D$17</definedName>
    <definedName name="_xlnm.Print_Area" localSheetId="16">'ALL.c) FCDE cons'!$A$1:$I$112</definedName>
    <definedName name="_xlnm.Print_Area" localSheetId="8">'Conto ec'!$A$1:$G$85</definedName>
    <definedName name="_xlnm.Print_Area" localSheetId="0">'Rend ENTRATE '!$A$1:$M$214</definedName>
    <definedName name="_xlnm.Print_Area" localSheetId="7">'Rend EQUIL EL'!$A$1:$D$134</definedName>
    <definedName name="_xlnm.Print_Area" localSheetId="6">'Rend EQUIL REG'!$A$1:$C$93</definedName>
    <definedName name="_xlnm.Print_Area" localSheetId="5">'Rend Q. GEN. RIASS  '!$A$1:$F$53</definedName>
    <definedName name="_xlnm.Print_Area" localSheetId="1">'Rend RIEPILOGO ENTRATE-titoli '!$A$1:$L$61</definedName>
    <definedName name="_xlnm.Print_Area" localSheetId="3">'Rend RIEPILOGO MISSIONI'!$A$1:$N$160</definedName>
    <definedName name="_xlnm.Print_Area" localSheetId="4">'Rend RIEPILOGO SPESE-Titoli'!$A$1:$M$47</definedName>
    <definedName name="_xlnm.Print_Area" localSheetId="2">'Rend SPESE'!$A$1:$N$2202</definedName>
    <definedName name="_xlnm.Print_Area" localSheetId="10">'SP- Passivo '!$A$1:$H$74</definedName>
    <definedName name="_xlnm.Print_Area" localSheetId="9">'SP-Attivo'!$A$7:$H$101</definedName>
    <definedName name="_xlnm.Print_Titles" localSheetId="15">'All b) FPV'!$A:$B,'All b) FPV'!$1:$7</definedName>
    <definedName name="_xlnm.Print_Titles" localSheetId="18">'All d) CAT EELL'!$1:$7</definedName>
    <definedName name="_xlnm.Print_Titles" localSheetId="17">'All d) CAT REG'!$2:$8</definedName>
    <definedName name="_xlnm.Print_Titles" localSheetId="22">'All e) MAC-imp cap e fin)'!$A:$B,'All e) MAC-imp cap e fin)'!$1:$8</definedName>
    <definedName name="_xlnm.Print_Titles" localSheetId="19">'All e) MAC-imp corr  '!$A:$B,'All e) MAC-imp corr  '!$1:$8</definedName>
    <definedName name="_xlnm.Print_Titles" localSheetId="20">'All e) MAC-pag-comp  corr '!$A:$B,'All e) MAC-pag-comp  corr '!$1:$8</definedName>
    <definedName name="_xlnm.Print_Titles" localSheetId="23">'All e) MAC-pag-comp cap e fin'!$A:$B,'All e) MAC-pag-comp cap e fin'!$1:$8</definedName>
    <definedName name="_xlnm.Print_Titles" localSheetId="21">'All e) MAC-pag-res  corr '!$A:$B,'All e) MAC-pag-res  corr '!$1:$8</definedName>
    <definedName name="_xlnm.Print_Titles" localSheetId="24">'All e) MAC-pag-res cap e fin'!$A:$B,'All e) MAC-pag-res cap e fin'!$1:$8</definedName>
    <definedName name="_xlnm.Print_Titles" localSheetId="28">'All f) Acc. pluriennali'!$1:$7</definedName>
    <definedName name="_xlnm.Print_Titles" localSheetId="30">'All h) Costi per missione'!$A:$B,'All h) Costi per missione'!$4:$7</definedName>
    <definedName name="_xlnm.Print_Titles" localSheetId="31">'All i) POL REG UNITARIA'!$1:$9</definedName>
    <definedName name="_xlnm.Print_Titles" localSheetId="32">'All J) Utilizzo Risorse UE'!$A:$N,'All J) Utilizzo Risorse UE'!$1:$9</definedName>
    <definedName name="_xlnm.Print_Titles" localSheetId="33">'All k) SPESE F.NI DELEGATE'!$1:$9</definedName>
    <definedName name="_xlnm.Print_Titles" localSheetId="16">'ALL.c) FCDE cons'!$2:$6</definedName>
    <definedName name="_xlnm.Print_Titles" localSheetId="8">'Conto ec'!$1:$6</definedName>
    <definedName name="_xlnm.Print_Titles" localSheetId="0">'Rend ENTRATE '!$A:$C,'Rend ENTRATE '!$2:$9</definedName>
    <definedName name="_xlnm.Print_Titles" localSheetId="7">'Rend EQUIL EL'!$1:$5</definedName>
    <definedName name="_xlnm.Print_Titles" localSheetId="1">'Rend RIEPILOGO ENTRATE-titoli '!$A:$L,'Rend RIEPILOGO ENTRATE-titoli '!$1:$8</definedName>
    <definedName name="_xlnm.Print_Titles" localSheetId="3">'Rend RIEPILOGO MISSIONI'!$A:$D,'Rend RIEPILOGO MISSIONI'!$1:$8</definedName>
    <definedName name="_xlnm.Print_Titles" localSheetId="4">'Rend RIEPILOGO SPESE-Titoli'!$A:$M,'Rend RIEPILOGO SPESE-Titoli'!$1:$8</definedName>
    <definedName name="_xlnm.Print_Titles" localSheetId="2">'Rend SPESE'!$1:$9</definedName>
    <definedName name="_xlnm.Print_Titles" localSheetId="10">'SP- Passivo '!$1:$6</definedName>
    <definedName name="_xlnm.Print_Titles" localSheetId="9">'SP-Attivo'!$A:$C,'SP-Attivo'!$1:$6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64" l="1"/>
  <c r="E32" i="64"/>
  <c r="D32" i="64"/>
  <c r="C32" i="64"/>
  <c r="G31" i="64"/>
  <c r="G30" i="64"/>
  <c r="G32" i="64"/>
  <c r="F42" i="15"/>
  <c r="C85" i="58"/>
  <c r="C84" i="58"/>
  <c r="A81" i="58"/>
  <c r="C69" i="58"/>
  <c r="C72" i="58"/>
  <c r="C74" i="58"/>
  <c r="C52" i="58"/>
  <c r="C55" i="58"/>
  <c r="C57" i="58"/>
  <c r="C27" i="58"/>
  <c r="C76" i="58"/>
  <c r="C96" i="57"/>
  <c r="C95" i="57"/>
  <c r="C93" i="57"/>
  <c r="A92" i="57"/>
  <c r="C81" i="57"/>
  <c r="A80" i="57"/>
  <c r="C67" i="57"/>
  <c r="C70" i="57" s="1"/>
  <c r="C72" i="57" s="1"/>
  <c r="C51" i="57"/>
  <c r="C54" i="57" s="1"/>
  <c r="C56" i="57" s="1"/>
  <c r="C25" i="57"/>
  <c r="C80" i="57"/>
  <c r="C89" i="57"/>
  <c r="F28" i="64"/>
  <c r="E28" i="64"/>
  <c r="D28" i="64"/>
  <c r="C28" i="64"/>
  <c r="G27" i="64"/>
  <c r="G26" i="64"/>
  <c r="G28" i="64"/>
  <c r="F9" i="39"/>
  <c r="F18" i="39" s="1"/>
  <c r="E9" i="39"/>
  <c r="E18" i="39" s="1"/>
  <c r="G7" i="64"/>
  <c r="I22" i="62"/>
  <c r="H22" i="62"/>
  <c r="G22" i="62"/>
  <c r="F22" i="62"/>
  <c r="E22" i="62"/>
  <c r="J21" i="62"/>
  <c r="J20" i="62"/>
  <c r="J19" i="62"/>
  <c r="J18" i="62"/>
  <c r="J17" i="62"/>
  <c r="J16" i="62"/>
  <c r="J15" i="62"/>
  <c r="J14" i="62"/>
  <c r="J13" i="62"/>
  <c r="J12" i="62"/>
  <c r="J11" i="62"/>
  <c r="J10" i="62"/>
  <c r="J9" i="62"/>
  <c r="J8" i="62"/>
  <c r="J7" i="62"/>
  <c r="J6" i="62"/>
  <c r="J22" i="62" s="1"/>
  <c r="J24" i="62" s="1"/>
  <c r="M43" i="63"/>
  <c r="L43" i="63"/>
  <c r="F36" i="63"/>
  <c r="J35" i="63"/>
  <c r="I35" i="63"/>
  <c r="H35" i="63"/>
  <c r="G35" i="63"/>
  <c r="E35" i="63"/>
  <c r="M34" i="63"/>
  <c r="L34" i="63"/>
  <c r="M33" i="63"/>
  <c r="L33" i="63"/>
  <c r="M32" i="63"/>
  <c r="L32" i="63"/>
  <c r="M31" i="63"/>
  <c r="M35" i="63"/>
  <c r="M48" i="63"/>
  <c r="L31" i="63"/>
  <c r="L35" i="63"/>
  <c r="J29" i="63"/>
  <c r="I29" i="63"/>
  <c r="H29" i="63"/>
  <c r="G29" i="63"/>
  <c r="E29" i="63"/>
  <c r="M28" i="63"/>
  <c r="L28" i="63"/>
  <c r="M27" i="63"/>
  <c r="L27" i="63"/>
  <c r="M26" i="63"/>
  <c r="L26" i="63"/>
  <c r="M25" i="63"/>
  <c r="M29" i="63"/>
  <c r="L25" i="63"/>
  <c r="L29" i="63" s="1"/>
  <c r="L47" i="63" s="1"/>
  <c r="J23" i="63"/>
  <c r="I23" i="63"/>
  <c r="H23" i="63"/>
  <c r="G23" i="63"/>
  <c r="E23" i="63"/>
  <c r="M22" i="63"/>
  <c r="L22" i="63"/>
  <c r="M21" i="63"/>
  <c r="L21" i="63"/>
  <c r="M20" i="63"/>
  <c r="L20" i="63"/>
  <c r="M19" i="63"/>
  <c r="M23" i="63"/>
  <c r="M46" i="63"/>
  <c r="L19" i="63"/>
  <c r="J17" i="63"/>
  <c r="I17" i="63"/>
  <c r="H17" i="63"/>
  <c r="G17" i="63"/>
  <c r="E17" i="63"/>
  <c r="M16" i="63"/>
  <c r="L16" i="63"/>
  <c r="M15" i="63"/>
  <c r="L15" i="63"/>
  <c r="M14" i="63"/>
  <c r="L14" i="63"/>
  <c r="M13" i="63"/>
  <c r="L13" i="63"/>
  <c r="L17" i="63" s="1"/>
  <c r="L45" i="63" s="1"/>
  <c r="J11" i="63"/>
  <c r="I11" i="63"/>
  <c r="H11" i="63"/>
  <c r="G11" i="63"/>
  <c r="E11" i="63"/>
  <c r="M10" i="63"/>
  <c r="L10" i="63"/>
  <c r="M9" i="63"/>
  <c r="L9" i="63"/>
  <c r="M8" i="63"/>
  <c r="L8" i="63"/>
  <c r="M7" i="63"/>
  <c r="M11" i="63" s="1"/>
  <c r="L7" i="63"/>
  <c r="L11" i="63" s="1"/>
  <c r="L44" i="63" s="1"/>
  <c r="F40" i="64"/>
  <c r="E40" i="64"/>
  <c r="D40" i="64"/>
  <c r="C40" i="64"/>
  <c r="G39" i="64"/>
  <c r="G38" i="64"/>
  <c r="G40" i="64"/>
  <c r="F36" i="64"/>
  <c r="E36" i="64"/>
  <c r="D36" i="64"/>
  <c r="C36" i="64"/>
  <c r="G35" i="64"/>
  <c r="G34" i="64"/>
  <c r="G36" i="64"/>
  <c r="G24" i="64"/>
  <c r="F24" i="64"/>
  <c r="E24" i="64"/>
  <c r="D24" i="64"/>
  <c r="C24" i="64"/>
  <c r="F18" i="64"/>
  <c r="E18" i="64"/>
  <c r="D18" i="64"/>
  <c r="C18" i="64"/>
  <c r="G17" i="64"/>
  <c r="G16" i="64"/>
  <c r="G18" i="64"/>
  <c r="F14" i="64"/>
  <c r="E14" i="64"/>
  <c r="D14" i="64"/>
  <c r="C14" i="64"/>
  <c r="G13" i="64"/>
  <c r="G12" i="64"/>
  <c r="G11" i="64"/>
  <c r="G14" i="64" s="1"/>
  <c r="F9" i="64"/>
  <c r="E9" i="64"/>
  <c r="D9" i="64"/>
  <c r="C9" i="64"/>
  <c r="G8" i="64"/>
  <c r="G9" i="64"/>
  <c r="F30" i="3"/>
  <c r="F39" i="3"/>
  <c r="F41" i="3"/>
  <c r="E30" i="3"/>
  <c r="E39" i="3"/>
  <c r="E41" i="3"/>
  <c r="C30" i="3"/>
  <c r="C39" i="3"/>
  <c r="C41" i="3"/>
  <c r="B30" i="3"/>
  <c r="B39" i="3"/>
  <c r="B41" i="3"/>
  <c r="F286" i="20"/>
  <c r="E286" i="20"/>
  <c r="D286" i="20"/>
  <c r="C286" i="20"/>
  <c r="F279" i="20"/>
  <c r="F294" i="20"/>
  <c r="E279" i="20"/>
  <c r="E294" i="20"/>
  <c r="D279" i="20"/>
  <c r="D294" i="20" s="1"/>
  <c r="C279" i="20"/>
  <c r="C294" i="20"/>
  <c r="F272" i="20"/>
  <c r="F275" i="20"/>
  <c r="E272" i="20"/>
  <c r="E275" i="20"/>
  <c r="D272" i="20"/>
  <c r="D275" i="20"/>
  <c r="C272" i="20"/>
  <c r="C275" i="20"/>
  <c r="F263" i="20"/>
  <c r="E263" i="20"/>
  <c r="D263" i="20"/>
  <c r="C263" i="20"/>
  <c r="F258" i="20"/>
  <c r="E258" i="20"/>
  <c r="D258" i="20"/>
  <c r="C258" i="20"/>
  <c r="F254" i="20"/>
  <c r="E254" i="20"/>
  <c r="D254" i="20"/>
  <c r="C254" i="20"/>
  <c r="F250" i="20"/>
  <c r="F268" i="20"/>
  <c r="E250" i="20"/>
  <c r="E268" i="20" s="1"/>
  <c r="D250" i="20"/>
  <c r="C250" i="20"/>
  <c r="F236" i="20"/>
  <c r="E236" i="20"/>
  <c r="D236" i="20"/>
  <c r="C236" i="20"/>
  <c r="F219" i="20"/>
  <c r="E219" i="20"/>
  <c r="D219" i="20"/>
  <c r="C219" i="20"/>
  <c r="F207" i="20"/>
  <c r="E207" i="20"/>
  <c r="D207" i="20"/>
  <c r="C207" i="20"/>
  <c r="F201" i="20"/>
  <c r="E201" i="20"/>
  <c r="E246" i="20"/>
  <c r="D201" i="20"/>
  <c r="D246" i="20"/>
  <c r="C201" i="20"/>
  <c r="F192" i="20"/>
  <c r="E192" i="20"/>
  <c r="D192" i="20"/>
  <c r="C192" i="20"/>
  <c r="F187" i="20"/>
  <c r="E187" i="20"/>
  <c r="D187" i="20"/>
  <c r="C187" i="20"/>
  <c r="F171" i="20"/>
  <c r="E171" i="20"/>
  <c r="D171" i="20"/>
  <c r="C171" i="20"/>
  <c r="F163" i="20"/>
  <c r="E163" i="20"/>
  <c r="D163" i="20"/>
  <c r="C163" i="20"/>
  <c r="F158" i="20"/>
  <c r="F197" i="20" s="1"/>
  <c r="E158" i="20"/>
  <c r="E197" i="20" s="1"/>
  <c r="D158" i="20"/>
  <c r="D197" i="20"/>
  <c r="C158" i="20"/>
  <c r="C197" i="20"/>
  <c r="C150" i="20"/>
  <c r="F144" i="20"/>
  <c r="E144" i="20"/>
  <c r="D144" i="20"/>
  <c r="C144" i="20"/>
  <c r="F139" i="20"/>
  <c r="E139" i="20"/>
  <c r="D139" i="20"/>
  <c r="C139" i="20"/>
  <c r="F133" i="20"/>
  <c r="E133" i="20"/>
  <c r="D133" i="20"/>
  <c r="C133" i="20"/>
  <c r="F128" i="20"/>
  <c r="E128" i="20"/>
  <c r="D128" i="20"/>
  <c r="C128" i="20"/>
  <c r="F120" i="20"/>
  <c r="E120" i="20"/>
  <c r="D120" i="20"/>
  <c r="C120" i="20"/>
  <c r="F117" i="20"/>
  <c r="E117" i="20"/>
  <c r="D117" i="20"/>
  <c r="C117" i="20"/>
  <c r="F113" i="20"/>
  <c r="E113" i="20"/>
  <c r="D113" i="20"/>
  <c r="C113" i="20"/>
  <c r="F110" i="20"/>
  <c r="E110" i="20"/>
  <c r="D110" i="20"/>
  <c r="C110" i="20"/>
  <c r="F104" i="20"/>
  <c r="F124" i="20"/>
  <c r="E104" i="20"/>
  <c r="D104" i="20"/>
  <c r="C104" i="20"/>
  <c r="C124" i="20"/>
  <c r="F96" i="20"/>
  <c r="E96" i="20"/>
  <c r="D96" i="20"/>
  <c r="C96" i="20"/>
  <c r="F88" i="20"/>
  <c r="E88" i="20"/>
  <c r="D88" i="20"/>
  <c r="C88" i="20"/>
  <c r="F44" i="20"/>
  <c r="E44" i="20"/>
  <c r="D44" i="20"/>
  <c r="C44" i="20"/>
  <c r="F35" i="20"/>
  <c r="E35" i="20"/>
  <c r="D35" i="20"/>
  <c r="C35" i="20"/>
  <c r="F12" i="20"/>
  <c r="F100" i="20"/>
  <c r="E12" i="20"/>
  <c r="E100" i="20"/>
  <c r="D12" i="20"/>
  <c r="C12" i="20"/>
  <c r="G88" i="18"/>
  <c r="D88" i="18"/>
  <c r="C88" i="18"/>
  <c r="E86" i="18"/>
  <c r="F86" i="18"/>
  <c r="E84" i="18"/>
  <c r="F84" i="18"/>
  <c r="E82" i="18"/>
  <c r="F82" i="18"/>
  <c r="E80" i="18"/>
  <c r="F80" i="18"/>
  <c r="G76" i="18"/>
  <c r="G93" i="18"/>
  <c r="D76" i="18"/>
  <c r="D93" i="18"/>
  <c r="C76" i="18"/>
  <c r="C93" i="18"/>
  <c r="E74" i="18"/>
  <c r="F74" i="18"/>
  <c r="E72" i="18"/>
  <c r="F72" i="18"/>
  <c r="D70" i="18"/>
  <c r="C70" i="18"/>
  <c r="E69" i="18"/>
  <c r="E68" i="18"/>
  <c r="E67" i="18"/>
  <c r="E70" i="18" s="1"/>
  <c r="D65" i="18"/>
  <c r="C65" i="18"/>
  <c r="E64" i="18"/>
  <c r="E63" i="18"/>
  <c r="E62" i="18"/>
  <c r="E60" i="18"/>
  <c r="F60" i="18"/>
  <c r="G56" i="18"/>
  <c r="D56" i="18"/>
  <c r="C56" i="18"/>
  <c r="E54" i="18"/>
  <c r="E52" i="18"/>
  <c r="E50" i="18"/>
  <c r="F50" i="18"/>
  <c r="E48" i="18"/>
  <c r="F48" i="18"/>
  <c r="E46" i="18"/>
  <c r="F46" i="18"/>
  <c r="G43" i="18"/>
  <c r="D43" i="18"/>
  <c r="C43" i="18"/>
  <c r="D41" i="18"/>
  <c r="C41" i="18"/>
  <c r="E40" i="18"/>
  <c r="E39" i="18"/>
  <c r="E37" i="18"/>
  <c r="E35" i="18"/>
  <c r="F35" i="18"/>
  <c r="E33" i="18"/>
  <c r="F33" i="18"/>
  <c r="E31" i="18"/>
  <c r="D28" i="18"/>
  <c r="C28" i="18"/>
  <c r="E26" i="18"/>
  <c r="E24" i="18"/>
  <c r="E22" i="18"/>
  <c r="D20" i="18"/>
  <c r="C20" i="18"/>
  <c r="E19" i="18"/>
  <c r="E18" i="18"/>
  <c r="D16" i="18"/>
  <c r="C16" i="18"/>
  <c r="E15" i="18"/>
  <c r="E14" i="18"/>
  <c r="D12" i="18"/>
  <c r="C12" i="18"/>
  <c r="E11" i="18"/>
  <c r="E10" i="18"/>
  <c r="D67" i="44"/>
  <c r="D73" i="44" s="1"/>
  <c r="F27" i="45"/>
  <c r="F41" i="45" s="1"/>
  <c r="E27" i="45"/>
  <c r="D15" i="44"/>
  <c r="E11" i="44"/>
  <c r="D11" i="44"/>
  <c r="F9" i="45"/>
  <c r="E9" i="45"/>
  <c r="E72" i="45"/>
  <c r="E62" i="45"/>
  <c r="L157" i="23"/>
  <c r="K157" i="23"/>
  <c r="J157" i="23"/>
  <c r="I157" i="23"/>
  <c r="G157" i="23"/>
  <c r="F157" i="23"/>
  <c r="E157" i="23"/>
  <c r="D157" i="23"/>
  <c r="C157" i="23"/>
  <c r="H156" i="23"/>
  <c r="M156" i="23"/>
  <c r="E48" i="45"/>
  <c r="L1656" i="31"/>
  <c r="F1655" i="31"/>
  <c r="N1657" i="31"/>
  <c r="J1657" i="31"/>
  <c r="H1657" i="31"/>
  <c r="F1657" i="31"/>
  <c r="N1656" i="31"/>
  <c r="J1656" i="31"/>
  <c r="H1656" i="31"/>
  <c r="F1656" i="31"/>
  <c r="N1655" i="31"/>
  <c r="J1655" i="31"/>
  <c r="H1655" i="31"/>
  <c r="F1654" i="30"/>
  <c r="N1656" i="30"/>
  <c r="J1656" i="30"/>
  <c r="H1656" i="30"/>
  <c r="F1656" i="30"/>
  <c r="N1655" i="30"/>
  <c r="L1655" i="30"/>
  <c r="J1655" i="30"/>
  <c r="H1655" i="30"/>
  <c r="F1655" i="30"/>
  <c r="N1654" i="30"/>
  <c r="J1654" i="30"/>
  <c r="H1654" i="30"/>
  <c r="E54" i="39"/>
  <c r="E53" i="39" s="1"/>
  <c r="E59" i="39" s="1"/>
  <c r="F96" i="45"/>
  <c r="E96" i="45"/>
  <c r="F84" i="45"/>
  <c r="F90" i="45" s="1"/>
  <c r="E84" i="45"/>
  <c r="E90" i="45"/>
  <c r="F81" i="45"/>
  <c r="E81" i="45"/>
  <c r="F72" i="45"/>
  <c r="F66" i="45"/>
  <c r="E66" i="45"/>
  <c r="E76" i="45" s="1"/>
  <c r="F62" i="45"/>
  <c r="F60" i="45"/>
  <c r="E60" i="45"/>
  <c r="F48" i="45"/>
  <c r="F44" i="45"/>
  <c r="F54" i="45"/>
  <c r="E44" i="45"/>
  <c r="F22" i="45"/>
  <c r="E22" i="45"/>
  <c r="E41" i="45"/>
  <c r="F19" i="45"/>
  <c r="E19" i="45"/>
  <c r="F71" i="39"/>
  <c r="E71" i="39"/>
  <c r="F54" i="39"/>
  <c r="F53" i="39"/>
  <c r="F59" i="39" s="1"/>
  <c r="F44" i="39"/>
  <c r="E44" i="39"/>
  <c r="F38" i="39"/>
  <c r="E38" i="39"/>
  <c r="F31" i="39"/>
  <c r="E31" i="39"/>
  <c r="E49" i="39"/>
  <c r="F28" i="39"/>
  <c r="E28" i="39"/>
  <c r="F25" i="39"/>
  <c r="E25" i="39"/>
  <c r="M45" i="11"/>
  <c r="M44" i="11"/>
  <c r="M43" i="11"/>
  <c r="I45" i="11"/>
  <c r="G45" i="11"/>
  <c r="E45" i="11"/>
  <c r="I44" i="11"/>
  <c r="G44" i="11"/>
  <c r="E44" i="11"/>
  <c r="I43" i="11"/>
  <c r="G43" i="11"/>
  <c r="E43" i="11"/>
  <c r="K44" i="11"/>
  <c r="F1732" i="29"/>
  <c r="N1734" i="29"/>
  <c r="J1734" i="29"/>
  <c r="H1734" i="29"/>
  <c r="F1734" i="29"/>
  <c r="F1740" i="29"/>
  <c r="N1733" i="29"/>
  <c r="L1733" i="29"/>
  <c r="J1733" i="29"/>
  <c r="H1733" i="29"/>
  <c r="F1733" i="29"/>
  <c r="N1732" i="29"/>
  <c r="J1732" i="29"/>
  <c r="H1732" i="29"/>
  <c r="F2086" i="9"/>
  <c r="G44" i="27"/>
  <c r="D44" i="27"/>
  <c r="E44" i="27"/>
  <c r="F44" i="27"/>
  <c r="C44" i="27"/>
  <c r="D42" i="32"/>
  <c r="C42" i="32"/>
  <c r="G11" i="24"/>
  <c r="H10" i="24"/>
  <c r="H11" i="24"/>
  <c r="N2087" i="9"/>
  <c r="N2086" i="9"/>
  <c r="L2087" i="9"/>
  <c r="N2088" i="9"/>
  <c r="J2088" i="9"/>
  <c r="J2087" i="9"/>
  <c r="J2086" i="9"/>
  <c r="H2088" i="9"/>
  <c r="H2087" i="9"/>
  <c r="H2086" i="9"/>
  <c r="F2087" i="9"/>
  <c r="F2088" i="9"/>
  <c r="N1751" i="31"/>
  <c r="J1751" i="31"/>
  <c r="H1751" i="31"/>
  <c r="F1751" i="31"/>
  <c r="N1750" i="31"/>
  <c r="L1750" i="31"/>
  <c r="J1750" i="31"/>
  <c r="H1750" i="31"/>
  <c r="F1750" i="31"/>
  <c r="N1749" i="31"/>
  <c r="J1749" i="31"/>
  <c r="H1749" i="31"/>
  <c r="F1749" i="31"/>
  <c r="N1739" i="31"/>
  <c r="N1757" i="31"/>
  <c r="J1739" i="31"/>
  <c r="J1757" i="31"/>
  <c r="H1739" i="31"/>
  <c r="F1739" i="31"/>
  <c r="F1757" i="31" s="1"/>
  <c r="N1738" i="31"/>
  <c r="L1738" i="31"/>
  <c r="L1756" i="31"/>
  <c r="J1738" i="31"/>
  <c r="H1738" i="31"/>
  <c r="F1738" i="31"/>
  <c r="N1737" i="31"/>
  <c r="N1755" i="31"/>
  <c r="J1737" i="31"/>
  <c r="H1737" i="31"/>
  <c r="H1755" i="31" s="1"/>
  <c r="F1737" i="31"/>
  <c r="F1755" i="31"/>
  <c r="N1718" i="31"/>
  <c r="N1724" i="31"/>
  <c r="J1718" i="31"/>
  <c r="J1724" i="31"/>
  <c r="H1718" i="31"/>
  <c r="H1724" i="31"/>
  <c r="F1718" i="31"/>
  <c r="F1724" i="31"/>
  <c r="N1717" i="31"/>
  <c r="N1723" i="31"/>
  <c r="L1717" i="31"/>
  <c r="L1723" i="31"/>
  <c r="J1717" i="31"/>
  <c r="J1723" i="31"/>
  <c r="H1717" i="31"/>
  <c r="H1723" i="31"/>
  <c r="F1717" i="31"/>
  <c r="F1723" i="31"/>
  <c r="N1716" i="31"/>
  <c r="N1722" i="31"/>
  <c r="J1716" i="31"/>
  <c r="J1722" i="31"/>
  <c r="H1716" i="31"/>
  <c r="H1722" i="31"/>
  <c r="F1716" i="31"/>
  <c r="F1722" i="31"/>
  <c r="N1692" i="31"/>
  <c r="J1692" i="31"/>
  <c r="H1692" i="31"/>
  <c r="F1692" i="31"/>
  <c r="N1691" i="31"/>
  <c r="L1691" i="31"/>
  <c r="J1691" i="31"/>
  <c r="H1691" i="31"/>
  <c r="F1691" i="31"/>
  <c r="N1690" i="31"/>
  <c r="J1690" i="31"/>
  <c r="H1690" i="31"/>
  <c r="F1690" i="31"/>
  <c r="N1679" i="31"/>
  <c r="N1698" i="31" s="1"/>
  <c r="J1679" i="31"/>
  <c r="J1698" i="31" s="1"/>
  <c r="H1679" i="31"/>
  <c r="H1698" i="31"/>
  <c r="F1679" i="31"/>
  <c r="N1678" i="31"/>
  <c r="N1697" i="31"/>
  <c r="L1678" i="31"/>
  <c r="L1697" i="31"/>
  <c r="J1678" i="31"/>
  <c r="H1678" i="31"/>
  <c r="H1697" i="31"/>
  <c r="F1678" i="31"/>
  <c r="F1697" i="31" s="1"/>
  <c r="N1677" i="31"/>
  <c r="N1696" i="31"/>
  <c r="J1677" i="31"/>
  <c r="J1696" i="31"/>
  <c r="H1677" i="31"/>
  <c r="F1677" i="31"/>
  <c r="F1696" i="31"/>
  <c r="N1636" i="31"/>
  <c r="J1636" i="31"/>
  <c r="H1636" i="31"/>
  <c r="F1636" i="31"/>
  <c r="N1635" i="31"/>
  <c r="L1635" i="31"/>
  <c r="J1635" i="31"/>
  <c r="H1635" i="31"/>
  <c r="F1635" i="31"/>
  <c r="N1634" i="31"/>
  <c r="J1634" i="31"/>
  <c r="H1634" i="31"/>
  <c r="F1634" i="31"/>
  <c r="N1619" i="31"/>
  <c r="J1619" i="31"/>
  <c r="J1663" i="31"/>
  <c r="H1619" i="31"/>
  <c r="H1663" i="31"/>
  <c r="F1619" i="31"/>
  <c r="F1663" i="31"/>
  <c r="N1618" i="31"/>
  <c r="N1662" i="31"/>
  <c r="L1618" i="31"/>
  <c r="J1618" i="31"/>
  <c r="J1662" i="31" s="1"/>
  <c r="H1618" i="31"/>
  <c r="H1662" i="31"/>
  <c r="F1618" i="31"/>
  <c r="F1662" i="31"/>
  <c r="N1617" i="31"/>
  <c r="N1661" i="31" s="1"/>
  <c r="J1617" i="31"/>
  <c r="J1661" i="31"/>
  <c r="H1617" i="31"/>
  <c r="H1661" i="31"/>
  <c r="F1617" i="31"/>
  <c r="N1597" i="31"/>
  <c r="N1603" i="31"/>
  <c r="J1597" i="31"/>
  <c r="J1603" i="31"/>
  <c r="H1597" i="31"/>
  <c r="H1603" i="31"/>
  <c r="F1597" i="31"/>
  <c r="F1603" i="31"/>
  <c r="N1596" i="31"/>
  <c r="N1602" i="31"/>
  <c r="L1596" i="31"/>
  <c r="L1602" i="31"/>
  <c r="J1596" i="31"/>
  <c r="J1602" i="31"/>
  <c r="H1596" i="31"/>
  <c r="H1602" i="31"/>
  <c r="F1596" i="31"/>
  <c r="F1602" i="31"/>
  <c r="N1595" i="31"/>
  <c r="N1601" i="31"/>
  <c r="J1595" i="31"/>
  <c r="J1601" i="31"/>
  <c r="H1595" i="31"/>
  <c r="H1601" i="31"/>
  <c r="F1595" i="31"/>
  <c r="F1601" i="31"/>
  <c r="N1567" i="31"/>
  <c r="N1573" i="31"/>
  <c r="J1567" i="31"/>
  <c r="J1573" i="31"/>
  <c r="H1567" i="31"/>
  <c r="H1573" i="31"/>
  <c r="F1567" i="31"/>
  <c r="F1573" i="31"/>
  <c r="N1566" i="31"/>
  <c r="N1572" i="31"/>
  <c r="L1566" i="31"/>
  <c r="L1572" i="31"/>
  <c r="J1566" i="31"/>
  <c r="J1572" i="31"/>
  <c r="H1566" i="31"/>
  <c r="H1572" i="31"/>
  <c r="F1566" i="31"/>
  <c r="F1572" i="31"/>
  <c r="N1565" i="31"/>
  <c r="N1571" i="31"/>
  <c r="J1565" i="31"/>
  <c r="J1571" i="31"/>
  <c r="H1565" i="31"/>
  <c r="H1571" i="31"/>
  <c r="F1565" i="31"/>
  <c r="F1571" i="31"/>
  <c r="N1537" i="31"/>
  <c r="N1543" i="31"/>
  <c r="J1537" i="31"/>
  <c r="J1543" i="31"/>
  <c r="H1537" i="31"/>
  <c r="H1543" i="31"/>
  <c r="F1537" i="31"/>
  <c r="F1543" i="31"/>
  <c r="N1536" i="31"/>
  <c r="N1542" i="31"/>
  <c r="L1536" i="31"/>
  <c r="L1542" i="31"/>
  <c r="J1536" i="31"/>
  <c r="J1542" i="31"/>
  <c r="H1536" i="31"/>
  <c r="H1542" i="31"/>
  <c r="F1536" i="31"/>
  <c r="F1542" i="31"/>
  <c r="N1535" i="31"/>
  <c r="N1541" i="31"/>
  <c r="J1535" i="31"/>
  <c r="J1541" i="31"/>
  <c r="H1535" i="31"/>
  <c r="H1541" i="31"/>
  <c r="F1535" i="31"/>
  <c r="F1541" i="31"/>
  <c r="N1505" i="31"/>
  <c r="J1505" i="31"/>
  <c r="H1505" i="31"/>
  <c r="F1505" i="31"/>
  <c r="N1504" i="31"/>
  <c r="L1504" i="31"/>
  <c r="J1504" i="31"/>
  <c r="H1504" i="31"/>
  <c r="F1504" i="31"/>
  <c r="N1503" i="31"/>
  <c r="J1503" i="31"/>
  <c r="H1503" i="31"/>
  <c r="F1503" i="31"/>
  <c r="N1484" i="31"/>
  <c r="J1484" i="31"/>
  <c r="H1484" i="31"/>
  <c r="F1484" i="31"/>
  <c r="N1483" i="31"/>
  <c r="L1483" i="31"/>
  <c r="L1511" i="31"/>
  <c r="J1483" i="31"/>
  <c r="J1511" i="31" s="1"/>
  <c r="H1483" i="31"/>
  <c r="H1511" i="31" s="1"/>
  <c r="F1483" i="31"/>
  <c r="F1511" i="31"/>
  <c r="N1482" i="31"/>
  <c r="N1510" i="31" s="1"/>
  <c r="J1482" i="31"/>
  <c r="J1510" i="31"/>
  <c r="H1482" i="31"/>
  <c r="F1482" i="31"/>
  <c r="F1510" i="31"/>
  <c r="N1454" i="31"/>
  <c r="J1454" i="31"/>
  <c r="H1454" i="31"/>
  <c r="F1454" i="31"/>
  <c r="N1453" i="31"/>
  <c r="L1453" i="31"/>
  <c r="J1453" i="31"/>
  <c r="H1453" i="31"/>
  <c r="F1453" i="31"/>
  <c r="N1452" i="31"/>
  <c r="J1452" i="31"/>
  <c r="H1452" i="31"/>
  <c r="F1452" i="31"/>
  <c r="N1433" i="31"/>
  <c r="J1433" i="31"/>
  <c r="H1433" i="31"/>
  <c r="F1433" i="31"/>
  <c r="N1432" i="31"/>
  <c r="L1432" i="31"/>
  <c r="J1432" i="31"/>
  <c r="H1432" i="31"/>
  <c r="F1432" i="31"/>
  <c r="N1431" i="31"/>
  <c r="J1431" i="31"/>
  <c r="H1431" i="31"/>
  <c r="F1431" i="31"/>
  <c r="N1412" i="31"/>
  <c r="J1412" i="31"/>
  <c r="H1412" i="31"/>
  <c r="F1412" i="31"/>
  <c r="N1411" i="31"/>
  <c r="L1411" i="31"/>
  <c r="J1411" i="31"/>
  <c r="J1459" i="31"/>
  <c r="H1411" i="31"/>
  <c r="H1459" i="31" s="1"/>
  <c r="F1411" i="31"/>
  <c r="F1459" i="31"/>
  <c r="N1410" i="31"/>
  <c r="J1410" i="31"/>
  <c r="H1410" i="31"/>
  <c r="F1410" i="31"/>
  <c r="N1382" i="31"/>
  <c r="J1382" i="31"/>
  <c r="H1382" i="31"/>
  <c r="F1382" i="31"/>
  <c r="N1381" i="31"/>
  <c r="L1381" i="31"/>
  <c r="J1381" i="31"/>
  <c r="H1381" i="31"/>
  <c r="F1381" i="31"/>
  <c r="N1380" i="31"/>
  <c r="J1380" i="31"/>
  <c r="H1380" i="31"/>
  <c r="F1380" i="31"/>
  <c r="N1361" i="31"/>
  <c r="J1361" i="31"/>
  <c r="H1361" i="31"/>
  <c r="F1361" i="31"/>
  <c r="N1360" i="31"/>
  <c r="L1360" i="31"/>
  <c r="J1360" i="31"/>
  <c r="H1360" i="31"/>
  <c r="F1360" i="31"/>
  <c r="N1359" i="31"/>
  <c r="J1359" i="31"/>
  <c r="H1359" i="31"/>
  <c r="F1359" i="31"/>
  <c r="N1339" i="31"/>
  <c r="J1339" i="31"/>
  <c r="H1339" i="31"/>
  <c r="F1339" i="31"/>
  <c r="N1338" i="31"/>
  <c r="L1338" i="31"/>
  <c r="J1338" i="31"/>
  <c r="H1338" i="31"/>
  <c r="F1338" i="31"/>
  <c r="N1337" i="31"/>
  <c r="J1337" i="31"/>
  <c r="H1337" i="31"/>
  <c r="F1337" i="31"/>
  <c r="N1318" i="31"/>
  <c r="N1388" i="31" s="1"/>
  <c r="J1318" i="31"/>
  <c r="H1318" i="31"/>
  <c r="F1318" i="31"/>
  <c r="N1317" i="31"/>
  <c r="L1317" i="31"/>
  <c r="J1317" i="31"/>
  <c r="H1317" i="31"/>
  <c r="F1317" i="31"/>
  <c r="F1387" i="31" s="1"/>
  <c r="N1316" i="31"/>
  <c r="J1316" i="31"/>
  <c r="H1316" i="31"/>
  <c r="H1386" i="31" s="1"/>
  <c r="F1316" i="31"/>
  <c r="F1386" i="31"/>
  <c r="N1287" i="31"/>
  <c r="J1287" i="31"/>
  <c r="H1287" i="31"/>
  <c r="F1287" i="31"/>
  <c r="N1286" i="31"/>
  <c r="L1286" i="31"/>
  <c r="J1286" i="31"/>
  <c r="H1286" i="31"/>
  <c r="F1286" i="31"/>
  <c r="N1285" i="31"/>
  <c r="J1285" i="31"/>
  <c r="H1285" i="31"/>
  <c r="F1285" i="31"/>
  <c r="N1266" i="31"/>
  <c r="J1266" i="31"/>
  <c r="H1266" i="31"/>
  <c r="F1266" i="31"/>
  <c r="N1265" i="31"/>
  <c r="L1265" i="31"/>
  <c r="J1265" i="31"/>
  <c r="H1265" i="31"/>
  <c r="F1265" i="31"/>
  <c r="N1264" i="31"/>
  <c r="J1264" i="31"/>
  <c r="H1264" i="31"/>
  <c r="F1264" i="31"/>
  <c r="N1253" i="31"/>
  <c r="J1253" i="31"/>
  <c r="H1253" i="31"/>
  <c r="F1253" i="31"/>
  <c r="N1252" i="31"/>
  <c r="L1252" i="31"/>
  <c r="J1252" i="31"/>
  <c r="H1252" i="31"/>
  <c r="F1252" i="31"/>
  <c r="N1251" i="31"/>
  <c r="J1251" i="31"/>
  <c r="H1251" i="31"/>
  <c r="F1251" i="31"/>
  <c r="N1237" i="31"/>
  <c r="J1237" i="31"/>
  <c r="H1237" i="31"/>
  <c r="F1237" i="31"/>
  <c r="N1236" i="31"/>
  <c r="L1236" i="31"/>
  <c r="J1236" i="31"/>
  <c r="H1236" i="31"/>
  <c r="F1236" i="31"/>
  <c r="N1235" i="31"/>
  <c r="J1235" i="31"/>
  <c r="H1235" i="31"/>
  <c r="F1235" i="31"/>
  <c r="N1223" i="31"/>
  <c r="J1223" i="31"/>
  <c r="H1223" i="31"/>
  <c r="F1223" i="31"/>
  <c r="N1222" i="31"/>
  <c r="L1222" i="31"/>
  <c r="J1222" i="31"/>
  <c r="H1222" i="31"/>
  <c r="F1222" i="31"/>
  <c r="N1221" i="31"/>
  <c r="J1221" i="31"/>
  <c r="H1221" i="31"/>
  <c r="F1221" i="31"/>
  <c r="N1210" i="31"/>
  <c r="J1210" i="31"/>
  <c r="H1210" i="31"/>
  <c r="F1210" i="31"/>
  <c r="N1209" i="31"/>
  <c r="L1209" i="31"/>
  <c r="J1209" i="31"/>
  <c r="H1209" i="31"/>
  <c r="F1209" i="31"/>
  <c r="N1208" i="31"/>
  <c r="J1208" i="31"/>
  <c r="H1208" i="31"/>
  <c r="F1208" i="31"/>
  <c r="N1197" i="31"/>
  <c r="J1197" i="31"/>
  <c r="J1294" i="31" s="1"/>
  <c r="H1197" i="31"/>
  <c r="F1197" i="31"/>
  <c r="N1196" i="31"/>
  <c r="L1196" i="31"/>
  <c r="J1196" i="31"/>
  <c r="H1196" i="31"/>
  <c r="F1196" i="31"/>
  <c r="F1293" i="31" s="1"/>
  <c r="N1195" i="31"/>
  <c r="J1195" i="31"/>
  <c r="H1195" i="31"/>
  <c r="F1195" i="31"/>
  <c r="N1174" i="31"/>
  <c r="J1174" i="31"/>
  <c r="H1174" i="31"/>
  <c r="F1174" i="31"/>
  <c r="N1173" i="31"/>
  <c r="L1173" i="31"/>
  <c r="J1173" i="31"/>
  <c r="H1173" i="31"/>
  <c r="F1173" i="31"/>
  <c r="N1172" i="31"/>
  <c r="J1172" i="31"/>
  <c r="H1172" i="31"/>
  <c r="F1172" i="31"/>
  <c r="N1153" i="31"/>
  <c r="J1153" i="31"/>
  <c r="H1153" i="31"/>
  <c r="F1153" i="31"/>
  <c r="N1152" i="31"/>
  <c r="L1152" i="31"/>
  <c r="J1152" i="31"/>
  <c r="H1152" i="31"/>
  <c r="F1152" i="31"/>
  <c r="N1151" i="31"/>
  <c r="J1151" i="31"/>
  <c r="H1151" i="31"/>
  <c r="F1151" i="31"/>
  <c r="N1132" i="31"/>
  <c r="J1132" i="31"/>
  <c r="H1132" i="31"/>
  <c r="F1132" i="31"/>
  <c r="N1131" i="31"/>
  <c r="L1131" i="31"/>
  <c r="J1131" i="31"/>
  <c r="H1131" i="31"/>
  <c r="F1131" i="31"/>
  <c r="N1130" i="31"/>
  <c r="J1130" i="31"/>
  <c r="H1130" i="31"/>
  <c r="F1130" i="31"/>
  <c r="N1111" i="31"/>
  <c r="J1111" i="31"/>
  <c r="H1111" i="31"/>
  <c r="F1111" i="31"/>
  <c r="N1110" i="31"/>
  <c r="L1110" i="31"/>
  <c r="J1110" i="31"/>
  <c r="H1110" i="31"/>
  <c r="F1110" i="31"/>
  <c r="N1109" i="31"/>
  <c r="J1109" i="31"/>
  <c r="H1109" i="31"/>
  <c r="F1109" i="31"/>
  <c r="N1090" i="31"/>
  <c r="J1090" i="31"/>
  <c r="H1090" i="31"/>
  <c r="F1090" i="31"/>
  <c r="N1089" i="31"/>
  <c r="L1089" i="31"/>
  <c r="J1089" i="31"/>
  <c r="H1089" i="31"/>
  <c r="F1089" i="31"/>
  <c r="N1088" i="31"/>
  <c r="J1088" i="31"/>
  <c r="H1088" i="31"/>
  <c r="F1088" i="31"/>
  <c r="N1069" i="31"/>
  <c r="J1069" i="31"/>
  <c r="H1069" i="31"/>
  <c r="F1069" i="31"/>
  <c r="N1068" i="31"/>
  <c r="L1068" i="31"/>
  <c r="J1068" i="31"/>
  <c r="H1068" i="31"/>
  <c r="F1068" i="31"/>
  <c r="N1067" i="31"/>
  <c r="J1067" i="31"/>
  <c r="H1067" i="31"/>
  <c r="F1067" i="31"/>
  <c r="N1048" i="31"/>
  <c r="J1048" i="31"/>
  <c r="H1048" i="31"/>
  <c r="F1048" i="31"/>
  <c r="N1047" i="31"/>
  <c r="L1047" i="31"/>
  <c r="J1047" i="31"/>
  <c r="H1047" i="31"/>
  <c r="F1047" i="31"/>
  <c r="N1046" i="31"/>
  <c r="J1046" i="31"/>
  <c r="H1046" i="31"/>
  <c r="F1046" i="31"/>
  <c r="N1027" i="31"/>
  <c r="J1027" i="31"/>
  <c r="H1027" i="31"/>
  <c r="F1027" i="31"/>
  <c r="N1026" i="31"/>
  <c r="L1026" i="31"/>
  <c r="J1026" i="31"/>
  <c r="H1026" i="31"/>
  <c r="F1026" i="31"/>
  <c r="N1025" i="31"/>
  <c r="J1025" i="31"/>
  <c r="H1025" i="31"/>
  <c r="F1025" i="31"/>
  <c r="N1006" i="31"/>
  <c r="J1006" i="31"/>
  <c r="H1006" i="31"/>
  <c r="F1006" i="31"/>
  <c r="N1005" i="31"/>
  <c r="L1005" i="31"/>
  <c r="J1005" i="31"/>
  <c r="H1005" i="31"/>
  <c r="H1180" i="31" s="1"/>
  <c r="F1005" i="31"/>
  <c r="N1004" i="31"/>
  <c r="J1004" i="31"/>
  <c r="H1004" i="31"/>
  <c r="F1004" i="31"/>
  <c r="N976" i="31"/>
  <c r="J976" i="31"/>
  <c r="H976" i="31"/>
  <c r="F976" i="31"/>
  <c r="N975" i="31"/>
  <c r="L975" i="31"/>
  <c r="J975" i="31"/>
  <c r="H975" i="31"/>
  <c r="F975" i="31"/>
  <c r="N974" i="31"/>
  <c r="J974" i="31"/>
  <c r="H974" i="31"/>
  <c r="F974" i="31"/>
  <c r="N955" i="31"/>
  <c r="J955" i="31"/>
  <c r="H955" i="31"/>
  <c r="H982" i="31"/>
  <c r="F955" i="31"/>
  <c r="F982" i="31"/>
  <c r="N954" i="31"/>
  <c r="L954" i="31"/>
  <c r="J954" i="31"/>
  <c r="J981" i="31"/>
  <c r="H954" i="31"/>
  <c r="H981" i="31" s="1"/>
  <c r="F954" i="31"/>
  <c r="F981" i="31"/>
  <c r="N953" i="31"/>
  <c r="N980" i="31"/>
  <c r="J953" i="31"/>
  <c r="J980" i="31" s="1"/>
  <c r="H953" i="31"/>
  <c r="H980" i="31"/>
  <c r="F953" i="31"/>
  <c r="N925" i="31"/>
  <c r="J925" i="31"/>
  <c r="H925" i="31"/>
  <c r="F925" i="31"/>
  <c r="N924" i="31"/>
  <c r="L924" i="31"/>
  <c r="J924" i="31"/>
  <c r="H924" i="31"/>
  <c r="F924" i="31"/>
  <c r="N923" i="31"/>
  <c r="J923" i="31"/>
  <c r="H923" i="31"/>
  <c r="F923" i="31"/>
  <c r="N904" i="31"/>
  <c r="J904" i="31"/>
  <c r="H904" i="31"/>
  <c r="F904" i="31"/>
  <c r="N903" i="31"/>
  <c r="L903" i="31"/>
  <c r="J903" i="31"/>
  <c r="H903" i="31"/>
  <c r="F903" i="31"/>
  <c r="N902" i="31"/>
  <c r="J902" i="31"/>
  <c r="H902" i="31"/>
  <c r="F902" i="31"/>
  <c r="N883" i="31"/>
  <c r="J883" i="31"/>
  <c r="H883" i="31"/>
  <c r="F883" i="31"/>
  <c r="N882" i="31"/>
  <c r="L882" i="31"/>
  <c r="J882" i="31"/>
  <c r="H882" i="31"/>
  <c r="F882" i="31"/>
  <c r="N881" i="31"/>
  <c r="J881" i="31"/>
  <c r="H881" i="31"/>
  <c r="F881" i="31"/>
  <c r="N862" i="31"/>
  <c r="J862" i="31"/>
  <c r="H862" i="31"/>
  <c r="F862" i="31"/>
  <c r="N861" i="31"/>
  <c r="L861" i="31"/>
  <c r="J861" i="31"/>
  <c r="H861" i="31"/>
  <c r="F861" i="31"/>
  <c r="N860" i="31"/>
  <c r="J860" i="31"/>
  <c r="H860" i="31"/>
  <c r="F860" i="31"/>
  <c r="N841" i="31"/>
  <c r="N931" i="31"/>
  <c r="J841" i="31"/>
  <c r="H841" i="31"/>
  <c r="F841" i="31"/>
  <c r="N840" i="31"/>
  <c r="L840" i="31"/>
  <c r="L930" i="31" s="1"/>
  <c r="J840" i="31"/>
  <c r="H840" i="31"/>
  <c r="F840" i="31"/>
  <c r="F930" i="31" s="1"/>
  <c r="N839" i="31"/>
  <c r="J839" i="31"/>
  <c r="J929" i="31" s="1"/>
  <c r="H839" i="31"/>
  <c r="F839" i="31"/>
  <c r="N811" i="31"/>
  <c r="J811" i="31"/>
  <c r="H811" i="31"/>
  <c r="F811" i="31"/>
  <c r="N810" i="31"/>
  <c r="L810" i="31"/>
  <c r="J810" i="31"/>
  <c r="H810" i="31"/>
  <c r="F810" i="31"/>
  <c r="N809" i="31"/>
  <c r="J809" i="31"/>
  <c r="H809" i="31"/>
  <c r="F809" i="31"/>
  <c r="N790" i="31"/>
  <c r="J790" i="31"/>
  <c r="H790" i="31"/>
  <c r="F790" i="31"/>
  <c r="N789" i="31"/>
  <c r="L789" i="31"/>
  <c r="J789" i="31"/>
  <c r="H789" i="31"/>
  <c r="F789" i="31"/>
  <c r="N788" i="31"/>
  <c r="J788" i="31"/>
  <c r="H788" i="31"/>
  <c r="F788" i="31"/>
  <c r="N769" i="31"/>
  <c r="J769" i="31"/>
  <c r="H769" i="31"/>
  <c r="F769" i="31"/>
  <c r="N768" i="31"/>
  <c r="L768" i="31"/>
  <c r="J768" i="31"/>
  <c r="H768" i="31"/>
  <c r="F768" i="31"/>
  <c r="N767" i="31"/>
  <c r="J767" i="31"/>
  <c r="H767" i="31"/>
  <c r="F767" i="31"/>
  <c r="N748" i="31"/>
  <c r="J748" i="31"/>
  <c r="H748" i="31"/>
  <c r="F748" i="31"/>
  <c r="N747" i="31"/>
  <c r="L747" i="31"/>
  <c r="J747" i="31"/>
  <c r="H747" i="31"/>
  <c r="F747" i="31"/>
  <c r="N746" i="31"/>
  <c r="J746" i="31"/>
  <c r="H746" i="31"/>
  <c r="F746" i="31"/>
  <c r="N727" i="31"/>
  <c r="J727" i="31"/>
  <c r="H727" i="31"/>
  <c r="F727" i="31"/>
  <c r="N726" i="31"/>
  <c r="L726" i="31"/>
  <c r="J726" i="31"/>
  <c r="H726" i="31"/>
  <c r="F726" i="31"/>
  <c r="N725" i="31"/>
  <c r="J725" i="31"/>
  <c r="H725" i="31"/>
  <c r="F725" i="31"/>
  <c r="N706" i="31"/>
  <c r="J706" i="31"/>
  <c r="H706" i="31"/>
  <c r="F706" i="31"/>
  <c r="N705" i="31"/>
  <c r="L705" i="31"/>
  <c r="J705" i="31"/>
  <c r="H705" i="31"/>
  <c r="F705" i="31"/>
  <c r="N704" i="31"/>
  <c r="J704" i="31"/>
  <c r="H704" i="31"/>
  <c r="F704" i="31"/>
  <c r="N685" i="31"/>
  <c r="J685" i="31"/>
  <c r="H685" i="31"/>
  <c r="F685" i="31"/>
  <c r="N684" i="31"/>
  <c r="L684" i="31"/>
  <c r="J684" i="31"/>
  <c r="H684" i="31"/>
  <c r="F684" i="31"/>
  <c r="N683" i="31"/>
  <c r="J683" i="31"/>
  <c r="H683" i="31"/>
  <c r="F683" i="31"/>
  <c r="N664" i="31"/>
  <c r="J664" i="31"/>
  <c r="H664" i="31"/>
  <c r="F664" i="31"/>
  <c r="N663" i="31"/>
  <c r="L663" i="31"/>
  <c r="J663" i="31"/>
  <c r="H663" i="31"/>
  <c r="F663" i="31"/>
  <c r="N662" i="31"/>
  <c r="J662" i="31"/>
  <c r="H662" i="31"/>
  <c r="F662" i="31"/>
  <c r="N634" i="31"/>
  <c r="J634" i="31"/>
  <c r="H634" i="31"/>
  <c r="F634" i="31"/>
  <c r="N633" i="31"/>
  <c r="L633" i="31"/>
  <c r="J633" i="31"/>
  <c r="H633" i="31"/>
  <c r="F633" i="31"/>
  <c r="N632" i="31"/>
  <c r="J632" i="31"/>
  <c r="H632" i="31"/>
  <c r="F632" i="31"/>
  <c r="N613" i="31"/>
  <c r="J613" i="31"/>
  <c r="J640" i="31"/>
  <c r="H613" i="31"/>
  <c r="H640" i="31" s="1"/>
  <c r="F613" i="31"/>
  <c r="N612" i="31"/>
  <c r="N639" i="31"/>
  <c r="L612" i="31"/>
  <c r="J612" i="31"/>
  <c r="H612" i="31"/>
  <c r="F612" i="31"/>
  <c r="F639" i="31"/>
  <c r="N611" i="31"/>
  <c r="J611" i="31"/>
  <c r="J638" i="31"/>
  <c r="H611" i="31"/>
  <c r="F611" i="31"/>
  <c r="F638" i="31"/>
  <c r="N583" i="31"/>
  <c r="N589" i="31"/>
  <c r="J583" i="31"/>
  <c r="J589" i="31"/>
  <c r="H583" i="31"/>
  <c r="H589" i="31"/>
  <c r="F583" i="31"/>
  <c r="F589" i="31"/>
  <c r="N582" i="31"/>
  <c r="N588" i="31"/>
  <c r="L582" i="31"/>
  <c r="L588" i="31"/>
  <c r="J582" i="31"/>
  <c r="J588" i="31"/>
  <c r="H582" i="31"/>
  <c r="H588" i="31"/>
  <c r="F582" i="31"/>
  <c r="F588" i="31"/>
  <c r="N581" i="31"/>
  <c r="N587" i="31"/>
  <c r="J581" i="31"/>
  <c r="J587" i="31"/>
  <c r="H581" i="31"/>
  <c r="H587" i="31"/>
  <c r="F581" i="31"/>
  <c r="F587" i="31"/>
  <c r="N553" i="31"/>
  <c r="J553" i="31"/>
  <c r="H553" i="31"/>
  <c r="F553" i="31"/>
  <c r="N552" i="31"/>
  <c r="L552" i="31"/>
  <c r="J552" i="31"/>
  <c r="H552" i="31"/>
  <c r="F552" i="31"/>
  <c r="N551" i="31"/>
  <c r="J551" i="31"/>
  <c r="H551" i="31"/>
  <c r="F551" i="31"/>
  <c r="N532" i="31"/>
  <c r="J532" i="31"/>
  <c r="J559" i="31" s="1"/>
  <c r="H532" i="31"/>
  <c r="F532" i="31"/>
  <c r="N531" i="31"/>
  <c r="N558" i="31" s="1"/>
  <c r="L531" i="31"/>
  <c r="J531" i="31"/>
  <c r="J558" i="31"/>
  <c r="H531" i="31"/>
  <c r="H558" i="31"/>
  <c r="F531" i="31"/>
  <c r="N530" i="31"/>
  <c r="N557" i="31"/>
  <c r="J530" i="31"/>
  <c r="J557" i="31"/>
  <c r="H530" i="31"/>
  <c r="H557" i="31" s="1"/>
  <c r="F530" i="31"/>
  <c r="N500" i="31"/>
  <c r="J500" i="31"/>
  <c r="H500" i="31"/>
  <c r="F500" i="31"/>
  <c r="N499" i="31"/>
  <c r="L499" i="31"/>
  <c r="J499" i="31"/>
  <c r="H499" i="31"/>
  <c r="F499" i="31"/>
  <c r="N498" i="31"/>
  <c r="J498" i="31"/>
  <c r="H498" i="31"/>
  <c r="F498" i="31"/>
  <c r="N478" i="31"/>
  <c r="N506" i="31" s="1"/>
  <c r="J478" i="31"/>
  <c r="J506" i="31"/>
  <c r="H478" i="31"/>
  <c r="H506" i="31" s="1"/>
  <c r="F478" i="31"/>
  <c r="N477" i="31"/>
  <c r="N505" i="31"/>
  <c r="L477" i="31"/>
  <c r="L505" i="31"/>
  <c r="J477" i="31"/>
  <c r="H477" i="31"/>
  <c r="H505" i="31"/>
  <c r="F477" i="31"/>
  <c r="F505" i="31" s="1"/>
  <c r="N476" i="31"/>
  <c r="N504" i="31"/>
  <c r="J476" i="31"/>
  <c r="H476" i="31"/>
  <c r="H504" i="31"/>
  <c r="F476" i="31"/>
  <c r="F504" i="31"/>
  <c r="N447" i="31"/>
  <c r="J447" i="31"/>
  <c r="H447" i="31"/>
  <c r="F447" i="31"/>
  <c r="N446" i="31"/>
  <c r="L446" i="31"/>
  <c r="J446" i="31"/>
  <c r="H446" i="31"/>
  <c r="F446" i="31"/>
  <c r="N445" i="31"/>
  <c r="J445" i="31"/>
  <c r="H445" i="31"/>
  <c r="F445" i="31"/>
  <c r="N425" i="31"/>
  <c r="J425" i="31"/>
  <c r="H425" i="31"/>
  <c r="F425" i="31"/>
  <c r="N424" i="31"/>
  <c r="L424" i="31"/>
  <c r="J424" i="31"/>
  <c r="H424" i="31"/>
  <c r="F424" i="31"/>
  <c r="N423" i="31"/>
  <c r="J423" i="31"/>
  <c r="H423" i="31"/>
  <c r="F423" i="31"/>
  <c r="N403" i="31"/>
  <c r="J403" i="31"/>
  <c r="H403" i="31"/>
  <c r="F403" i="31"/>
  <c r="N402" i="31"/>
  <c r="L402" i="31"/>
  <c r="J402" i="31"/>
  <c r="H402" i="31"/>
  <c r="F402" i="31"/>
  <c r="N401" i="31"/>
  <c r="J401" i="31"/>
  <c r="H401" i="31"/>
  <c r="F401" i="31"/>
  <c r="N381" i="31"/>
  <c r="J381" i="31"/>
  <c r="H381" i="31"/>
  <c r="F381" i="31"/>
  <c r="N380" i="31"/>
  <c r="L380" i="31"/>
  <c r="J380" i="31"/>
  <c r="H380" i="31"/>
  <c r="F380" i="31"/>
  <c r="N379" i="31"/>
  <c r="J379" i="31"/>
  <c r="H379" i="31"/>
  <c r="F379" i="31"/>
  <c r="N359" i="31"/>
  <c r="J359" i="31"/>
  <c r="H359" i="31"/>
  <c r="F359" i="31"/>
  <c r="N358" i="31"/>
  <c r="L358" i="31"/>
  <c r="J358" i="31"/>
  <c r="H358" i="31"/>
  <c r="F358" i="31"/>
  <c r="N357" i="31"/>
  <c r="J357" i="31"/>
  <c r="H357" i="31"/>
  <c r="F357" i="31"/>
  <c r="N337" i="31"/>
  <c r="J337" i="31"/>
  <c r="H337" i="31"/>
  <c r="F337" i="31"/>
  <c r="F454" i="31"/>
  <c r="N336" i="31"/>
  <c r="N453" i="31"/>
  <c r="L336" i="31"/>
  <c r="J336" i="31"/>
  <c r="H336" i="31"/>
  <c r="F336" i="31"/>
  <c r="N335" i="31"/>
  <c r="N452" i="31" s="1"/>
  <c r="J335" i="31"/>
  <c r="J452" i="31" s="1"/>
  <c r="H335" i="31"/>
  <c r="F335" i="31"/>
  <c r="N307" i="31"/>
  <c r="J307" i="31"/>
  <c r="H307" i="31"/>
  <c r="F307" i="31"/>
  <c r="N306" i="31"/>
  <c r="L306" i="31"/>
  <c r="J306" i="31"/>
  <c r="H306" i="31"/>
  <c r="F306" i="31"/>
  <c r="N305" i="31"/>
  <c r="J305" i="31"/>
  <c r="H305" i="31"/>
  <c r="F305" i="31"/>
  <c r="N286" i="31"/>
  <c r="N313" i="31"/>
  <c r="J286" i="31"/>
  <c r="J313" i="31" s="1"/>
  <c r="H286" i="31"/>
  <c r="H313" i="31"/>
  <c r="F286" i="31"/>
  <c r="N285" i="31"/>
  <c r="N312" i="31"/>
  <c r="L285" i="31"/>
  <c r="J285" i="31"/>
  <c r="H285" i="31"/>
  <c r="H312" i="31"/>
  <c r="F285" i="31"/>
  <c r="F312" i="31"/>
  <c r="N284" i="31"/>
  <c r="J284" i="31"/>
  <c r="H284" i="31"/>
  <c r="H311" i="31"/>
  <c r="F284" i="31"/>
  <c r="F311" i="31"/>
  <c r="N256" i="31"/>
  <c r="J256" i="31"/>
  <c r="H256" i="31"/>
  <c r="F256" i="31"/>
  <c r="N255" i="31"/>
  <c r="L255" i="31"/>
  <c r="J255" i="31"/>
  <c r="H255" i="31"/>
  <c r="F255" i="31"/>
  <c r="N254" i="31"/>
  <c r="J254" i="31"/>
  <c r="H254" i="31"/>
  <c r="F254" i="31"/>
  <c r="N238" i="31"/>
  <c r="N262" i="31" s="1"/>
  <c r="J238" i="31"/>
  <c r="J262" i="31"/>
  <c r="H238" i="31"/>
  <c r="H262" i="31"/>
  <c r="F238" i="31"/>
  <c r="F262" i="31"/>
  <c r="N237" i="31"/>
  <c r="N261" i="31"/>
  <c r="L237" i="31"/>
  <c r="L261" i="31"/>
  <c r="J237" i="31"/>
  <c r="J261" i="31" s="1"/>
  <c r="H237" i="31"/>
  <c r="H261" i="31"/>
  <c r="F237" i="31"/>
  <c r="F261" i="31"/>
  <c r="N236" i="31"/>
  <c r="N260" i="31" s="1"/>
  <c r="J236" i="31"/>
  <c r="H236" i="31"/>
  <c r="H260" i="31"/>
  <c r="F236" i="31"/>
  <c r="N211" i="31"/>
  <c r="J211" i="31"/>
  <c r="H211" i="31"/>
  <c r="F211" i="31"/>
  <c r="N210" i="31"/>
  <c r="L210" i="31"/>
  <c r="J210" i="31"/>
  <c r="H210" i="31"/>
  <c r="F210" i="31"/>
  <c r="N209" i="31"/>
  <c r="J209" i="31"/>
  <c r="H209" i="31"/>
  <c r="F209" i="31"/>
  <c r="N193" i="31"/>
  <c r="J193" i="31"/>
  <c r="H193" i="31"/>
  <c r="F193" i="31"/>
  <c r="N192" i="31"/>
  <c r="L192" i="31"/>
  <c r="J192" i="31"/>
  <c r="H192" i="31"/>
  <c r="F192" i="31"/>
  <c r="N191" i="31"/>
  <c r="J191" i="31"/>
  <c r="H191" i="31"/>
  <c r="F191" i="31"/>
  <c r="N175" i="31"/>
  <c r="J175" i="31"/>
  <c r="H175" i="31"/>
  <c r="F175" i="31"/>
  <c r="N174" i="31"/>
  <c r="L174" i="31"/>
  <c r="J174" i="31"/>
  <c r="H174" i="31"/>
  <c r="F174" i="31"/>
  <c r="N173" i="31"/>
  <c r="J173" i="31"/>
  <c r="H173" i="31"/>
  <c r="F173" i="31"/>
  <c r="N157" i="31"/>
  <c r="J157" i="31"/>
  <c r="H157" i="31"/>
  <c r="F157" i="31"/>
  <c r="N156" i="31"/>
  <c r="L156" i="31"/>
  <c r="J156" i="31"/>
  <c r="H156" i="31"/>
  <c r="F156" i="31"/>
  <c r="N155" i="31"/>
  <c r="J155" i="31"/>
  <c r="H155" i="31"/>
  <c r="F155" i="31"/>
  <c r="N139" i="31"/>
  <c r="J139" i="31"/>
  <c r="H139" i="31"/>
  <c r="F139" i="31"/>
  <c r="N138" i="31"/>
  <c r="L138" i="31"/>
  <c r="J138" i="31"/>
  <c r="H138" i="31"/>
  <c r="F138" i="31"/>
  <c r="N137" i="31"/>
  <c r="J137" i="31"/>
  <c r="H137" i="31"/>
  <c r="F137" i="31"/>
  <c r="N121" i="31"/>
  <c r="J121" i="31"/>
  <c r="H121" i="31"/>
  <c r="F121" i="31"/>
  <c r="N120" i="31"/>
  <c r="L120" i="31"/>
  <c r="J120" i="31"/>
  <c r="H120" i="31"/>
  <c r="F120" i="31"/>
  <c r="N119" i="31"/>
  <c r="J119" i="31"/>
  <c r="H119" i="31"/>
  <c r="F119" i="31"/>
  <c r="N103" i="31"/>
  <c r="J103" i="31"/>
  <c r="H103" i="31"/>
  <c r="F103" i="31"/>
  <c r="N102" i="31"/>
  <c r="L102" i="31"/>
  <c r="J102" i="31"/>
  <c r="H102" i="31"/>
  <c r="F102" i="31"/>
  <c r="N101" i="31"/>
  <c r="J101" i="31"/>
  <c r="H101" i="31"/>
  <c r="F101" i="31"/>
  <c r="N85" i="31"/>
  <c r="J85" i="31"/>
  <c r="H85" i="31"/>
  <c r="F85" i="31"/>
  <c r="N84" i="31"/>
  <c r="L84" i="31"/>
  <c r="J84" i="31"/>
  <c r="H84" i="31"/>
  <c r="F84" i="31"/>
  <c r="N83" i="31"/>
  <c r="J83" i="31"/>
  <c r="H83" i="31"/>
  <c r="F83" i="31"/>
  <c r="N67" i="31"/>
  <c r="J67" i="31"/>
  <c r="H67" i="31"/>
  <c r="F67" i="31"/>
  <c r="N66" i="31"/>
  <c r="L66" i="31"/>
  <c r="J66" i="31"/>
  <c r="H66" i="31"/>
  <c r="F66" i="31"/>
  <c r="N65" i="31"/>
  <c r="J65" i="31"/>
  <c r="H65" i="31"/>
  <c r="F65" i="31"/>
  <c r="N45" i="31"/>
  <c r="J45" i="31"/>
  <c r="H45" i="31"/>
  <c r="F45" i="31"/>
  <c r="N44" i="31"/>
  <c r="L44" i="31"/>
  <c r="J44" i="31"/>
  <c r="H44" i="31"/>
  <c r="F44" i="31"/>
  <c r="N43" i="31"/>
  <c r="J43" i="31"/>
  <c r="H43" i="31"/>
  <c r="F43" i="31"/>
  <c r="N27" i="31"/>
  <c r="J27" i="31"/>
  <c r="H27" i="31"/>
  <c r="F27" i="31"/>
  <c r="N26" i="31"/>
  <c r="L26" i="31"/>
  <c r="J26" i="31"/>
  <c r="H26" i="31"/>
  <c r="F26" i="31"/>
  <c r="N25" i="31"/>
  <c r="J25" i="31"/>
  <c r="H25" i="31"/>
  <c r="F25" i="31"/>
  <c r="F215" i="31"/>
  <c r="V30" i="38"/>
  <c r="C31" i="38"/>
  <c r="S31" i="38"/>
  <c r="U31" i="38"/>
  <c r="W31" i="38"/>
  <c r="X31" i="38"/>
  <c r="Y31" i="38"/>
  <c r="Z31" i="38"/>
  <c r="AB31" i="38"/>
  <c r="D31" i="38"/>
  <c r="E31" i="38"/>
  <c r="F31" i="38"/>
  <c r="G31" i="38"/>
  <c r="H31" i="38"/>
  <c r="I31" i="38"/>
  <c r="J31" i="38"/>
  <c r="K31" i="38"/>
  <c r="L31" i="38"/>
  <c r="M31" i="38"/>
  <c r="N31" i="38"/>
  <c r="O31" i="38"/>
  <c r="P31" i="38"/>
  <c r="Q31" i="38"/>
  <c r="D12" i="25"/>
  <c r="E10" i="25"/>
  <c r="C12" i="25"/>
  <c r="F161" i="33"/>
  <c r="D161" i="33"/>
  <c r="E161" i="33"/>
  <c r="C161" i="33"/>
  <c r="H1512" i="31"/>
  <c r="J982" i="31"/>
  <c r="L639" i="31"/>
  <c r="F980" i="31"/>
  <c r="H559" i="31"/>
  <c r="N1756" i="31"/>
  <c r="L157" i="54"/>
  <c r="K157" i="54"/>
  <c r="J157" i="54"/>
  <c r="I157" i="54"/>
  <c r="G157" i="54"/>
  <c r="F157" i="54"/>
  <c r="E157" i="54"/>
  <c r="D157" i="54"/>
  <c r="C157" i="54"/>
  <c r="M156" i="54"/>
  <c r="H156" i="54"/>
  <c r="L1749" i="30"/>
  <c r="L1737" i="30"/>
  <c r="L1755" i="30"/>
  <c r="L1716" i="30"/>
  <c r="L1722" i="30"/>
  <c r="L1690" i="30"/>
  <c r="L1677" i="30"/>
  <c r="L1696" i="30"/>
  <c r="L1634" i="30"/>
  <c r="L1617" i="30"/>
  <c r="L1661" i="30"/>
  <c r="L1595" i="30"/>
  <c r="L1601" i="30"/>
  <c r="L1565" i="30"/>
  <c r="L1571" i="30"/>
  <c r="L1535" i="30"/>
  <c r="L1541" i="30"/>
  <c r="L1503" i="30"/>
  <c r="L1482" i="30"/>
  <c r="L1452" i="30"/>
  <c r="L1431" i="30"/>
  <c r="L1410" i="30"/>
  <c r="L1458" i="30"/>
  <c r="L1380" i="30"/>
  <c r="L1359" i="30"/>
  <c r="L1337" i="30"/>
  <c r="L1316" i="30"/>
  <c r="L1286" i="30"/>
  <c r="L1265" i="30"/>
  <c r="L1252" i="30"/>
  <c r="L1236" i="30"/>
  <c r="L1222" i="30"/>
  <c r="L1209" i="30"/>
  <c r="L1196" i="30"/>
  <c r="L1292" i="30" s="1"/>
  <c r="L1173" i="30"/>
  <c r="L1152" i="30"/>
  <c r="L1131" i="30"/>
  <c r="L1110" i="30"/>
  <c r="L1089" i="30"/>
  <c r="L1068" i="30"/>
  <c r="L1047" i="30"/>
  <c r="L1026" i="30"/>
  <c r="L1005" i="30"/>
  <c r="L975" i="30"/>
  <c r="L954" i="30"/>
  <c r="L924" i="30"/>
  <c r="L903" i="30"/>
  <c r="L882" i="30"/>
  <c r="L861" i="30"/>
  <c r="L840" i="30"/>
  <c r="L810" i="30"/>
  <c r="L789" i="30"/>
  <c r="L768" i="30"/>
  <c r="L747" i="30"/>
  <c r="L726" i="30"/>
  <c r="L705" i="30"/>
  <c r="L684" i="30"/>
  <c r="L663" i="30"/>
  <c r="L633" i="30"/>
  <c r="L612" i="30"/>
  <c r="L582" i="30"/>
  <c r="L588" i="30"/>
  <c r="L552" i="30"/>
  <c r="L531" i="30"/>
  <c r="L558" i="30"/>
  <c r="L499" i="30"/>
  <c r="L477" i="30"/>
  <c r="L505" i="30"/>
  <c r="L447" i="30"/>
  <c r="L425" i="30"/>
  <c r="L403" i="30"/>
  <c r="L381" i="30"/>
  <c r="L359" i="30"/>
  <c r="L337" i="30"/>
  <c r="L307" i="30"/>
  <c r="L286" i="30"/>
  <c r="L313" i="30"/>
  <c r="L256" i="30"/>
  <c r="L238" i="30"/>
  <c r="L210" i="30"/>
  <c r="L192" i="30"/>
  <c r="L174" i="30"/>
  <c r="L156" i="30"/>
  <c r="L138" i="30"/>
  <c r="L120" i="30"/>
  <c r="L102" i="30"/>
  <c r="L84" i="30"/>
  <c r="L66" i="30"/>
  <c r="L44" i="30"/>
  <c r="L26" i="30"/>
  <c r="L994" i="29"/>
  <c r="L858" i="29"/>
  <c r="F540" i="29"/>
  <c r="N542" i="29"/>
  <c r="J542" i="29"/>
  <c r="H542" i="29"/>
  <c r="F542" i="29"/>
  <c r="N541" i="29"/>
  <c r="L541" i="29"/>
  <c r="J541" i="29"/>
  <c r="H541" i="29"/>
  <c r="F541" i="29"/>
  <c r="N540" i="29"/>
  <c r="J540" i="29"/>
  <c r="H540" i="29"/>
  <c r="F562" i="29"/>
  <c r="F568" i="29" s="1"/>
  <c r="M162" i="51"/>
  <c r="M163" i="51"/>
  <c r="K163" i="51"/>
  <c r="L163" i="51"/>
  <c r="D103" i="33"/>
  <c r="E103" i="33"/>
  <c r="F103" i="33"/>
  <c r="C103" i="33"/>
  <c r="D97" i="33"/>
  <c r="E97" i="33"/>
  <c r="F97" i="33"/>
  <c r="C97" i="33"/>
  <c r="D92" i="33"/>
  <c r="E92" i="33"/>
  <c r="F92" i="33"/>
  <c r="C92" i="33"/>
  <c r="D86" i="33"/>
  <c r="E86" i="33"/>
  <c r="F86" i="33"/>
  <c r="C86" i="33"/>
  <c r="F154" i="19"/>
  <c r="F149" i="19"/>
  <c r="F144" i="19"/>
  <c r="F139" i="19"/>
  <c r="F133" i="19"/>
  <c r="F126" i="19"/>
  <c r="F118" i="19"/>
  <c r="F107" i="19"/>
  <c r="F94" i="19"/>
  <c r="F88" i="19"/>
  <c r="F79" i="19"/>
  <c r="F67" i="19"/>
  <c r="F61" i="19"/>
  <c r="F56" i="19"/>
  <c r="F50" i="19"/>
  <c r="F44" i="19"/>
  <c r="F33" i="19"/>
  <c r="F27" i="19"/>
  <c r="F21" i="19"/>
  <c r="E21" i="19"/>
  <c r="F49" i="15"/>
  <c r="E74" i="44"/>
  <c r="E79" i="44" s="1"/>
  <c r="D74" i="44"/>
  <c r="D79" i="44"/>
  <c r="E67" i="44"/>
  <c r="E73" i="44" s="1"/>
  <c r="E65" i="44"/>
  <c r="D65" i="44"/>
  <c r="E55" i="44"/>
  <c r="E58" i="44"/>
  <c r="D55" i="44"/>
  <c r="D58" i="44"/>
  <c r="E48" i="44"/>
  <c r="E53" i="44"/>
  <c r="D48" i="44"/>
  <c r="D53" i="44"/>
  <c r="E29" i="44"/>
  <c r="E34" i="44"/>
  <c r="D34" i="44"/>
  <c r="D29" i="44"/>
  <c r="E15" i="44"/>
  <c r="M154" i="54"/>
  <c r="M157" i="54"/>
  <c r="H154" i="54"/>
  <c r="H157" i="54" s="1"/>
  <c r="L151" i="54"/>
  <c r="K151" i="54"/>
  <c r="J151" i="54"/>
  <c r="I151" i="54"/>
  <c r="G151" i="54"/>
  <c r="F151" i="54"/>
  <c r="E151" i="54"/>
  <c r="D151" i="54"/>
  <c r="C151" i="54"/>
  <c r="M150" i="54"/>
  <c r="H150" i="54"/>
  <c r="M149" i="54"/>
  <c r="M151" i="54"/>
  <c r="H149" i="54"/>
  <c r="H151" i="54" s="1"/>
  <c r="L146" i="54"/>
  <c r="K146" i="54"/>
  <c r="J146" i="54"/>
  <c r="I146" i="54"/>
  <c r="G146" i="54"/>
  <c r="F146" i="54"/>
  <c r="E146" i="54"/>
  <c r="D146" i="54"/>
  <c r="C146" i="54"/>
  <c r="M145" i="54"/>
  <c r="H145" i="54"/>
  <c r="M144" i="54"/>
  <c r="M146" i="54"/>
  <c r="H144" i="54"/>
  <c r="H146" i="54"/>
  <c r="L141" i="54"/>
  <c r="K141" i="54"/>
  <c r="J141" i="54"/>
  <c r="I141" i="54"/>
  <c r="G141" i="54"/>
  <c r="F141" i="54"/>
  <c r="E141" i="54"/>
  <c r="D141" i="54"/>
  <c r="C141" i="54"/>
  <c r="M140" i="54"/>
  <c r="H140" i="54"/>
  <c r="M139" i="54"/>
  <c r="M141" i="54" s="1"/>
  <c r="H139" i="54"/>
  <c r="L136" i="54"/>
  <c r="K136" i="54"/>
  <c r="J136" i="54"/>
  <c r="I136" i="54"/>
  <c r="G136" i="54"/>
  <c r="F136" i="54"/>
  <c r="E136" i="54"/>
  <c r="D136" i="54"/>
  <c r="C136" i="54"/>
  <c r="M135" i="54"/>
  <c r="H135" i="54"/>
  <c r="M134" i="54"/>
  <c r="H134" i="54"/>
  <c r="M133" i="54"/>
  <c r="H133" i="54"/>
  <c r="L130" i="54"/>
  <c r="K130" i="54"/>
  <c r="J130" i="54"/>
  <c r="I130" i="54"/>
  <c r="G130" i="54"/>
  <c r="F130" i="54"/>
  <c r="E130" i="54"/>
  <c r="D130" i="54"/>
  <c r="C130" i="54"/>
  <c r="M129" i="54"/>
  <c r="H129" i="54"/>
  <c r="M128" i="54"/>
  <c r="H128" i="54"/>
  <c r="M127" i="54"/>
  <c r="H127" i="54"/>
  <c r="M126" i="54"/>
  <c r="H126" i="54"/>
  <c r="H130" i="54"/>
  <c r="L123" i="54"/>
  <c r="K123" i="54"/>
  <c r="J123" i="54"/>
  <c r="I123" i="54"/>
  <c r="G123" i="54"/>
  <c r="F123" i="54"/>
  <c r="E123" i="54"/>
  <c r="D123" i="54"/>
  <c r="C123" i="54"/>
  <c r="M122" i="54"/>
  <c r="H122" i="54"/>
  <c r="M121" i="54"/>
  <c r="H121" i="54"/>
  <c r="M120" i="54"/>
  <c r="H120" i="54"/>
  <c r="M119" i="54"/>
  <c r="H119" i="54"/>
  <c r="M118" i="54"/>
  <c r="M123" i="54" s="1"/>
  <c r="H118" i="54"/>
  <c r="L115" i="54"/>
  <c r="K115" i="54"/>
  <c r="J115" i="54"/>
  <c r="I115" i="54"/>
  <c r="G115" i="54"/>
  <c r="F115" i="54"/>
  <c r="E115" i="54"/>
  <c r="D115" i="54"/>
  <c r="C115" i="54"/>
  <c r="M114" i="54"/>
  <c r="H114" i="54"/>
  <c r="M113" i="54"/>
  <c r="H113" i="54"/>
  <c r="M112" i="54"/>
  <c r="H112" i="54"/>
  <c r="M111" i="54"/>
  <c r="H111" i="54"/>
  <c r="L108" i="54"/>
  <c r="K108" i="54"/>
  <c r="J108" i="54"/>
  <c r="I108" i="54"/>
  <c r="G108" i="54"/>
  <c r="F108" i="54"/>
  <c r="E108" i="54"/>
  <c r="D108" i="54"/>
  <c r="C108" i="54"/>
  <c r="M107" i="54"/>
  <c r="H107" i="54"/>
  <c r="M106" i="54"/>
  <c r="H106" i="54"/>
  <c r="M105" i="54"/>
  <c r="H105" i="54"/>
  <c r="M104" i="54"/>
  <c r="H104" i="54"/>
  <c r="M103" i="54"/>
  <c r="H103" i="54"/>
  <c r="M102" i="54"/>
  <c r="H102" i="54"/>
  <c r="M101" i="54"/>
  <c r="H101" i="54"/>
  <c r="M100" i="54"/>
  <c r="H100" i="54"/>
  <c r="M99" i="54"/>
  <c r="H99" i="54"/>
  <c r="M98" i="54"/>
  <c r="H98" i="54"/>
  <c r="L95" i="54"/>
  <c r="K95" i="54"/>
  <c r="J95" i="54"/>
  <c r="I95" i="54"/>
  <c r="G95" i="54"/>
  <c r="F95" i="54"/>
  <c r="E95" i="54"/>
  <c r="D95" i="54"/>
  <c r="C95" i="54"/>
  <c r="M94" i="54"/>
  <c r="H94" i="54"/>
  <c r="M93" i="54"/>
  <c r="H93" i="54"/>
  <c r="M92" i="54"/>
  <c r="M95" i="54"/>
  <c r="H92" i="54"/>
  <c r="L89" i="54"/>
  <c r="K89" i="54"/>
  <c r="J89" i="54"/>
  <c r="I89" i="54"/>
  <c r="G89" i="54"/>
  <c r="F89" i="54"/>
  <c r="E89" i="54"/>
  <c r="D89" i="54"/>
  <c r="C89" i="54"/>
  <c r="M88" i="54"/>
  <c r="H88" i="54"/>
  <c r="M87" i="54"/>
  <c r="H87" i="54"/>
  <c r="M83" i="54"/>
  <c r="M89" i="54"/>
  <c r="H83" i="54"/>
  <c r="L80" i="54"/>
  <c r="K80" i="54"/>
  <c r="J80" i="54"/>
  <c r="I80" i="54"/>
  <c r="G80" i="54"/>
  <c r="F80" i="54"/>
  <c r="E80" i="54"/>
  <c r="D80" i="54"/>
  <c r="C80" i="54"/>
  <c r="M79" i="54"/>
  <c r="H79" i="54"/>
  <c r="M78" i="54"/>
  <c r="H78" i="54"/>
  <c r="M77" i="54"/>
  <c r="H77" i="54"/>
  <c r="M76" i="54"/>
  <c r="H76" i="54"/>
  <c r="M75" i="54"/>
  <c r="H75" i="54"/>
  <c r="M73" i="54"/>
  <c r="H73" i="54"/>
  <c r="M72" i="54"/>
  <c r="H72" i="54"/>
  <c r="M71" i="54"/>
  <c r="M80" i="54" s="1"/>
  <c r="H71" i="54"/>
  <c r="H80" i="54" s="1"/>
  <c r="L68" i="54"/>
  <c r="K68" i="54"/>
  <c r="J68" i="54"/>
  <c r="I68" i="54"/>
  <c r="G68" i="54"/>
  <c r="F68" i="54"/>
  <c r="E68" i="54"/>
  <c r="D68" i="54"/>
  <c r="C68" i="54"/>
  <c r="M67" i="54"/>
  <c r="H67" i="54"/>
  <c r="M65" i="54"/>
  <c r="M68" i="54"/>
  <c r="H65" i="54"/>
  <c r="H68" i="54" s="1"/>
  <c r="L62" i="54"/>
  <c r="K62" i="54"/>
  <c r="J62" i="54"/>
  <c r="I62" i="54"/>
  <c r="G62" i="54"/>
  <c r="F62" i="54"/>
  <c r="E62" i="54"/>
  <c r="D62" i="54"/>
  <c r="C62" i="54"/>
  <c r="M61" i="54"/>
  <c r="H61" i="54"/>
  <c r="M60" i="54"/>
  <c r="M62" i="54"/>
  <c r="H60" i="54"/>
  <c r="H62" i="54" s="1"/>
  <c r="L57" i="54"/>
  <c r="K57" i="54"/>
  <c r="J57" i="54"/>
  <c r="I57" i="54"/>
  <c r="G57" i="54"/>
  <c r="F57" i="54"/>
  <c r="E57" i="54"/>
  <c r="D57" i="54"/>
  <c r="C57" i="54"/>
  <c r="M56" i="54"/>
  <c r="H56" i="54"/>
  <c r="M55" i="54"/>
  <c r="H55" i="54"/>
  <c r="M54" i="54"/>
  <c r="H54" i="54"/>
  <c r="L51" i="54"/>
  <c r="K51" i="54"/>
  <c r="J51" i="54"/>
  <c r="I51" i="54"/>
  <c r="G51" i="54"/>
  <c r="F51" i="54"/>
  <c r="E51" i="54"/>
  <c r="D51" i="54"/>
  <c r="C51" i="54"/>
  <c r="M50" i="54"/>
  <c r="H50" i="54"/>
  <c r="M49" i="54"/>
  <c r="H49" i="54"/>
  <c r="M48" i="54"/>
  <c r="H48" i="54"/>
  <c r="H51" i="54" s="1"/>
  <c r="L45" i="54"/>
  <c r="K45" i="54"/>
  <c r="J45" i="54"/>
  <c r="I45" i="54"/>
  <c r="G45" i="54"/>
  <c r="F45" i="54"/>
  <c r="E45" i="54"/>
  <c r="D45" i="54"/>
  <c r="C45" i="54"/>
  <c r="M44" i="54"/>
  <c r="H44" i="54"/>
  <c r="M43" i="54"/>
  <c r="H43" i="54"/>
  <c r="M42" i="54"/>
  <c r="H42" i="54"/>
  <c r="M41" i="54"/>
  <c r="H41" i="54"/>
  <c r="M40" i="54"/>
  <c r="H40" i="54"/>
  <c r="M39" i="54"/>
  <c r="H39" i="54"/>
  <c r="M38" i="54"/>
  <c r="H38" i="54"/>
  <c r="M37" i="54"/>
  <c r="H37" i="54"/>
  <c r="H45" i="54" s="1"/>
  <c r="L34" i="54"/>
  <c r="K34" i="54"/>
  <c r="J34" i="54"/>
  <c r="I34" i="54"/>
  <c r="G34" i="54"/>
  <c r="F34" i="54"/>
  <c r="E34" i="54"/>
  <c r="D34" i="54"/>
  <c r="C34" i="54"/>
  <c r="M33" i="54"/>
  <c r="H33" i="54"/>
  <c r="M32" i="54"/>
  <c r="H32" i="54"/>
  <c r="M31" i="54"/>
  <c r="H31" i="54"/>
  <c r="L28" i="54"/>
  <c r="K28" i="54"/>
  <c r="J28" i="54"/>
  <c r="I28" i="54"/>
  <c r="G28" i="54"/>
  <c r="F28" i="54"/>
  <c r="E28" i="54"/>
  <c r="D28" i="54"/>
  <c r="C28" i="54"/>
  <c r="M27" i="54"/>
  <c r="H27" i="54"/>
  <c r="M26" i="54"/>
  <c r="H26" i="54"/>
  <c r="M25" i="54"/>
  <c r="M28" i="54" s="1"/>
  <c r="H25" i="54"/>
  <c r="H28" i="54"/>
  <c r="L22" i="54"/>
  <c r="L159" i="54" s="1"/>
  <c r="K22" i="54"/>
  <c r="K159" i="54"/>
  <c r="J22" i="54"/>
  <c r="J159" i="54"/>
  <c r="I22" i="54"/>
  <c r="G22" i="54"/>
  <c r="G159" i="54" s="1"/>
  <c r="F22" i="54"/>
  <c r="F159" i="54"/>
  <c r="E22" i="54"/>
  <c r="E159" i="54"/>
  <c r="D22" i="54"/>
  <c r="C22" i="54"/>
  <c r="M21" i="54"/>
  <c r="H21" i="54"/>
  <c r="M20" i="54"/>
  <c r="H20" i="54"/>
  <c r="M19" i="54"/>
  <c r="H19" i="54"/>
  <c r="M18" i="54"/>
  <c r="H18" i="54"/>
  <c r="M17" i="54"/>
  <c r="H17" i="54"/>
  <c r="M16" i="54"/>
  <c r="H16" i="54"/>
  <c r="M15" i="54"/>
  <c r="H15" i="54"/>
  <c r="M14" i="54"/>
  <c r="H14" i="54"/>
  <c r="M13" i="54"/>
  <c r="H13" i="54"/>
  <c r="M12" i="54"/>
  <c r="H12" i="54"/>
  <c r="M11" i="54"/>
  <c r="H11" i="54"/>
  <c r="M10" i="54"/>
  <c r="M22" i="54" s="1"/>
  <c r="H10" i="54"/>
  <c r="L167" i="53"/>
  <c r="K167" i="53"/>
  <c r="J167" i="53"/>
  <c r="I167" i="53"/>
  <c r="H167" i="53"/>
  <c r="G167" i="53"/>
  <c r="F167" i="53"/>
  <c r="E167" i="53"/>
  <c r="D167" i="53"/>
  <c r="C167" i="53"/>
  <c r="M166" i="53"/>
  <c r="K163" i="53"/>
  <c r="J163" i="53"/>
  <c r="I163" i="53"/>
  <c r="H163" i="53"/>
  <c r="G163" i="53"/>
  <c r="F163" i="53"/>
  <c r="E163" i="53"/>
  <c r="D163" i="53"/>
  <c r="C163" i="53"/>
  <c r="M162" i="53"/>
  <c r="L159" i="53"/>
  <c r="K159" i="53"/>
  <c r="J159" i="53"/>
  <c r="I159" i="53"/>
  <c r="H159" i="53"/>
  <c r="G159" i="53"/>
  <c r="F159" i="53"/>
  <c r="E159" i="53"/>
  <c r="D159" i="53"/>
  <c r="C159" i="53"/>
  <c r="M158" i="53"/>
  <c r="M157" i="53"/>
  <c r="M156" i="53"/>
  <c r="L153" i="53"/>
  <c r="K153" i="53"/>
  <c r="J153" i="53"/>
  <c r="I153" i="53"/>
  <c r="H153" i="53"/>
  <c r="G153" i="53"/>
  <c r="F153" i="53"/>
  <c r="E153" i="53"/>
  <c r="D153" i="53"/>
  <c r="C153" i="53"/>
  <c r="M152" i="53"/>
  <c r="M151" i="53"/>
  <c r="L148" i="53"/>
  <c r="K148" i="53"/>
  <c r="J148" i="53"/>
  <c r="I148" i="53"/>
  <c r="H148" i="53"/>
  <c r="G148" i="53"/>
  <c r="F148" i="53"/>
  <c r="E148" i="53"/>
  <c r="D148" i="53"/>
  <c r="C148" i="53"/>
  <c r="M147" i="53"/>
  <c r="M146" i="53"/>
  <c r="M148" i="53"/>
  <c r="L143" i="53"/>
  <c r="K143" i="53"/>
  <c r="J143" i="53"/>
  <c r="I143" i="53"/>
  <c r="H143" i="53"/>
  <c r="G143" i="53"/>
  <c r="F143" i="53"/>
  <c r="E143" i="53"/>
  <c r="D143" i="53"/>
  <c r="C143" i="53"/>
  <c r="M142" i="53"/>
  <c r="M141" i="53"/>
  <c r="L138" i="53"/>
  <c r="K138" i="53"/>
  <c r="J138" i="53"/>
  <c r="I138" i="53"/>
  <c r="H138" i="53"/>
  <c r="G138" i="53"/>
  <c r="F138" i="53"/>
  <c r="E138" i="53"/>
  <c r="D138" i="53"/>
  <c r="C138" i="53"/>
  <c r="M137" i="53"/>
  <c r="M136" i="53"/>
  <c r="M135" i="53"/>
  <c r="M138" i="53"/>
  <c r="L132" i="53"/>
  <c r="K132" i="53"/>
  <c r="J132" i="53"/>
  <c r="I132" i="53"/>
  <c r="H132" i="53"/>
  <c r="G132" i="53"/>
  <c r="F132" i="53"/>
  <c r="E132" i="53"/>
  <c r="D132" i="53"/>
  <c r="C132" i="53"/>
  <c r="M131" i="53"/>
  <c r="M130" i="53"/>
  <c r="M129" i="53"/>
  <c r="M128" i="53"/>
  <c r="L125" i="53"/>
  <c r="K125" i="53"/>
  <c r="J125" i="53"/>
  <c r="I125" i="53"/>
  <c r="H125" i="53"/>
  <c r="G125" i="53"/>
  <c r="F125" i="53"/>
  <c r="E125" i="53"/>
  <c r="D125" i="53"/>
  <c r="C125" i="53"/>
  <c r="M124" i="53"/>
  <c r="M123" i="53"/>
  <c r="M122" i="53"/>
  <c r="M121" i="53"/>
  <c r="M120" i="53"/>
  <c r="M125" i="53" s="1"/>
  <c r="L117" i="53"/>
  <c r="K117" i="53"/>
  <c r="J117" i="53"/>
  <c r="I117" i="53"/>
  <c r="H117" i="53"/>
  <c r="G117" i="53"/>
  <c r="F117" i="53"/>
  <c r="E117" i="53"/>
  <c r="D117" i="53"/>
  <c r="C117" i="53"/>
  <c r="M115" i="53"/>
  <c r="M114" i="53"/>
  <c r="M113" i="53"/>
  <c r="M112" i="53"/>
  <c r="M111" i="53"/>
  <c r="L108" i="53"/>
  <c r="K108" i="53"/>
  <c r="J108" i="53"/>
  <c r="I108" i="53"/>
  <c r="H108" i="53"/>
  <c r="G108" i="53"/>
  <c r="F108" i="53"/>
  <c r="E108" i="53"/>
  <c r="D108" i="53"/>
  <c r="C108" i="53"/>
  <c r="M107" i="53"/>
  <c r="M106" i="53"/>
  <c r="M105" i="53"/>
  <c r="M104" i="53"/>
  <c r="M103" i="53"/>
  <c r="M102" i="53"/>
  <c r="M101" i="53"/>
  <c r="M100" i="53"/>
  <c r="M99" i="53"/>
  <c r="M98" i="53"/>
  <c r="L95" i="53"/>
  <c r="K95" i="53"/>
  <c r="J95" i="53"/>
  <c r="I95" i="53"/>
  <c r="H95" i="53"/>
  <c r="G95" i="53"/>
  <c r="F95" i="53"/>
  <c r="E95" i="53"/>
  <c r="D95" i="53"/>
  <c r="C95" i="53"/>
  <c r="M94" i="53"/>
  <c r="M93" i="53"/>
  <c r="M92" i="53"/>
  <c r="L89" i="53"/>
  <c r="K89" i="53"/>
  <c r="J89" i="53"/>
  <c r="I89" i="53"/>
  <c r="H89" i="53"/>
  <c r="G89" i="53"/>
  <c r="F89" i="53"/>
  <c r="E89" i="53"/>
  <c r="D89" i="53"/>
  <c r="C89" i="53"/>
  <c r="M88" i="53"/>
  <c r="M87" i="53"/>
  <c r="M86" i="53"/>
  <c r="M85" i="53"/>
  <c r="M84" i="53"/>
  <c r="M83" i="53"/>
  <c r="L80" i="53"/>
  <c r="K80" i="53"/>
  <c r="J80" i="53"/>
  <c r="I80" i="53"/>
  <c r="H80" i="53"/>
  <c r="G80" i="53"/>
  <c r="F80" i="53"/>
  <c r="E80" i="53"/>
  <c r="D80" i="53"/>
  <c r="C80" i="53"/>
  <c r="M79" i="53"/>
  <c r="M78" i="53"/>
  <c r="M77" i="53"/>
  <c r="M76" i="53"/>
  <c r="M75" i="53"/>
  <c r="M74" i="53"/>
  <c r="M73" i="53"/>
  <c r="M72" i="53"/>
  <c r="M71" i="53"/>
  <c r="L68" i="53"/>
  <c r="K68" i="53"/>
  <c r="J68" i="53"/>
  <c r="I68" i="53"/>
  <c r="H68" i="53"/>
  <c r="G68" i="53"/>
  <c r="F68" i="53"/>
  <c r="E68" i="53"/>
  <c r="D68" i="53"/>
  <c r="C68" i="53"/>
  <c r="M67" i="53"/>
  <c r="M66" i="53"/>
  <c r="M65" i="53"/>
  <c r="M68" i="53"/>
  <c r="L62" i="53"/>
  <c r="K62" i="53"/>
  <c r="J62" i="53"/>
  <c r="I62" i="53"/>
  <c r="H62" i="53"/>
  <c r="G62" i="53"/>
  <c r="F62" i="53"/>
  <c r="E62" i="53"/>
  <c r="D62" i="53"/>
  <c r="C62" i="53"/>
  <c r="M61" i="53"/>
  <c r="M60" i="53"/>
  <c r="M62" i="53" s="1"/>
  <c r="L57" i="53"/>
  <c r="K57" i="53"/>
  <c r="J57" i="53"/>
  <c r="I57" i="53"/>
  <c r="H57" i="53"/>
  <c r="G57" i="53"/>
  <c r="F57" i="53"/>
  <c r="E57" i="53"/>
  <c r="D57" i="53"/>
  <c r="C57" i="53"/>
  <c r="M56" i="53"/>
  <c r="M55" i="53"/>
  <c r="M54" i="53"/>
  <c r="M57" i="53"/>
  <c r="L51" i="53"/>
  <c r="K51" i="53"/>
  <c r="J51" i="53"/>
  <c r="I51" i="53"/>
  <c r="H51" i="53"/>
  <c r="G51" i="53"/>
  <c r="F51" i="53"/>
  <c r="E51" i="53"/>
  <c r="D51" i="53"/>
  <c r="C51" i="53"/>
  <c r="M50" i="53"/>
  <c r="M49" i="53"/>
  <c r="M48" i="53"/>
  <c r="M51" i="53"/>
  <c r="L45" i="53"/>
  <c r="K45" i="53"/>
  <c r="J45" i="53"/>
  <c r="I45" i="53"/>
  <c r="H45" i="53"/>
  <c r="G45" i="53"/>
  <c r="F45" i="53"/>
  <c r="E45" i="53"/>
  <c r="D45" i="53"/>
  <c r="C45" i="53"/>
  <c r="M44" i="53"/>
  <c r="M43" i="53"/>
  <c r="M42" i="53"/>
  <c r="M41" i="53"/>
  <c r="M40" i="53"/>
  <c r="M39" i="53"/>
  <c r="M38" i="53"/>
  <c r="M37" i="53"/>
  <c r="M45" i="53"/>
  <c r="L34" i="53"/>
  <c r="K34" i="53"/>
  <c r="J34" i="53"/>
  <c r="I34" i="53"/>
  <c r="H34" i="53"/>
  <c r="G34" i="53"/>
  <c r="F34" i="53"/>
  <c r="E34" i="53"/>
  <c r="D34" i="53"/>
  <c r="C34" i="53"/>
  <c r="M33" i="53"/>
  <c r="M32" i="53"/>
  <c r="M31" i="53"/>
  <c r="L28" i="53"/>
  <c r="K28" i="53"/>
  <c r="J28" i="53"/>
  <c r="I28" i="53"/>
  <c r="H28" i="53"/>
  <c r="G28" i="53"/>
  <c r="F28" i="53"/>
  <c r="E28" i="53"/>
  <c r="D28" i="53"/>
  <c r="C28" i="53"/>
  <c r="M27" i="53"/>
  <c r="M26" i="53"/>
  <c r="M25" i="53"/>
  <c r="M28" i="53" s="1"/>
  <c r="L22" i="53"/>
  <c r="K22" i="53"/>
  <c r="K169" i="53" s="1"/>
  <c r="J22" i="53"/>
  <c r="J169" i="53"/>
  <c r="I22" i="53"/>
  <c r="H22" i="53"/>
  <c r="G22" i="53"/>
  <c r="F22" i="53"/>
  <c r="E22" i="53"/>
  <c r="D22" i="53"/>
  <c r="C22" i="53"/>
  <c r="M21" i="53"/>
  <c r="M20" i="53"/>
  <c r="M19" i="53"/>
  <c r="M18" i="53"/>
  <c r="M17" i="53"/>
  <c r="M16" i="53"/>
  <c r="M15" i="53"/>
  <c r="M14" i="53"/>
  <c r="M13" i="53"/>
  <c r="M12" i="53"/>
  <c r="M11" i="53"/>
  <c r="M10" i="53"/>
  <c r="M22" i="53" s="1"/>
  <c r="L157" i="52"/>
  <c r="K157" i="52"/>
  <c r="J157" i="52"/>
  <c r="I157" i="52"/>
  <c r="G157" i="52"/>
  <c r="F157" i="52"/>
  <c r="E157" i="52"/>
  <c r="D157" i="52"/>
  <c r="C157" i="52"/>
  <c r="M156" i="52"/>
  <c r="H156" i="52"/>
  <c r="M154" i="52"/>
  <c r="M157" i="52"/>
  <c r="H154" i="52"/>
  <c r="H157" i="52"/>
  <c r="L151" i="52"/>
  <c r="K151" i="52"/>
  <c r="J151" i="52"/>
  <c r="I151" i="52"/>
  <c r="G151" i="52"/>
  <c r="F151" i="52"/>
  <c r="E151" i="52"/>
  <c r="D151" i="52"/>
  <c r="C151" i="52"/>
  <c r="M150" i="52"/>
  <c r="H150" i="52"/>
  <c r="M149" i="52"/>
  <c r="M151" i="52" s="1"/>
  <c r="H149" i="52"/>
  <c r="H151" i="52"/>
  <c r="L146" i="52"/>
  <c r="K146" i="52"/>
  <c r="J146" i="52"/>
  <c r="I146" i="52"/>
  <c r="G146" i="52"/>
  <c r="F146" i="52"/>
  <c r="E146" i="52"/>
  <c r="D146" i="52"/>
  <c r="C146" i="52"/>
  <c r="M145" i="52"/>
  <c r="H145" i="52"/>
  <c r="M144" i="52"/>
  <c r="H144" i="52"/>
  <c r="L141" i="52"/>
  <c r="K141" i="52"/>
  <c r="J141" i="52"/>
  <c r="I141" i="52"/>
  <c r="G141" i="52"/>
  <c r="F141" i="52"/>
  <c r="E141" i="52"/>
  <c r="D141" i="52"/>
  <c r="C141" i="52"/>
  <c r="M140" i="52"/>
  <c r="H140" i="52"/>
  <c r="M139" i="52"/>
  <c r="M141" i="52"/>
  <c r="H139" i="52"/>
  <c r="H141" i="52"/>
  <c r="L136" i="52"/>
  <c r="K136" i="52"/>
  <c r="J136" i="52"/>
  <c r="I136" i="52"/>
  <c r="G136" i="52"/>
  <c r="F136" i="52"/>
  <c r="E136" i="52"/>
  <c r="D136" i="52"/>
  <c r="C136" i="52"/>
  <c r="M135" i="52"/>
  <c r="H135" i="52"/>
  <c r="M134" i="52"/>
  <c r="H134" i="52"/>
  <c r="M133" i="52"/>
  <c r="M136" i="52"/>
  <c r="H133" i="52"/>
  <c r="L130" i="52"/>
  <c r="K130" i="52"/>
  <c r="J130" i="52"/>
  <c r="I130" i="52"/>
  <c r="G130" i="52"/>
  <c r="F130" i="52"/>
  <c r="E130" i="52"/>
  <c r="D130" i="52"/>
  <c r="C130" i="52"/>
  <c r="M129" i="52"/>
  <c r="H129" i="52"/>
  <c r="M128" i="52"/>
  <c r="H128" i="52"/>
  <c r="M127" i="52"/>
  <c r="H127" i="52"/>
  <c r="M126" i="52"/>
  <c r="H126" i="52"/>
  <c r="L123" i="52"/>
  <c r="K123" i="52"/>
  <c r="J123" i="52"/>
  <c r="I123" i="52"/>
  <c r="G123" i="52"/>
  <c r="F123" i="52"/>
  <c r="E123" i="52"/>
  <c r="D123" i="52"/>
  <c r="C123" i="52"/>
  <c r="M122" i="52"/>
  <c r="H122" i="52"/>
  <c r="M121" i="52"/>
  <c r="H121" i="52"/>
  <c r="M120" i="52"/>
  <c r="H120" i="52"/>
  <c r="M119" i="52"/>
  <c r="H119" i="52"/>
  <c r="M118" i="52"/>
  <c r="H118" i="52"/>
  <c r="H123" i="52"/>
  <c r="L115" i="52"/>
  <c r="K115" i="52"/>
  <c r="J115" i="52"/>
  <c r="I115" i="52"/>
  <c r="G115" i="52"/>
  <c r="F115" i="52"/>
  <c r="E115" i="52"/>
  <c r="D115" i="52"/>
  <c r="C115" i="52"/>
  <c r="M114" i="52"/>
  <c r="H114" i="52"/>
  <c r="M113" i="52"/>
  <c r="H113" i="52"/>
  <c r="M112" i="52"/>
  <c r="H112" i="52"/>
  <c r="M111" i="52"/>
  <c r="M115" i="52"/>
  <c r="H111" i="52"/>
  <c r="L108" i="52"/>
  <c r="K108" i="52"/>
  <c r="J108" i="52"/>
  <c r="I108" i="52"/>
  <c r="G108" i="52"/>
  <c r="F108" i="52"/>
  <c r="E108" i="52"/>
  <c r="D108" i="52"/>
  <c r="C108" i="52"/>
  <c r="M107" i="52"/>
  <c r="H107" i="52"/>
  <c r="M106" i="52"/>
  <c r="H106" i="52"/>
  <c r="M105" i="52"/>
  <c r="H105" i="52"/>
  <c r="M104" i="52"/>
  <c r="H104" i="52"/>
  <c r="M103" i="52"/>
  <c r="H103" i="52"/>
  <c r="M102" i="52"/>
  <c r="H102" i="52"/>
  <c r="M101" i="52"/>
  <c r="H101" i="52"/>
  <c r="M100" i="52"/>
  <c r="H100" i="52"/>
  <c r="M99" i="52"/>
  <c r="H99" i="52"/>
  <c r="M98" i="52"/>
  <c r="M108" i="52" s="1"/>
  <c r="H98" i="52"/>
  <c r="H108" i="52"/>
  <c r="L95" i="52"/>
  <c r="K95" i="52"/>
  <c r="J95" i="52"/>
  <c r="I95" i="52"/>
  <c r="G95" i="52"/>
  <c r="F95" i="52"/>
  <c r="E95" i="52"/>
  <c r="D95" i="52"/>
  <c r="C95" i="52"/>
  <c r="M94" i="52"/>
  <c r="H94" i="52"/>
  <c r="M93" i="52"/>
  <c r="H93" i="52"/>
  <c r="M92" i="52"/>
  <c r="M95" i="52"/>
  <c r="H92" i="52"/>
  <c r="H95" i="52"/>
  <c r="L89" i="52"/>
  <c r="K89" i="52"/>
  <c r="J89" i="52"/>
  <c r="I89" i="52"/>
  <c r="G89" i="52"/>
  <c r="F89" i="52"/>
  <c r="E89" i="52"/>
  <c r="D89" i="52"/>
  <c r="C89" i="52"/>
  <c r="M88" i="52"/>
  <c r="H88" i="52"/>
  <c r="M87" i="52"/>
  <c r="H87" i="52"/>
  <c r="M83" i="52"/>
  <c r="M89" i="52"/>
  <c r="H83" i="52"/>
  <c r="H89" i="52"/>
  <c r="L80" i="52"/>
  <c r="K80" i="52"/>
  <c r="J80" i="52"/>
  <c r="I80" i="52"/>
  <c r="G80" i="52"/>
  <c r="F80" i="52"/>
  <c r="E80" i="52"/>
  <c r="D80" i="52"/>
  <c r="C80" i="52"/>
  <c r="M79" i="52"/>
  <c r="H79" i="52"/>
  <c r="M78" i="52"/>
  <c r="H78" i="52"/>
  <c r="M77" i="52"/>
  <c r="H77" i="52"/>
  <c r="M76" i="52"/>
  <c r="H76" i="52"/>
  <c r="M75" i="52"/>
  <c r="H75" i="52"/>
  <c r="M73" i="52"/>
  <c r="H73" i="52"/>
  <c r="M72" i="52"/>
  <c r="H72" i="52"/>
  <c r="M71" i="52"/>
  <c r="M80" i="52"/>
  <c r="H71" i="52"/>
  <c r="H80" i="52" s="1"/>
  <c r="L68" i="52"/>
  <c r="K68" i="52"/>
  <c r="J68" i="52"/>
  <c r="I68" i="52"/>
  <c r="G68" i="52"/>
  <c r="F68" i="52"/>
  <c r="E68" i="52"/>
  <c r="D68" i="52"/>
  <c r="C68" i="52"/>
  <c r="M67" i="52"/>
  <c r="H67" i="52"/>
  <c r="M65" i="52"/>
  <c r="H65" i="52"/>
  <c r="H68" i="52"/>
  <c r="L62" i="52"/>
  <c r="K62" i="52"/>
  <c r="J62" i="52"/>
  <c r="I62" i="52"/>
  <c r="G62" i="52"/>
  <c r="F62" i="52"/>
  <c r="E62" i="52"/>
  <c r="D62" i="52"/>
  <c r="C62" i="52"/>
  <c r="M61" i="52"/>
  <c r="H61" i="52"/>
  <c r="M60" i="52"/>
  <c r="M62" i="52" s="1"/>
  <c r="H60" i="52"/>
  <c r="H62" i="52"/>
  <c r="L57" i="52"/>
  <c r="K57" i="52"/>
  <c r="J57" i="52"/>
  <c r="I57" i="52"/>
  <c r="G57" i="52"/>
  <c r="F57" i="52"/>
  <c r="E57" i="52"/>
  <c r="D57" i="52"/>
  <c r="C57" i="52"/>
  <c r="M56" i="52"/>
  <c r="H56" i="52"/>
  <c r="M55" i="52"/>
  <c r="H55" i="52"/>
  <c r="M54" i="52"/>
  <c r="M57" i="52"/>
  <c r="H54" i="52"/>
  <c r="H57" i="52"/>
  <c r="L51" i="52"/>
  <c r="K51" i="52"/>
  <c r="J51" i="52"/>
  <c r="I51" i="52"/>
  <c r="G51" i="52"/>
  <c r="F51" i="52"/>
  <c r="E51" i="52"/>
  <c r="D51" i="52"/>
  <c r="C51" i="52"/>
  <c r="M50" i="52"/>
  <c r="H50" i="52"/>
  <c r="M49" i="52"/>
  <c r="H49" i="52"/>
  <c r="M48" i="52"/>
  <c r="M51" i="52" s="1"/>
  <c r="H48" i="52"/>
  <c r="H51" i="52"/>
  <c r="L45" i="52"/>
  <c r="K45" i="52"/>
  <c r="J45" i="52"/>
  <c r="I45" i="52"/>
  <c r="G45" i="52"/>
  <c r="F45" i="52"/>
  <c r="E45" i="52"/>
  <c r="D45" i="52"/>
  <c r="C45" i="52"/>
  <c r="M44" i="52"/>
  <c r="H44" i="52"/>
  <c r="M43" i="52"/>
  <c r="H43" i="52"/>
  <c r="M42" i="52"/>
  <c r="H42" i="52"/>
  <c r="M41" i="52"/>
  <c r="H41" i="52"/>
  <c r="M40" i="52"/>
  <c r="H40" i="52"/>
  <c r="M39" i="52"/>
  <c r="H39" i="52"/>
  <c r="M38" i="52"/>
  <c r="H38" i="52"/>
  <c r="M37" i="52"/>
  <c r="H37" i="52"/>
  <c r="L34" i="52"/>
  <c r="K34" i="52"/>
  <c r="J34" i="52"/>
  <c r="I34" i="52"/>
  <c r="G34" i="52"/>
  <c r="F34" i="52"/>
  <c r="E34" i="52"/>
  <c r="D34" i="52"/>
  <c r="C34" i="52"/>
  <c r="M33" i="52"/>
  <c r="H33" i="52"/>
  <c r="M32" i="52"/>
  <c r="H32" i="52"/>
  <c r="M31" i="52"/>
  <c r="M34" i="52"/>
  <c r="H31" i="52"/>
  <c r="L28" i="52"/>
  <c r="K28" i="52"/>
  <c r="J28" i="52"/>
  <c r="I28" i="52"/>
  <c r="G28" i="52"/>
  <c r="F28" i="52"/>
  <c r="E28" i="52"/>
  <c r="D28" i="52"/>
  <c r="C28" i="52"/>
  <c r="M27" i="52"/>
  <c r="H27" i="52"/>
  <c r="M26" i="52"/>
  <c r="H26" i="52"/>
  <c r="M25" i="52"/>
  <c r="M28" i="52" s="1"/>
  <c r="H25" i="52"/>
  <c r="H28" i="52"/>
  <c r="L22" i="52"/>
  <c r="K22" i="52"/>
  <c r="K159" i="52" s="1"/>
  <c r="J22" i="52"/>
  <c r="J159" i="52"/>
  <c r="I22" i="52"/>
  <c r="G22" i="52"/>
  <c r="F22" i="52"/>
  <c r="E22" i="52"/>
  <c r="D22" i="52"/>
  <c r="C22" i="52"/>
  <c r="C159" i="52" s="1"/>
  <c r="M21" i="52"/>
  <c r="H21" i="52"/>
  <c r="M20" i="52"/>
  <c r="H20" i="52"/>
  <c r="M19" i="52"/>
  <c r="H19" i="52"/>
  <c r="M18" i="52"/>
  <c r="H18" i="52"/>
  <c r="M17" i="52"/>
  <c r="H17" i="52"/>
  <c r="M16" i="52"/>
  <c r="H16" i="52"/>
  <c r="M15" i="52"/>
  <c r="H15" i="52"/>
  <c r="M14" i="52"/>
  <c r="H14" i="52"/>
  <c r="M13" i="52"/>
  <c r="H13" i="52"/>
  <c r="M12" i="52"/>
  <c r="H12" i="52"/>
  <c r="M11" i="52"/>
  <c r="H11" i="52"/>
  <c r="M10" i="52"/>
  <c r="M22" i="52"/>
  <c r="H10" i="52"/>
  <c r="L167" i="51"/>
  <c r="K167" i="51"/>
  <c r="J167" i="51"/>
  <c r="I167" i="51"/>
  <c r="H167" i="51"/>
  <c r="G167" i="51"/>
  <c r="F167" i="51"/>
  <c r="E167" i="51"/>
  <c r="D167" i="51"/>
  <c r="C167" i="51"/>
  <c r="M166" i="51"/>
  <c r="M167" i="51"/>
  <c r="J163" i="51"/>
  <c r="I163" i="51"/>
  <c r="H163" i="51"/>
  <c r="G163" i="51"/>
  <c r="F163" i="51"/>
  <c r="E163" i="51"/>
  <c r="D163" i="51"/>
  <c r="C163" i="51"/>
  <c r="L159" i="51"/>
  <c r="K159" i="51"/>
  <c r="J159" i="51"/>
  <c r="I159" i="51"/>
  <c r="H159" i="51"/>
  <c r="G159" i="51"/>
  <c r="F159" i="51"/>
  <c r="E159" i="51"/>
  <c r="D159" i="51"/>
  <c r="C159" i="51"/>
  <c r="M158" i="51"/>
  <c r="M157" i="51"/>
  <c r="M156" i="51"/>
  <c r="L153" i="51"/>
  <c r="K153" i="51"/>
  <c r="J153" i="51"/>
  <c r="I153" i="51"/>
  <c r="H153" i="51"/>
  <c r="G153" i="51"/>
  <c r="F153" i="51"/>
  <c r="E153" i="51"/>
  <c r="D153" i="51"/>
  <c r="C153" i="51"/>
  <c r="M152" i="51"/>
  <c r="M151" i="51"/>
  <c r="M153" i="51"/>
  <c r="L148" i="51"/>
  <c r="K148" i="51"/>
  <c r="J148" i="51"/>
  <c r="I148" i="51"/>
  <c r="H148" i="51"/>
  <c r="G148" i="51"/>
  <c r="F148" i="51"/>
  <c r="E148" i="51"/>
  <c r="D148" i="51"/>
  <c r="C148" i="51"/>
  <c r="M147" i="51"/>
  <c r="M146" i="51"/>
  <c r="L143" i="51"/>
  <c r="K143" i="51"/>
  <c r="J143" i="51"/>
  <c r="I143" i="51"/>
  <c r="H143" i="51"/>
  <c r="G143" i="51"/>
  <c r="F143" i="51"/>
  <c r="E143" i="51"/>
  <c r="D143" i="51"/>
  <c r="C143" i="51"/>
  <c r="M142" i="51"/>
  <c r="M141" i="51"/>
  <c r="M143" i="51"/>
  <c r="L138" i="51"/>
  <c r="K138" i="51"/>
  <c r="J138" i="51"/>
  <c r="I138" i="51"/>
  <c r="H138" i="51"/>
  <c r="G138" i="51"/>
  <c r="F138" i="51"/>
  <c r="E138" i="51"/>
  <c r="D138" i="51"/>
  <c r="C138" i="51"/>
  <c r="M137" i="51"/>
  <c r="M136" i="51"/>
  <c r="M135" i="51"/>
  <c r="M138" i="51" s="1"/>
  <c r="L132" i="51"/>
  <c r="K132" i="51"/>
  <c r="J132" i="51"/>
  <c r="I132" i="51"/>
  <c r="H132" i="51"/>
  <c r="G132" i="51"/>
  <c r="F132" i="51"/>
  <c r="E132" i="51"/>
  <c r="D132" i="51"/>
  <c r="C132" i="51"/>
  <c r="M131" i="51"/>
  <c r="M130" i="51"/>
  <c r="M129" i="51"/>
  <c r="M128" i="51"/>
  <c r="M132" i="51"/>
  <c r="L125" i="51"/>
  <c r="K125" i="51"/>
  <c r="J125" i="51"/>
  <c r="I125" i="51"/>
  <c r="H125" i="51"/>
  <c r="G125" i="51"/>
  <c r="F125" i="51"/>
  <c r="E125" i="51"/>
  <c r="D125" i="51"/>
  <c r="C125" i="51"/>
  <c r="M124" i="51"/>
  <c r="M123" i="51"/>
  <c r="M122" i="51"/>
  <c r="M121" i="51"/>
  <c r="M120" i="51"/>
  <c r="M125" i="51"/>
  <c r="L117" i="51"/>
  <c r="K117" i="51"/>
  <c r="J117" i="51"/>
  <c r="I117" i="51"/>
  <c r="H117" i="51"/>
  <c r="G117" i="51"/>
  <c r="F117" i="51"/>
  <c r="E117" i="51"/>
  <c r="D117" i="51"/>
  <c r="C117" i="51"/>
  <c r="M115" i="51"/>
  <c r="M114" i="51"/>
  <c r="M113" i="51"/>
  <c r="M112" i="51"/>
  <c r="M111" i="51"/>
  <c r="L108" i="51"/>
  <c r="K108" i="51"/>
  <c r="J108" i="51"/>
  <c r="I108" i="51"/>
  <c r="H108" i="51"/>
  <c r="G108" i="51"/>
  <c r="F108" i="51"/>
  <c r="E108" i="51"/>
  <c r="D108" i="51"/>
  <c r="C108" i="51"/>
  <c r="M107" i="51"/>
  <c r="M106" i="51"/>
  <c r="M105" i="51"/>
  <c r="M104" i="51"/>
  <c r="M103" i="51"/>
  <c r="M102" i="51"/>
  <c r="M101" i="51"/>
  <c r="M100" i="51"/>
  <c r="M99" i="51"/>
  <c r="M98" i="51"/>
  <c r="L95" i="51"/>
  <c r="K95" i="51"/>
  <c r="J95" i="51"/>
  <c r="I95" i="51"/>
  <c r="H95" i="51"/>
  <c r="G95" i="51"/>
  <c r="F95" i="51"/>
  <c r="E95" i="51"/>
  <c r="D95" i="51"/>
  <c r="C95" i="51"/>
  <c r="M94" i="51"/>
  <c r="M93" i="51"/>
  <c r="M92" i="51"/>
  <c r="M95" i="51"/>
  <c r="L89" i="51"/>
  <c r="K89" i="51"/>
  <c r="J89" i="51"/>
  <c r="I89" i="51"/>
  <c r="H89" i="51"/>
  <c r="G89" i="51"/>
  <c r="F89" i="51"/>
  <c r="E89" i="51"/>
  <c r="D89" i="51"/>
  <c r="C89" i="51"/>
  <c r="M88" i="51"/>
  <c r="M87" i="51"/>
  <c r="M86" i="51"/>
  <c r="M85" i="51"/>
  <c r="M84" i="51"/>
  <c r="M83" i="51"/>
  <c r="L80" i="51"/>
  <c r="K80" i="51"/>
  <c r="J80" i="51"/>
  <c r="I80" i="51"/>
  <c r="H80" i="51"/>
  <c r="G80" i="51"/>
  <c r="F80" i="51"/>
  <c r="E80" i="51"/>
  <c r="D80" i="51"/>
  <c r="C80" i="51"/>
  <c r="M79" i="51"/>
  <c r="M78" i="51"/>
  <c r="M77" i="51"/>
  <c r="M76" i="51"/>
  <c r="M75" i="51"/>
  <c r="M74" i="51"/>
  <c r="M73" i="51"/>
  <c r="M72" i="51"/>
  <c r="M71" i="51"/>
  <c r="L68" i="51"/>
  <c r="K68" i="51"/>
  <c r="J68" i="51"/>
  <c r="I68" i="51"/>
  <c r="H68" i="51"/>
  <c r="G68" i="51"/>
  <c r="F68" i="51"/>
  <c r="E68" i="51"/>
  <c r="D68" i="51"/>
  <c r="C68" i="51"/>
  <c r="M67" i="51"/>
  <c r="M66" i="51"/>
  <c r="M65" i="51"/>
  <c r="M68" i="51" s="1"/>
  <c r="L62" i="51"/>
  <c r="K62" i="51"/>
  <c r="J62" i="51"/>
  <c r="I62" i="51"/>
  <c r="H62" i="51"/>
  <c r="G62" i="51"/>
  <c r="F62" i="51"/>
  <c r="E62" i="51"/>
  <c r="D62" i="51"/>
  <c r="C62" i="51"/>
  <c r="M61" i="51"/>
  <c r="M60" i="51"/>
  <c r="L57" i="51"/>
  <c r="K57" i="51"/>
  <c r="J57" i="51"/>
  <c r="I57" i="51"/>
  <c r="H57" i="51"/>
  <c r="G57" i="51"/>
  <c r="F57" i="51"/>
  <c r="E57" i="51"/>
  <c r="D57" i="51"/>
  <c r="C57" i="51"/>
  <c r="M56" i="51"/>
  <c r="M55" i="51"/>
  <c r="M54" i="51"/>
  <c r="M57" i="51"/>
  <c r="L51" i="51"/>
  <c r="K51" i="51"/>
  <c r="J51" i="51"/>
  <c r="I51" i="51"/>
  <c r="H51" i="51"/>
  <c r="G51" i="51"/>
  <c r="F51" i="51"/>
  <c r="E51" i="51"/>
  <c r="D51" i="51"/>
  <c r="C51" i="51"/>
  <c r="M50" i="51"/>
  <c r="M49" i="51"/>
  <c r="M48" i="51"/>
  <c r="M51" i="51"/>
  <c r="L45" i="51"/>
  <c r="K45" i="51"/>
  <c r="J45" i="51"/>
  <c r="I45" i="51"/>
  <c r="H45" i="51"/>
  <c r="G45" i="51"/>
  <c r="F45" i="51"/>
  <c r="E45" i="51"/>
  <c r="D45" i="51"/>
  <c r="C45" i="51"/>
  <c r="M44" i="51"/>
  <c r="M43" i="51"/>
  <c r="M42" i="51"/>
  <c r="M41" i="51"/>
  <c r="M40" i="51"/>
  <c r="M39" i="51"/>
  <c r="M38" i="51"/>
  <c r="M37" i="51"/>
  <c r="M45" i="51"/>
  <c r="L34" i="51"/>
  <c r="K34" i="51"/>
  <c r="J34" i="51"/>
  <c r="I34" i="51"/>
  <c r="H34" i="51"/>
  <c r="G34" i="51"/>
  <c r="F34" i="51"/>
  <c r="E34" i="51"/>
  <c r="D34" i="51"/>
  <c r="C34" i="51"/>
  <c r="M33" i="51"/>
  <c r="M32" i="51"/>
  <c r="M31" i="51"/>
  <c r="L28" i="51"/>
  <c r="K28" i="51"/>
  <c r="J28" i="51"/>
  <c r="I28" i="51"/>
  <c r="H28" i="51"/>
  <c r="G28" i="51"/>
  <c r="F28" i="51"/>
  <c r="E28" i="51"/>
  <c r="D28" i="51"/>
  <c r="C28" i="51"/>
  <c r="M27" i="51"/>
  <c r="M26" i="51"/>
  <c r="M25" i="51"/>
  <c r="L22" i="51"/>
  <c r="K22" i="51"/>
  <c r="J22" i="51"/>
  <c r="I22" i="51"/>
  <c r="H22" i="51"/>
  <c r="G22" i="51"/>
  <c r="F22" i="51"/>
  <c r="E22" i="51"/>
  <c r="D22" i="51"/>
  <c r="C22" i="51"/>
  <c r="M21" i="51"/>
  <c r="M20" i="51"/>
  <c r="M19" i="51"/>
  <c r="M18" i="51"/>
  <c r="M17" i="51"/>
  <c r="M16" i="51"/>
  <c r="M15" i="51"/>
  <c r="M14" i="51"/>
  <c r="M13" i="51"/>
  <c r="M12" i="51"/>
  <c r="M11" i="51"/>
  <c r="M10" i="51"/>
  <c r="M22" i="51" s="1"/>
  <c r="F240" i="33"/>
  <c r="E240" i="33"/>
  <c r="F233" i="33"/>
  <c r="F248" i="33"/>
  <c r="E233" i="33"/>
  <c r="F226" i="33"/>
  <c r="F229" i="33"/>
  <c r="E226" i="33"/>
  <c r="E229" i="33"/>
  <c r="F217" i="33"/>
  <c r="E217" i="33"/>
  <c r="F212" i="33"/>
  <c r="E212" i="33"/>
  <c r="F208" i="33"/>
  <c r="E208" i="33"/>
  <c r="F204" i="33"/>
  <c r="E204" i="33"/>
  <c r="E222" i="33"/>
  <c r="F190" i="33"/>
  <c r="E190" i="33"/>
  <c r="F173" i="33"/>
  <c r="E173" i="33"/>
  <c r="F155" i="33"/>
  <c r="F200" i="33"/>
  <c r="E155" i="33"/>
  <c r="E200" i="33"/>
  <c r="F145" i="33"/>
  <c r="E145" i="33"/>
  <c r="F140" i="33"/>
  <c r="E140" i="33"/>
  <c r="F124" i="33"/>
  <c r="E124" i="33"/>
  <c r="F116" i="33"/>
  <c r="E116" i="33"/>
  <c r="F111" i="33"/>
  <c r="E111" i="33"/>
  <c r="E151" i="33" s="1"/>
  <c r="F81" i="33"/>
  <c r="F108" i="33"/>
  <c r="E81" i="33"/>
  <c r="F73" i="33"/>
  <c r="E73" i="33"/>
  <c r="F70" i="33"/>
  <c r="E70" i="33"/>
  <c r="F66" i="33"/>
  <c r="E66" i="33"/>
  <c r="F63" i="33"/>
  <c r="E63" i="33"/>
  <c r="F57" i="33"/>
  <c r="F77" i="33"/>
  <c r="E57" i="33"/>
  <c r="F50" i="33"/>
  <c r="E50" i="33"/>
  <c r="F47" i="33"/>
  <c r="E47" i="33"/>
  <c r="F39" i="33"/>
  <c r="E39" i="33"/>
  <c r="F20" i="33"/>
  <c r="F11" i="33"/>
  <c r="F53" i="33" s="1"/>
  <c r="E20" i="33"/>
  <c r="E11" i="33"/>
  <c r="E53" i="33"/>
  <c r="M143" i="53"/>
  <c r="M62" i="51"/>
  <c r="G153" i="19"/>
  <c r="G152" i="19"/>
  <c r="K152" i="19"/>
  <c r="G148" i="19"/>
  <c r="G147" i="19"/>
  <c r="K147" i="19"/>
  <c r="G143" i="19"/>
  <c r="G142" i="19"/>
  <c r="G138" i="19"/>
  <c r="K138" i="19"/>
  <c r="G137" i="19"/>
  <c r="G136" i="19"/>
  <c r="G139" i="19"/>
  <c r="G132" i="19"/>
  <c r="G131" i="19"/>
  <c r="G130" i="19"/>
  <c r="G129" i="19"/>
  <c r="G125" i="19"/>
  <c r="K125" i="19"/>
  <c r="G124" i="19"/>
  <c r="G123" i="19"/>
  <c r="K123" i="19"/>
  <c r="G122" i="19"/>
  <c r="G121" i="19"/>
  <c r="G117" i="19"/>
  <c r="G116" i="19"/>
  <c r="G115" i="19"/>
  <c r="G114" i="19"/>
  <c r="K114" i="19"/>
  <c r="G113" i="19"/>
  <c r="G112" i="19"/>
  <c r="K112" i="19"/>
  <c r="G111" i="19"/>
  <c r="K111" i="19"/>
  <c r="G110" i="19"/>
  <c r="G106" i="19"/>
  <c r="K106" i="19"/>
  <c r="G105" i="19"/>
  <c r="K105" i="19"/>
  <c r="G104" i="19"/>
  <c r="K104" i="19"/>
  <c r="G103" i="19"/>
  <c r="G102" i="19"/>
  <c r="G101" i="19"/>
  <c r="G100" i="19"/>
  <c r="G99" i="19"/>
  <c r="G98" i="19"/>
  <c r="G97" i="19"/>
  <c r="G93" i="19"/>
  <c r="G92" i="19"/>
  <c r="G91" i="19"/>
  <c r="G87" i="19"/>
  <c r="G86" i="19"/>
  <c r="G85" i="19"/>
  <c r="G84" i="19"/>
  <c r="G83" i="19"/>
  <c r="G82" i="19"/>
  <c r="K82" i="19"/>
  <c r="G78" i="19"/>
  <c r="G77" i="19"/>
  <c r="G76" i="19"/>
  <c r="G75" i="19"/>
  <c r="K75" i="19"/>
  <c r="G74" i="19"/>
  <c r="G73" i="19"/>
  <c r="K73" i="19"/>
  <c r="G72" i="19"/>
  <c r="G71" i="19"/>
  <c r="K71" i="19"/>
  <c r="G70" i="19"/>
  <c r="G66" i="19"/>
  <c r="G65" i="19"/>
  <c r="G64" i="19"/>
  <c r="K64" i="19"/>
  <c r="G60" i="19"/>
  <c r="K60" i="19"/>
  <c r="G59" i="19"/>
  <c r="G55" i="19"/>
  <c r="K55" i="19"/>
  <c r="G54" i="19"/>
  <c r="G53" i="19"/>
  <c r="G49" i="19"/>
  <c r="G48" i="19"/>
  <c r="G47" i="19"/>
  <c r="G43" i="19"/>
  <c r="K43" i="19"/>
  <c r="G42" i="19"/>
  <c r="G41" i="19"/>
  <c r="K41" i="19"/>
  <c r="G40" i="19"/>
  <c r="G39" i="19"/>
  <c r="K39" i="19"/>
  <c r="G38" i="19"/>
  <c r="G37" i="19"/>
  <c r="K37" i="19"/>
  <c r="G36" i="19"/>
  <c r="G32" i="19"/>
  <c r="G31" i="19"/>
  <c r="K31" i="19"/>
  <c r="G30" i="19"/>
  <c r="G25" i="19"/>
  <c r="G26" i="19"/>
  <c r="K26" i="19"/>
  <c r="G24" i="19"/>
  <c r="G10" i="19"/>
  <c r="G11" i="19"/>
  <c r="G12" i="19"/>
  <c r="K12" i="19"/>
  <c r="G13" i="19"/>
  <c r="G14" i="19"/>
  <c r="G15" i="19"/>
  <c r="G16" i="19"/>
  <c r="K16" i="19"/>
  <c r="G17" i="19"/>
  <c r="K17" i="19"/>
  <c r="G18" i="19"/>
  <c r="G19" i="19"/>
  <c r="G20" i="19"/>
  <c r="K20" i="19"/>
  <c r="G9" i="19"/>
  <c r="G21" i="19" s="1"/>
  <c r="K9" i="19"/>
  <c r="F13" i="15"/>
  <c r="F17" i="15"/>
  <c r="F28" i="15"/>
  <c r="C13" i="15"/>
  <c r="N1712" i="29"/>
  <c r="J1712" i="29"/>
  <c r="H1712" i="29"/>
  <c r="F1712" i="29"/>
  <c r="N1711" i="29"/>
  <c r="L1711" i="29"/>
  <c r="J1711" i="29"/>
  <c r="H1711" i="29"/>
  <c r="F1711" i="29"/>
  <c r="N1710" i="29"/>
  <c r="J1710" i="29"/>
  <c r="H1710" i="29"/>
  <c r="F1710" i="29"/>
  <c r="N1695" i="29"/>
  <c r="J1695" i="29"/>
  <c r="H1695" i="29"/>
  <c r="F1695" i="29"/>
  <c r="F1739" i="29" s="1"/>
  <c r="N1694" i="29"/>
  <c r="L1694" i="29"/>
  <c r="J1694" i="29"/>
  <c r="J1738" i="29"/>
  <c r="H1694" i="29"/>
  <c r="H1738" i="29"/>
  <c r="F1694" i="29"/>
  <c r="F1738" i="29"/>
  <c r="N1693" i="29"/>
  <c r="J1693" i="29"/>
  <c r="H1693" i="29"/>
  <c r="F1693" i="29"/>
  <c r="N1618" i="30"/>
  <c r="J1618" i="30"/>
  <c r="H1618" i="30"/>
  <c r="F1618" i="30"/>
  <c r="N1617" i="30"/>
  <c r="J1617" i="30"/>
  <c r="H1617" i="30"/>
  <c r="F1617" i="30"/>
  <c r="N1616" i="30"/>
  <c r="J1616" i="30"/>
  <c r="H1616" i="30"/>
  <c r="F1616" i="30"/>
  <c r="N1635" i="30"/>
  <c r="J1635" i="30"/>
  <c r="J1662" i="30" s="1"/>
  <c r="H1635" i="30"/>
  <c r="F1635" i="30"/>
  <c r="N1634" i="30"/>
  <c r="N1661" i="30" s="1"/>
  <c r="J1634" i="30"/>
  <c r="H1634" i="30"/>
  <c r="H1661" i="30"/>
  <c r="F1634" i="30"/>
  <c r="F1661" i="30" s="1"/>
  <c r="N1633" i="30"/>
  <c r="J1633" i="30"/>
  <c r="H1633" i="30"/>
  <c r="F1633" i="30"/>
  <c r="F1660" i="30" s="1"/>
  <c r="N2050" i="9"/>
  <c r="J2050" i="9"/>
  <c r="H2050" i="9"/>
  <c r="F2050" i="9"/>
  <c r="N2049" i="9"/>
  <c r="L2049" i="9"/>
  <c r="J2049" i="9"/>
  <c r="H2049" i="9"/>
  <c r="F2049" i="9"/>
  <c r="N2048" i="9"/>
  <c r="J2048" i="9"/>
  <c r="H2048" i="9"/>
  <c r="F2048" i="9"/>
  <c r="N2067" i="9"/>
  <c r="N2094" i="9" s="1"/>
  <c r="J2067" i="9"/>
  <c r="J2094" i="9" s="1"/>
  <c r="H2067" i="9"/>
  <c r="F2067" i="9"/>
  <c r="F2094" i="9" s="1"/>
  <c r="N2066" i="9"/>
  <c r="L2066" i="9"/>
  <c r="J2066" i="9"/>
  <c r="J2093" i="9"/>
  <c r="H2066" i="9"/>
  <c r="F2066" i="9"/>
  <c r="F2093" i="9"/>
  <c r="N2065" i="9"/>
  <c r="N2092" i="9"/>
  <c r="J2065" i="9"/>
  <c r="H2065" i="9"/>
  <c r="H2092" i="9" s="1"/>
  <c r="F2065" i="9"/>
  <c r="F2092" i="9"/>
  <c r="D173" i="33"/>
  <c r="C173" i="33"/>
  <c r="D145" i="33"/>
  <c r="C145" i="33"/>
  <c r="H56" i="45"/>
  <c r="H98" i="45"/>
  <c r="G56" i="45"/>
  <c r="G98" i="45"/>
  <c r="G60" i="44"/>
  <c r="F60" i="44"/>
  <c r="G44" i="44"/>
  <c r="F44" i="44"/>
  <c r="H71" i="39"/>
  <c r="G71" i="39"/>
  <c r="H61" i="39"/>
  <c r="G61" i="39"/>
  <c r="D51" i="32"/>
  <c r="D46" i="32"/>
  <c r="C51" i="32"/>
  <c r="C46" i="32"/>
  <c r="G48" i="27"/>
  <c r="F48" i="27"/>
  <c r="E48" i="27"/>
  <c r="D48" i="27"/>
  <c r="C48" i="27"/>
  <c r="R8" i="38"/>
  <c r="T8" i="38"/>
  <c r="V8" i="38"/>
  <c r="AA8" i="38"/>
  <c r="AC8" i="38"/>
  <c r="R9" i="38"/>
  <c r="T9" i="38"/>
  <c r="V9" i="38"/>
  <c r="AA9" i="38"/>
  <c r="AC9" i="38"/>
  <c r="R10" i="38"/>
  <c r="T10" i="38"/>
  <c r="V10" i="38"/>
  <c r="AA10" i="38"/>
  <c r="AC10" i="38"/>
  <c r="R11" i="38"/>
  <c r="T11" i="38"/>
  <c r="V11" i="38"/>
  <c r="AA11" i="38"/>
  <c r="AC11" i="38"/>
  <c r="AD11" i="38"/>
  <c r="R12" i="38"/>
  <c r="T12" i="38"/>
  <c r="V12" i="38"/>
  <c r="AA12" i="38"/>
  <c r="AC12" i="38"/>
  <c r="AD12" i="38" s="1"/>
  <c r="R13" i="38"/>
  <c r="T13" i="38"/>
  <c r="V13" i="38"/>
  <c r="AA13" i="38"/>
  <c r="AC13" i="38"/>
  <c r="R14" i="38"/>
  <c r="T14" i="38"/>
  <c r="V14" i="38"/>
  <c r="AA14" i="38"/>
  <c r="AC14" i="38"/>
  <c r="R15" i="38"/>
  <c r="T15" i="38"/>
  <c r="V15" i="38"/>
  <c r="AA15" i="38"/>
  <c r="AC15" i="38"/>
  <c r="R16" i="38"/>
  <c r="T16" i="38"/>
  <c r="V16" i="38"/>
  <c r="AA16" i="38"/>
  <c r="AC16" i="38"/>
  <c r="R17" i="38"/>
  <c r="T17" i="38"/>
  <c r="V17" i="38"/>
  <c r="AA17" i="38"/>
  <c r="AC17" i="38"/>
  <c r="R18" i="38"/>
  <c r="T18" i="38"/>
  <c r="V18" i="38"/>
  <c r="AA18" i="38"/>
  <c r="AC18" i="38"/>
  <c r="R19" i="38"/>
  <c r="T19" i="38"/>
  <c r="V19" i="38"/>
  <c r="AA19" i="38"/>
  <c r="AC19" i="38"/>
  <c r="R20" i="38"/>
  <c r="T20" i="38"/>
  <c r="V20" i="38"/>
  <c r="AA20" i="38"/>
  <c r="AC20" i="38"/>
  <c r="AD20" i="38"/>
  <c r="R21" i="38"/>
  <c r="T21" i="38"/>
  <c r="V21" i="38"/>
  <c r="AA21" i="38"/>
  <c r="AC21" i="38"/>
  <c r="R22" i="38"/>
  <c r="T22" i="38"/>
  <c r="V22" i="38"/>
  <c r="AA22" i="38"/>
  <c r="AC22" i="38"/>
  <c r="R23" i="38"/>
  <c r="T23" i="38"/>
  <c r="V23" i="38"/>
  <c r="AA23" i="38"/>
  <c r="AC23" i="38"/>
  <c r="AD23" i="38"/>
  <c r="R24" i="38"/>
  <c r="T24" i="38"/>
  <c r="V24" i="38"/>
  <c r="AA24" i="38"/>
  <c r="AC24" i="38"/>
  <c r="R25" i="38"/>
  <c r="T25" i="38"/>
  <c r="V25" i="38"/>
  <c r="AA25" i="38"/>
  <c r="AC25" i="38"/>
  <c r="AD25" i="38"/>
  <c r="R26" i="38"/>
  <c r="T26" i="38"/>
  <c r="V26" i="38"/>
  <c r="AA26" i="38"/>
  <c r="AC26" i="38"/>
  <c r="AD26" i="38"/>
  <c r="R27" i="38"/>
  <c r="T27" i="38"/>
  <c r="V27" i="38"/>
  <c r="AA27" i="38"/>
  <c r="AC27" i="38"/>
  <c r="AD27" i="38" s="1"/>
  <c r="R28" i="38"/>
  <c r="T28" i="38"/>
  <c r="V28" i="38"/>
  <c r="AA28" i="38"/>
  <c r="AC28" i="38"/>
  <c r="R29" i="38"/>
  <c r="T29" i="38"/>
  <c r="V29" i="38"/>
  <c r="AA29" i="38"/>
  <c r="AC29" i="38"/>
  <c r="R30" i="38"/>
  <c r="T30" i="38"/>
  <c r="AA30" i="38"/>
  <c r="AC30" i="38"/>
  <c r="AD30" i="38" s="1"/>
  <c r="C20" i="33"/>
  <c r="C11" i="33"/>
  <c r="D20" i="33"/>
  <c r="D11" i="33"/>
  <c r="C39" i="33"/>
  <c r="D39" i="33"/>
  <c r="C47" i="33"/>
  <c r="D47" i="33"/>
  <c r="C50" i="33"/>
  <c r="D50" i="33"/>
  <c r="C57" i="33"/>
  <c r="D57" i="33"/>
  <c r="C63" i="33"/>
  <c r="D63" i="33"/>
  <c r="C66" i="33"/>
  <c r="D66" i="33"/>
  <c r="C70" i="33"/>
  <c r="D70" i="33"/>
  <c r="C73" i="33"/>
  <c r="D73" i="33"/>
  <c r="C81" i="33"/>
  <c r="D81" i="33"/>
  <c r="D108" i="33"/>
  <c r="C111" i="33"/>
  <c r="D111" i="33"/>
  <c r="C116" i="33"/>
  <c r="D116" i="33"/>
  <c r="C124" i="33"/>
  <c r="D124" i="33"/>
  <c r="C140" i="33"/>
  <c r="D140" i="33"/>
  <c r="C155" i="33"/>
  <c r="D155" i="33"/>
  <c r="C190" i="33"/>
  <c r="D190" i="33"/>
  <c r="C204" i="33"/>
  <c r="D204" i="33"/>
  <c r="C208" i="33"/>
  <c r="D208" i="33"/>
  <c r="C212" i="33"/>
  <c r="D212" i="33"/>
  <c r="C217" i="33"/>
  <c r="D217" i="33"/>
  <c r="C226" i="33"/>
  <c r="C229" i="33"/>
  <c r="D226" i="33"/>
  <c r="D229" i="33"/>
  <c r="C233" i="33"/>
  <c r="D233" i="33"/>
  <c r="C240" i="33"/>
  <c r="C248" i="33"/>
  <c r="D240" i="33"/>
  <c r="C19" i="32"/>
  <c r="D19" i="32"/>
  <c r="C27" i="32"/>
  <c r="D27" i="32"/>
  <c r="C34" i="32"/>
  <c r="C53" i="32" s="1"/>
  <c r="D34" i="32"/>
  <c r="N1750" i="30"/>
  <c r="J1750" i="30"/>
  <c r="H1750" i="30"/>
  <c r="F1750" i="30"/>
  <c r="N1749" i="30"/>
  <c r="J1749" i="30"/>
  <c r="H1749" i="30"/>
  <c r="F1749" i="30"/>
  <c r="N1748" i="30"/>
  <c r="J1748" i="30"/>
  <c r="H1748" i="30"/>
  <c r="F1748" i="30"/>
  <c r="N1738" i="30"/>
  <c r="J1738" i="30"/>
  <c r="J1756" i="30"/>
  <c r="H1738" i="30"/>
  <c r="F1738" i="30"/>
  <c r="N1737" i="30"/>
  <c r="J1737" i="30"/>
  <c r="H1737" i="30"/>
  <c r="F1737" i="30"/>
  <c r="F1755" i="30"/>
  <c r="N1736" i="30"/>
  <c r="J1736" i="30"/>
  <c r="J1754" i="30"/>
  <c r="H1736" i="30"/>
  <c r="F1736" i="30"/>
  <c r="N1717" i="30"/>
  <c r="N1723" i="30"/>
  <c r="J1717" i="30"/>
  <c r="J1723" i="30"/>
  <c r="H1717" i="30"/>
  <c r="H1723" i="30"/>
  <c r="F1717" i="30"/>
  <c r="F1723" i="30"/>
  <c r="N1716" i="30"/>
  <c r="N1722" i="30"/>
  <c r="J1716" i="30"/>
  <c r="J1722" i="30"/>
  <c r="H1716" i="30"/>
  <c r="H1722" i="30"/>
  <c r="F1716" i="30"/>
  <c r="F1722" i="30"/>
  <c r="N1715" i="30"/>
  <c r="N1721" i="30"/>
  <c r="J1715" i="30"/>
  <c r="J1721" i="30"/>
  <c r="H1715" i="30"/>
  <c r="H1721" i="30"/>
  <c r="F1715" i="30"/>
  <c r="F1721" i="30"/>
  <c r="N1691" i="30"/>
  <c r="J1691" i="30"/>
  <c r="H1691" i="30"/>
  <c r="F1691" i="30"/>
  <c r="N1690" i="30"/>
  <c r="J1690" i="30"/>
  <c r="H1690" i="30"/>
  <c r="F1690" i="30"/>
  <c r="N1689" i="30"/>
  <c r="J1689" i="30"/>
  <c r="H1689" i="30"/>
  <c r="F1689" i="30"/>
  <c r="N1678" i="30"/>
  <c r="J1678" i="30"/>
  <c r="J1697" i="30"/>
  <c r="H1678" i="30"/>
  <c r="F1678" i="30"/>
  <c r="F1697" i="30"/>
  <c r="N1677" i="30"/>
  <c r="N1696" i="30" s="1"/>
  <c r="J1677" i="30"/>
  <c r="H1677" i="30"/>
  <c r="H1696" i="30"/>
  <c r="F1677" i="30"/>
  <c r="F1696" i="30"/>
  <c r="N1676" i="30"/>
  <c r="N1695" i="30"/>
  <c r="J1676" i="30"/>
  <c r="J1695" i="30" s="1"/>
  <c r="H1676" i="30"/>
  <c r="H1695" i="30"/>
  <c r="F1676" i="30"/>
  <c r="N1596" i="30"/>
  <c r="N1602" i="30"/>
  <c r="J1596" i="30"/>
  <c r="J1602" i="30"/>
  <c r="H1596" i="30"/>
  <c r="H1602" i="30"/>
  <c r="F1596" i="30"/>
  <c r="F1602" i="30"/>
  <c r="N1595" i="30"/>
  <c r="N1601" i="30"/>
  <c r="J1595" i="30"/>
  <c r="J1601" i="30"/>
  <c r="H1595" i="30"/>
  <c r="H1601" i="30"/>
  <c r="F1595" i="30"/>
  <c r="F1601" i="30"/>
  <c r="N1594" i="30"/>
  <c r="N1600" i="30"/>
  <c r="J1594" i="30"/>
  <c r="J1600" i="30"/>
  <c r="H1594" i="30"/>
  <c r="H1600" i="30"/>
  <c r="F1594" i="30"/>
  <c r="F1600" i="30"/>
  <c r="N1566" i="30"/>
  <c r="N1572" i="30"/>
  <c r="J1566" i="30"/>
  <c r="J1572" i="30"/>
  <c r="H1566" i="30"/>
  <c r="H1572" i="30"/>
  <c r="F1566" i="30"/>
  <c r="F1572" i="30"/>
  <c r="N1565" i="30"/>
  <c r="N1571" i="30"/>
  <c r="J1565" i="30"/>
  <c r="J1571" i="30"/>
  <c r="H1565" i="30"/>
  <c r="H1571" i="30"/>
  <c r="F1565" i="30"/>
  <c r="F1571" i="30"/>
  <c r="N1564" i="30"/>
  <c r="N1570" i="30"/>
  <c r="J1564" i="30"/>
  <c r="J1570" i="30"/>
  <c r="H1564" i="30"/>
  <c r="H1570" i="30"/>
  <c r="F1564" i="30"/>
  <c r="F1570" i="30"/>
  <c r="N1536" i="30"/>
  <c r="N1542" i="30"/>
  <c r="J1536" i="30"/>
  <c r="J1542" i="30"/>
  <c r="H1536" i="30"/>
  <c r="H1542" i="30"/>
  <c r="F1536" i="30"/>
  <c r="F1542" i="30"/>
  <c r="N1535" i="30"/>
  <c r="N1541" i="30"/>
  <c r="J1535" i="30"/>
  <c r="J1541" i="30"/>
  <c r="H1535" i="30"/>
  <c r="H1541" i="30"/>
  <c r="F1535" i="30"/>
  <c r="F1541" i="30"/>
  <c r="N1534" i="30"/>
  <c r="N1540" i="30"/>
  <c r="J1534" i="30"/>
  <c r="J1540" i="30"/>
  <c r="H1534" i="30"/>
  <c r="H1540" i="30"/>
  <c r="F1534" i="30"/>
  <c r="F1540" i="30"/>
  <c r="N1504" i="30"/>
  <c r="J1504" i="30"/>
  <c r="H1504" i="30"/>
  <c r="F1504" i="30"/>
  <c r="N1503" i="30"/>
  <c r="J1503" i="30"/>
  <c r="H1503" i="30"/>
  <c r="F1503" i="30"/>
  <c r="N1502" i="30"/>
  <c r="J1502" i="30"/>
  <c r="H1502" i="30"/>
  <c r="F1502" i="30"/>
  <c r="N1483" i="30"/>
  <c r="J1483" i="30"/>
  <c r="J1511" i="30"/>
  <c r="H1483" i="30"/>
  <c r="F1483" i="30"/>
  <c r="N1482" i="30"/>
  <c r="N1510" i="30"/>
  <c r="J1482" i="30"/>
  <c r="J1510" i="30"/>
  <c r="H1482" i="30"/>
  <c r="H1510" i="30"/>
  <c r="F1482" i="30"/>
  <c r="F1510" i="30"/>
  <c r="N1481" i="30"/>
  <c r="N1509" i="30"/>
  <c r="J1481" i="30"/>
  <c r="J1509" i="30"/>
  <c r="H1481" i="30"/>
  <c r="H1509" i="30"/>
  <c r="F1481" i="30"/>
  <c r="N1453" i="30"/>
  <c r="J1453" i="30"/>
  <c r="H1453" i="30"/>
  <c r="F1453" i="30"/>
  <c r="N1452" i="30"/>
  <c r="J1452" i="30"/>
  <c r="H1452" i="30"/>
  <c r="F1452" i="30"/>
  <c r="N1451" i="30"/>
  <c r="J1451" i="30"/>
  <c r="H1451" i="30"/>
  <c r="F1451" i="30"/>
  <c r="N1432" i="30"/>
  <c r="J1432" i="30"/>
  <c r="H1432" i="30"/>
  <c r="F1432" i="30"/>
  <c r="N1431" i="30"/>
  <c r="J1431" i="30"/>
  <c r="H1431" i="30"/>
  <c r="F1431" i="30"/>
  <c r="N1430" i="30"/>
  <c r="J1430" i="30"/>
  <c r="H1430" i="30"/>
  <c r="F1430" i="30"/>
  <c r="N1411" i="30"/>
  <c r="N1459" i="30" s="1"/>
  <c r="J1411" i="30"/>
  <c r="J1459" i="30"/>
  <c r="H1411" i="30"/>
  <c r="H1459" i="30"/>
  <c r="F1411" i="30"/>
  <c r="F1459" i="30"/>
  <c r="N1410" i="30"/>
  <c r="J1410" i="30"/>
  <c r="J1458" i="30"/>
  <c r="H1410" i="30"/>
  <c r="H1458" i="30"/>
  <c r="F1410" i="30"/>
  <c r="F1458" i="30"/>
  <c r="N1409" i="30"/>
  <c r="J1409" i="30"/>
  <c r="J1457" i="30"/>
  <c r="H1409" i="30"/>
  <c r="H1457" i="30"/>
  <c r="F1409" i="30"/>
  <c r="F1457" i="30"/>
  <c r="N1381" i="30"/>
  <c r="J1381" i="30"/>
  <c r="H1381" i="30"/>
  <c r="F1381" i="30"/>
  <c r="N1380" i="30"/>
  <c r="J1380" i="30"/>
  <c r="H1380" i="30"/>
  <c r="F1380" i="30"/>
  <c r="N1379" i="30"/>
  <c r="J1379" i="30"/>
  <c r="H1379" i="30"/>
  <c r="F1379" i="30"/>
  <c r="N1360" i="30"/>
  <c r="J1360" i="30"/>
  <c r="H1360" i="30"/>
  <c r="F1360" i="30"/>
  <c r="N1359" i="30"/>
  <c r="J1359" i="30"/>
  <c r="H1359" i="30"/>
  <c r="F1359" i="30"/>
  <c r="N1358" i="30"/>
  <c r="J1358" i="30"/>
  <c r="H1358" i="30"/>
  <c r="F1358" i="30"/>
  <c r="N1338" i="30"/>
  <c r="J1338" i="30"/>
  <c r="H1338" i="30"/>
  <c r="F1338" i="30"/>
  <c r="N1337" i="30"/>
  <c r="J1337" i="30"/>
  <c r="H1337" i="30"/>
  <c r="F1337" i="30"/>
  <c r="N1336" i="30"/>
  <c r="J1336" i="30"/>
  <c r="H1336" i="30"/>
  <c r="F1336" i="30"/>
  <c r="N1317" i="30"/>
  <c r="N1387" i="30"/>
  <c r="J1317" i="30"/>
  <c r="J1387" i="30"/>
  <c r="H1317" i="30"/>
  <c r="F1317" i="30"/>
  <c r="N1316" i="30"/>
  <c r="N1386" i="30" s="1"/>
  <c r="J1316" i="30"/>
  <c r="J1386" i="30"/>
  <c r="H1316" i="30"/>
  <c r="F1316" i="30"/>
  <c r="F1386" i="30"/>
  <c r="N1315" i="30"/>
  <c r="N1385" i="30"/>
  <c r="J1315" i="30"/>
  <c r="J1385" i="30"/>
  <c r="H1315" i="30"/>
  <c r="F1315" i="30"/>
  <c r="N1287" i="30"/>
  <c r="J1287" i="30"/>
  <c r="H1287" i="30"/>
  <c r="F1287" i="30"/>
  <c r="N1286" i="30"/>
  <c r="J1286" i="30"/>
  <c r="H1286" i="30"/>
  <c r="F1286" i="30"/>
  <c r="N1285" i="30"/>
  <c r="J1285" i="30"/>
  <c r="H1285" i="30"/>
  <c r="F1285" i="30"/>
  <c r="N1266" i="30"/>
  <c r="J1266" i="30"/>
  <c r="H1266" i="30"/>
  <c r="F1266" i="30"/>
  <c r="N1265" i="30"/>
  <c r="J1265" i="30"/>
  <c r="H1265" i="30"/>
  <c r="F1265" i="30"/>
  <c r="N1264" i="30"/>
  <c r="J1264" i="30"/>
  <c r="H1264" i="30"/>
  <c r="F1264" i="30"/>
  <c r="N1253" i="30"/>
  <c r="J1253" i="30"/>
  <c r="H1253" i="30"/>
  <c r="F1253" i="30"/>
  <c r="N1252" i="30"/>
  <c r="J1252" i="30"/>
  <c r="H1252" i="30"/>
  <c r="F1252" i="30"/>
  <c r="N1251" i="30"/>
  <c r="J1251" i="30"/>
  <c r="H1251" i="30"/>
  <c r="F1251" i="30"/>
  <c r="N1237" i="30"/>
  <c r="J1237" i="30"/>
  <c r="H1237" i="30"/>
  <c r="F1237" i="30"/>
  <c r="N1236" i="30"/>
  <c r="J1236" i="30"/>
  <c r="H1236" i="30"/>
  <c r="F1236" i="30"/>
  <c r="N1235" i="30"/>
  <c r="J1235" i="30"/>
  <c r="H1235" i="30"/>
  <c r="F1235" i="30"/>
  <c r="N1223" i="30"/>
  <c r="J1223" i="30"/>
  <c r="H1223" i="30"/>
  <c r="F1223" i="30"/>
  <c r="N1222" i="30"/>
  <c r="J1222" i="30"/>
  <c r="H1222" i="30"/>
  <c r="F1222" i="30"/>
  <c r="N1221" i="30"/>
  <c r="J1221" i="30"/>
  <c r="H1221" i="30"/>
  <c r="F1221" i="30"/>
  <c r="N1210" i="30"/>
  <c r="J1210" i="30"/>
  <c r="H1210" i="30"/>
  <c r="F1210" i="30"/>
  <c r="N1209" i="30"/>
  <c r="J1209" i="30"/>
  <c r="H1209" i="30"/>
  <c r="F1209" i="30"/>
  <c r="N1208" i="30"/>
  <c r="J1208" i="30"/>
  <c r="H1208" i="30"/>
  <c r="F1208" i="30"/>
  <c r="N1197" i="30"/>
  <c r="N1293" i="30" s="1"/>
  <c r="J1197" i="30"/>
  <c r="H1197" i="30"/>
  <c r="H1293" i="30" s="1"/>
  <c r="F1197" i="30"/>
  <c r="F1293" i="30"/>
  <c r="N1196" i="30"/>
  <c r="J1196" i="30"/>
  <c r="H1196" i="30"/>
  <c r="F1196" i="30"/>
  <c r="F1292" i="30"/>
  <c r="N1195" i="30"/>
  <c r="N1291" i="30" s="1"/>
  <c r="J1195" i="30"/>
  <c r="J1291" i="30"/>
  <c r="H1195" i="30"/>
  <c r="H1291" i="30" s="1"/>
  <c r="F1195" i="30"/>
  <c r="N1174" i="30"/>
  <c r="J1174" i="30"/>
  <c r="H1174" i="30"/>
  <c r="F1174" i="30"/>
  <c r="N1173" i="30"/>
  <c r="J1173" i="30"/>
  <c r="H1173" i="30"/>
  <c r="F1173" i="30"/>
  <c r="N1172" i="30"/>
  <c r="J1172" i="30"/>
  <c r="H1172" i="30"/>
  <c r="F1172" i="30"/>
  <c r="N1153" i="30"/>
  <c r="J1153" i="30"/>
  <c r="H1153" i="30"/>
  <c r="F1153" i="30"/>
  <c r="N1152" i="30"/>
  <c r="J1152" i="30"/>
  <c r="H1152" i="30"/>
  <c r="F1152" i="30"/>
  <c r="N1151" i="30"/>
  <c r="J1151" i="30"/>
  <c r="H1151" i="30"/>
  <c r="F1151" i="30"/>
  <c r="N1132" i="30"/>
  <c r="J1132" i="30"/>
  <c r="H1132" i="30"/>
  <c r="F1132" i="30"/>
  <c r="N1131" i="30"/>
  <c r="J1131" i="30"/>
  <c r="H1131" i="30"/>
  <c r="F1131" i="30"/>
  <c r="N1130" i="30"/>
  <c r="J1130" i="30"/>
  <c r="H1130" i="30"/>
  <c r="F1130" i="30"/>
  <c r="N1111" i="30"/>
  <c r="J1111" i="30"/>
  <c r="H1111" i="30"/>
  <c r="F1111" i="30"/>
  <c r="N1110" i="30"/>
  <c r="J1110" i="30"/>
  <c r="H1110" i="30"/>
  <c r="F1110" i="30"/>
  <c r="N1109" i="30"/>
  <c r="J1109" i="30"/>
  <c r="H1109" i="30"/>
  <c r="F1109" i="30"/>
  <c r="N1090" i="30"/>
  <c r="J1090" i="30"/>
  <c r="H1090" i="30"/>
  <c r="F1090" i="30"/>
  <c r="N1089" i="30"/>
  <c r="J1089" i="30"/>
  <c r="H1089" i="30"/>
  <c r="F1089" i="30"/>
  <c r="N1088" i="30"/>
  <c r="J1088" i="30"/>
  <c r="H1088" i="30"/>
  <c r="F1088" i="30"/>
  <c r="N1069" i="30"/>
  <c r="J1069" i="30"/>
  <c r="H1069" i="30"/>
  <c r="F1069" i="30"/>
  <c r="N1068" i="30"/>
  <c r="J1068" i="30"/>
  <c r="H1068" i="30"/>
  <c r="F1068" i="30"/>
  <c r="N1067" i="30"/>
  <c r="J1067" i="30"/>
  <c r="H1067" i="30"/>
  <c r="F1067" i="30"/>
  <c r="N1048" i="30"/>
  <c r="J1048" i="30"/>
  <c r="H1048" i="30"/>
  <c r="F1048" i="30"/>
  <c r="N1047" i="30"/>
  <c r="J1047" i="30"/>
  <c r="H1047" i="30"/>
  <c r="F1047" i="30"/>
  <c r="N1046" i="30"/>
  <c r="J1046" i="30"/>
  <c r="H1046" i="30"/>
  <c r="F1046" i="30"/>
  <c r="N1027" i="30"/>
  <c r="J1027" i="30"/>
  <c r="H1027" i="30"/>
  <c r="F1027" i="30"/>
  <c r="N1026" i="30"/>
  <c r="J1026" i="30"/>
  <c r="H1026" i="30"/>
  <c r="F1026" i="30"/>
  <c r="N1025" i="30"/>
  <c r="J1025" i="30"/>
  <c r="H1025" i="30"/>
  <c r="F1025" i="30"/>
  <c r="N1006" i="30"/>
  <c r="J1006" i="30"/>
  <c r="J1181" i="30"/>
  <c r="H1006" i="30"/>
  <c r="H1181" i="30"/>
  <c r="F1006" i="30"/>
  <c r="F1181" i="30" s="1"/>
  <c r="N1005" i="30"/>
  <c r="J1005" i="30"/>
  <c r="H1005" i="30"/>
  <c r="H1180" i="30"/>
  <c r="F1005" i="30"/>
  <c r="F1180" i="30" s="1"/>
  <c r="N1004" i="30"/>
  <c r="N1179" i="30" s="1"/>
  <c r="J1004" i="30"/>
  <c r="J1179" i="30"/>
  <c r="H1004" i="30"/>
  <c r="F1004" i="30"/>
  <c r="F1179" i="30" s="1"/>
  <c r="N976" i="30"/>
  <c r="J976" i="30"/>
  <c r="H976" i="30"/>
  <c r="F976" i="30"/>
  <c r="N975" i="30"/>
  <c r="J975" i="30"/>
  <c r="H975" i="30"/>
  <c r="F975" i="30"/>
  <c r="N974" i="30"/>
  <c r="J974" i="30"/>
  <c r="H974" i="30"/>
  <c r="F974" i="30"/>
  <c r="N955" i="30"/>
  <c r="N982" i="30"/>
  <c r="J955" i="30"/>
  <c r="J982" i="30"/>
  <c r="H955" i="30"/>
  <c r="H982" i="30"/>
  <c r="F955" i="30"/>
  <c r="F982" i="30"/>
  <c r="N954" i="30"/>
  <c r="J954" i="30"/>
  <c r="J981" i="30"/>
  <c r="H954" i="30"/>
  <c r="H981" i="30"/>
  <c r="F954" i="30"/>
  <c r="F981" i="30"/>
  <c r="N953" i="30"/>
  <c r="N980" i="30"/>
  <c r="J953" i="30"/>
  <c r="J980" i="30"/>
  <c r="H953" i="30"/>
  <c r="F953" i="30"/>
  <c r="F980" i="30"/>
  <c r="N925" i="30"/>
  <c r="J925" i="30"/>
  <c r="H925" i="30"/>
  <c r="F925" i="30"/>
  <c r="N924" i="30"/>
  <c r="J924" i="30"/>
  <c r="H924" i="30"/>
  <c r="F924" i="30"/>
  <c r="N923" i="30"/>
  <c r="J923" i="30"/>
  <c r="H923" i="30"/>
  <c r="F923" i="30"/>
  <c r="N904" i="30"/>
  <c r="J904" i="30"/>
  <c r="H904" i="30"/>
  <c r="F904" i="30"/>
  <c r="N903" i="30"/>
  <c r="J903" i="30"/>
  <c r="H903" i="30"/>
  <c r="F903" i="30"/>
  <c r="N902" i="30"/>
  <c r="J902" i="30"/>
  <c r="H902" i="30"/>
  <c r="F902" i="30"/>
  <c r="N883" i="30"/>
  <c r="J883" i="30"/>
  <c r="H883" i="30"/>
  <c r="F883" i="30"/>
  <c r="N882" i="30"/>
  <c r="J882" i="30"/>
  <c r="H882" i="30"/>
  <c r="F882" i="30"/>
  <c r="N881" i="30"/>
  <c r="J881" i="30"/>
  <c r="H881" i="30"/>
  <c r="F881" i="30"/>
  <c r="N862" i="30"/>
  <c r="J862" i="30"/>
  <c r="H862" i="30"/>
  <c r="F862" i="30"/>
  <c r="N861" i="30"/>
  <c r="J861" i="30"/>
  <c r="H861" i="30"/>
  <c r="F861" i="30"/>
  <c r="N860" i="30"/>
  <c r="J860" i="30"/>
  <c r="H860" i="30"/>
  <c r="F860" i="30"/>
  <c r="N841" i="30"/>
  <c r="N931" i="30"/>
  <c r="J841" i="30"/>
  <c r="H841" i="30"/>
  <c r="H931" i="30" s="1"/>
  <c r="F841" i="30"/>
  <c r="N840" i="30"/>
  <c r="N930" i="30" s="1"/>
  <c r="J840" i="30"/>
  <c r="J930" i="30"/>
  <c r="H840" i="30"/>
  <c r="F840" i="30"/>
  <c r="N839" i="30"/>
  <c r="J839" i="30"/>
  <c r="H839" i="30"/>
  <c r="H929" i="30" s="1"/>
  <c r="F839" i="30"/>
  <c r="N811" i="30"/>
  <c r="J811" i="30"/>
  <c r="H811" i="30"/>
  <c r="F811" i="30"/>
  <c r="N810" i="30"/>
  <c r="J810" i="30"/>
  <c r="H810" i="30"/>
  <c r="F810" i="30"/>
  <c r="N809" i="30"/>
  <c r="J809" i="30"/>
  <c r="H809" i="30"/>
  <c r="F809" i="30"/>
  <c r="N790" i="30"/>
  <c r="J790" i="30"/>
  <c r="H790" i="30"/>
  <c r="F790" i="30"/>
  <c r="N789" i="30"/>
  <c r="J789" i="30"/>
  <c r="H789" i="30"/>
  <c r="F789" i="30"/>
  <c r="N788" i="30"/>
  <c r="J788" i="30"/>
  <c r="H788" i="30"/>
  <c r="F788" i="30"/>
  <c r="N769" i="30"/>
  <c r="J769" i="30"/>
  <c r="H769" i="30"/>
  <c r="F769" i="30"/>
  <c r="N768" i="30"/>
  <c r="J768" i="30"/>
  <c r="H768" i="30"/>
  <c r="F768" i="30"/>
  <c r="N767" i="30"/>
  <c r="J767" i="30"/>
  <c r="H767" i="30"/>
  <c r="F767" i="30"/>
  <c r="N748" i="30"/>
  <c r="J748" i="30"/>
  <c r="H748" i="30"/>
  <c r="F748" i="30"/>
  <c r="N747" i="30"/>
  <c r="J747" i="30"/>
  <c r="H747" i="30"/>
  <c r="F747" i="30"/>
  <c r="N746" i="30"/>
  <c r="J746" i="30"/>
  <c r="H746" i="30"/>
  <c r="F746" i="30"/>
  <c r="N727" i="30"/>
  <c r="J727" i="30"/>
  <c r="H727" i="30"/>
  <c r="F727" i="30"/>
  <c r="N726" i="30"/>
  <c r="J726" i="30"/>
  <c r="H726" i="30"/>
  <c r="F726" i="30"/>
  <c r="N725" i="30"/>
  <c r="J725" i="30"/>
  <c r="H725" i="30"/>
  <c r="F725" i="30"/>
  <c r="N706" i="30"/>
  <c r="J706" i="30"/>
  <c r="H706" i="30"/>
  <c r="F706" i="30"/>
  <c r="N705" i="30"/>
  <c r="J705" i="30"/>
  <c r="H705" i="30"/>
  <c r="F705" i="30"/>
  <c r="N704" i="30"/>
  <c r="J704" i="30"/>
  <c r="H704" i="30"/>
  <c r="F704" i="30"/>
  <c r="N685" i="30"/>
  <c r="J685" i="30"/>
  <c r="H685" i="30"/>
  <c r="F685" i="30"/>
  <c r="N684" i="30"/>
  <c r="J684" i="30"/>
  <c r="H684" i="30"/>
  <c r="F684" i="30"/>
  <c r="N683" i="30"/>
  <c r="J683" i="30"/>
  <c r="H683" i="30"/>
  <c r="F683" i="30"/>
  <c r="N664" i="30"/>
  <c r="N817" i="30"/>
  <c r="J664" i="30"/>
  <c r="J817" i="30"/>
  <c r="H664" i="30"/>
  <c r="F664" i="30"/>
  <c r="N663" i="30"/>
  <c r="N816" i="30"/>
  <c r="J663" i="30"/>
  <c r="J816" i="30"/>
  <c r="H663" i="30"/>
  <c r="H816" i="30"/>
  <c r="F663" i="30"/>
  <c r="N662" i="30"/>
  <c r="N815" i="30"/>
  <c r="J662" i="30"/>
  <c r="J815" i="30"/>
  <c r="H662" i="30"/>
  <c r="H815" i="30" s="1"/>
  <c r="F662" i="30"/>
  <c r="N634" i="30"/>
  <c r="J634" i="30"/>
  <c r="H634" i="30"/>
  <c r="F634" i="30"/>
  <c r="N633" i="30"/>
  <c r="J633" i="30"/>
  <c r="H633" i="30"/>
  <c r="F633" i="30"/>
  <c r="N632" i="30"/>
  <c r="J632" i="30"/>
  <c r="H632" i="30"/>
  <c r="F632" i="30"/>
  <c r="N613" i="30"/>
  <c r="N640" i="30"/>
  <c r="J613" i="30"/>
  <c r="J640" i="30"/>
  <c r="H613" i="30"/>
  <c r="H640" i="30"/>
  <c r="F613" i="30"/>
  <c r="N612" i="30"/>
  <c r="N639" i="30"/>
  <c r="J612" i="30"/>
  <c r="J639" i="30"/>
  <c r="H612" i="30"/>
  <c r="F612" i="30"/>
  <c r="F639" i="30"/>
  <c r="N611" i="30"/>
  <c r="N638" i="30"/>
  <c r="J611" i="30"/>
  <c r="J638" i="30"/>
  <c r="H611" i="30"/>
  <c r="F611" i="30"/>
  <c r="N583" i="30"/>
  <c r="N589" i="30"/>
  <c r="J583" i="30"/>
  <c r="J589" i="30"/>
  <c r="H583" i="30"/>
  <c r="H589" i="30"/>
  <c r="F583" i="30"/>
  <c r="F589" i="30"/>
  <c r="N582" i="30"/>
  <c r="N588" i="30"/>
  <c r="J582" i="30"/>
  <c r="J588" i="30"/>
  <c r="H582" i="30"/>
  <c r="H588" i="30"/>
  <c r="F582" i="30"/>
  <c r="F588" i="30"/>
  <c r="N581" i="30"/>
  <c r="N587" i="30"/>
  <c r="J581" i="30"/>
  <c r="J587" i="30"/>
  <c r="H581" i="30"/>
  <c r="H587" i="30"/>
  <c r="F581" i="30"/>
  <c r="F587" i="30"/>
  <c r="N553" i="30"/>
  <c r="J553" i="30"/>
  <c r="H553" i="30"/>
  <c r="F553" i="30"/>
  <c r="N552" i="30"/>
  <c r="J552" i="30"/>
  <c r="H552" i="30"/>
  <c r="F552" i="30"/>
  <c r="N551" i="30"/>
  <c r="J551" i="30"/>
  <c r="H551" i="30"/>
  <c r="F551" i="30"/>
  <c r="N532" i="30"/>
  <c r="N559" i="30"/>
  <c r="J532" i="30"/>
  <c r="J559" i="30"/>
  <c r="H532" i="30"/>
  <c r="F532" i="30"/>
  <c r="F559" i="30"/>
  <c r="N531" i="30"/>
  <c r="J531" i="30"/>
  <c r="J558" i="30"/>
  <c r="H531" i="30"/>
  <c r="H558" i="30" s="1"/>
  <c r="F531" i="30"/>
  <c r="F558" i="30"/>
  <c r="N530" i="30"/>
  <c r="N557" i="30"/>
  <c r="J530" i="30"/>
  <c r="J557" i="30"/>
  <c r="H530" i="30"/>
  <c r="H557" i="30" s="1"/>
  <c r="F530" i="30"/>
  <c r="F557" i="30"/>
  <c r="N500" i="30"/>
  <c r="J500" i="30"/>
  <c r="H500" i="30"/>
  <c r="F500" i="30"/>
  <c r="N499" i="30"/>
  <c r="J499" i="30"/>
  <c r="H499" i="30"/>
  <c r="F499" i="30"/>
  <c r="N498" i="30"/>
  <c r="J498" i="30"/>
  <c r="H498" i="30"/>
  <c r="F498" i="30"/>
  <c r="N478" i="30"/>
  <c r="N506" i="30" s="1"/>
  <c r="J478" i="30"/>
  <c r="J506" i="30" s="1"/>
  <c r="H478" i="30"/>
  <c r="H506" i="30"/>
  <c r="F478" i="30"/>
  <c r="F506" i="30"/>
  <c r="N477" i="30"/>
  <c r="N505" i="30"/>
  <c r="J477" i="30"/>
  <c r="J505" i="30" s="1"/>
  <c r="H477" i="30"/>
  <c r="H505" i="30"/>
  <c r="F477" i="30"/>
  <c r="N476" i="30"/>
  <c r="N504" i="30"/>
  <c r="J476" i="30"/>
  <c r="J504" i="30" s="1"/>
  <c r="H476" i="30"/>
  <c r="H504" i="30"/>
  <c r="F476" i="30"/>
  <c r="F504" i="30"/>
  <c r="N448" i="30"/>
  <c r="J448" i="30"/>
  <c r="H448" i="30"/>
  <c r="F448" i="30"/>
  <c r="N447" i="30"/>
  <c r="J447" i="30"/>
  <c r="H447" i="30"/>
  <c r="F447" i="30"/>
  <c r="N446" i="30"/>
  <c r="J446" i="30"/>
  <c r="H446" i="30"/>
  <c r="F446" i="30"/>
  <c r="N426" i="30"/>
  <c r="J426" i="30"/>
  <c r="H426" i="30"/>
  <c r="F426" i="30"/>
  <c r="N425" i="30"/>
  <c r="J425" i="30"/>
  <c r="H425" i="30"/>
  <c r="F425" i="30"/>
  <c r="N424" i="30"/>
  <c r="J424" i="30"/>
  <c r="H424" i="30"/>
  <c r="F424" i="30"/>
  <c r="N404" i="30"/>
  <c r="J404" i="30"/>
  <c r="H404" i="30"/>
  <c r="F404" i="30"/>
  <c r="N403" i="30"/>
  <c r="J403" i="30"/>
  <c r="H403" i="30"/>
  <c r="F403" i="30"/>
  <c r="N402" i="30"/>
  <c r="J402" i="30"/>
  <c r="H402" i="30"/>
  <c r="F402" i="30"/>
  <c r="N382" i="30"/>
  <c r="J382" i="30"/>
  <c r="H382" i="30"/>
  <c r="F382" i="30"/>
  <c r="N381" i="30"/>
  <c r="J381" i="30"/>
  <c r="H381" i="30"/>
  <c r="F381" i="30"/>
  <c r="N380" i="30"/>
  <c r="J380" i="30"/>
  <c r="H380" i="30"/>
  <c r="F380" i="30"/>
  <c r="N360" i="30"/>
  <c r="J360" i="30"/>
  <c r="H360" i="30"/>
  <c r="F360" i="30"/>
  <c r="N359" i="30"/>
  <c r="J359" i="30"/>
  <c r="H359" i="30"/>
  <c r="F359" i="30"/>
  <c r="N358" i="30"/>
  <c r="J358" i="30"/>
  <c r="H358" i="30"/>
  <c r="F358" i="30"/>
  <c r="N338" i="30"/>
  <c r="N454" i="30"/>
  <c r="J338" i="30"/>
  <c r="J454" i="30"/>
  <c r="H338" i="30"/>
  <c r="F338" i="30"/>
  <c r="N337" i="30"/>
  <c r="N453" i="30"/>
  <c r="J337" i="30"/>
  <c r="J453" i="30"/>
  <c r="H337" i="30"/>
  <c r="H453" i="30"/>
  <c r="F337" i="30"/>
  <c r="N336" i="30"/>
  <c r="J336" i="30"/>
  <c r="J452" i="30"/>
  <c r="H336" i="30"/>
  <c r="F336" i="30"/>
  <c r="F452" i="30" s="1"/>
  <c r="N308" i="30"/>
  <c r="J308" i="30"/>
  <c r="H308" i="30"/>
  <c r="F308" i="30"/>
  <c r="N307" i="30"/>
  <c r="J307" i="30"/>
  <c r="H307" i="30"/>
  <c r="F307" i="30"/>
  <c r="N306" i="30"/>
  <c r="J306" i="30"/>
  <c r="H306" i="30"/>
  <c r="F306" i="30"/>
  <c r="N287" i="30"/>
  <c r="J287" i="30"/>
  <c r="J314" i="30"/>
  <c r="H287" i="30"/>
  <c r="H314" i="30"/>
  <c r="F287" i="30"/>
  <c r="F314" i="30"/>
  <c r="N286" i="30"/>
  <c r="N313" i="30"/>
  <c r="J286" i="30"/>
  <c r="J313" i="30"/>
  <c r="H286" i="30"/>
  <c r="H313" i="30"/>
  <c r="F286" i="30"/>
  <c r="N285" i="30"/>
  <c r="N312" i="30" s="1"/>
  <c r="J285" i="30"/>
  <c r="J312" i="30"/>
  <c r="H285" i="30"/>
  <c r="H312" i="30"/>
  <c r="F285" i="30"/>
  <c r="F312" i="30"/>
  <c r="N257" i="30"/>
  <c r="J257" i="30"/>
  <c r="H257" i="30"/>
  <c r="F257" i="30"/>
  <c r="N256" i="30"/>
  <c r="J256" i="30"/>
  <c r="H256" i="30"/>
  <c r="F256" i="30"/>
  <c r="N255" i="30"/>
  <c r="J255" i="30"/>
  <c r="H255" i="30"/>
  <c r="F255" i="30"/>
  <c r="N239" i="30"/>
  <c r="N263" i="30"/>
  <c r="J239" i="30"/>
  <c r="J263" i="30"/>
  <c r="H239" i="30"/>
  <c r="H263" i="30"/>
  <c r="F239" i="30"/>
  <c r="F263" i="30" s="1"/>
  <c r="N238" i="30"/>
  <c r="N262" i="30"/>
  <c r="J238" i="30"/>
  <c r="J262" i="30"/>
  <c r="H238" i="30"/>
  <c r="H262" i="30"/>
  <c r="F238" i="30"/>
  <c r="F262" i="30" s="1"/>
  <c r="N237" i="30"/>
  <c r="N261" i="30"/>
  <c r="J237" i="30"/>
  <c r="J261" i="30"/>
  <c r="H237" i="30"/>
  <c r="H261" i="30"/>
  <c r="F237" i="30"/>
  <c r="F261" i="30" s="1"/>
  <c r="N211" i="30"/>
  <c r="J211" i="30"/>
  <c r="H211" i="30"/>
  <c r="F211" i="30"/>
  <c r="N210" i="30"/>
  <c r="J210" i="30"/>
  <c r="H210" i="30"/>
  <c r="F210" i="30"/>
  <c r="N209" i="30"/>
  <c r="J209" i="30"/>
  <c r="H209" i="30"/>
  <c r="F209" i="30"/>
  <c r="N193" i="30"/>
  <c r="J193" i="30"/>
  <c r="H193" i="30"/>
  <c r="F193" i="30"/>
  <c r="N192" i="30"/>
  <c r="J192" i="30"/>
  <c r="H192" i="30"/>
  <c r="F192" i="30"/>
  <c r="N191" i="30"/>
  <c r="J191" i="30"/>
  <c r="H191" i="30"/>
  <c r="F191" i="30"/>
  <c r="N175" i="30"/>
  <c r="J175" i="30"/>
  <c r="H175" i="30"/>
  <c r="F175" i="30"/>
  <c r="N174" i="30"/>
  <c r="J174" i="30"/>
  <c r="H174" i="30"/>
  <c r="F174" i="30"/>
  <c r="N173" i="30"/>
  <c r="J173" i="30"/>
  <c r="H173" i="30"/>
  <c r="F173" i="30"/>
  <c r="N157" i="30"/>
  <c r="J157" i="30"/>
  <c r="H157" i="30"/>
  <c r="F157" i="30"/>
  <c r="N156" i="30"/>
  <c r="J156" i="30"/>
  <c r="H156" i="30"/>
  <c r="F156" i="30"/>
  <c r="N155" i="30"/>
  <c r="J155" i="30"/>
  <c r="H155" i="30"/>
  <c r="F155" i="30"/>
  <c r="N139" i="30"/>
  <c r="J139" i="30"/>
  <c r="H139" i="30"/>
  <c r="F139" i="30"/>
  <c r="N138" i="30"/>
  <c r="J138" i="30"/>
  <c r="H138" i="30"/>
  <c r="F138" i="30"/>
  <c r="N137" i="30"/>
  <c r="J137" i="30"/>
  <c r="H137" i="30"/>
  <c r="F137" i="30"/>
  <c r="N121" i="30"/>
  <c r="J121" i="30"/>
  <c r="H121" i="30"/>
  <c r="F121" i="30"/>
  <c r="N120" i="30"/>
  <c r="J120" i="30"/>
  <c r="H120" i="30"/>
  <c r="F120" i="30"/>
  <c r="N119" i="30"/>
  <c r="J119" i="30"/>
  <c r="H119" i="30"/>
  <c r="F119" i="30"/>
  <c r="N103" i="30"/>
  <c r="J103" i="30"/>
  <c r="H103" i="30"/>
  <c r="F103" i="30"/>
  <c r="N102" i="30"/>
  <c r="J102" i="30"/>
  <c r="H102" i="30"/>
  <c r="F102" i="30"/>
  <c r="N101" i="30"/>
  <c r="J101" i="30"/>
  <c r="H101" i="30"/>
  <c r="F101" i="30"/>
  <c r="N85" i="30"/>
  <c r="J85" i="30"/>
  <c r="H85" i="30"/>
  <c r="F85" i="30"/>
  <c r="N84" i="30"/>
  <c r="J84" i="30"/>
  <c r="H84" i="30"/>
  <c r="F84" i="30"/>
  <c r="N83" i="30"/>
  <c r="J83" i="30"/>
  <c r="H83" i="30"/>
  <c r="F83" i="30"/>
  <c r="N67" i="30"/>
  <c r="J67" i="30"/>
  <c r="H67" i="30"/>
  <c r="F67" i="30"/>
  <c r="N66" i="30"/>
  <c r="J66" i="30"/>
  <c r="H66" i="30"/>
  <c r="F66" i="30"/>
  <c r="N65" i="30"/>
  <c r="J65" i="30"/>
  <c r="H65" i="30"/>
  <c r="F65" i="30"/>
  <c r="N45" i="30"/>
  <c r="J45" i="30"/>
  <c r="H45" i="30"/>
  <c r="F45" i="30"/>
  <c r="N44" i="30"/>
  <c r="J44" i="30"/>
  <c r="H44" i="30"/>
  <c r="F44" i="30"/>
  <c r="N43" i="30"/>
  <c r="J43" i="30"/>
  <c r="H43" i="30"/>
  <c r="F43" i="30"/>
  <c r="N27" i="30"/>
  <c r="N218" i="30" s="1"/>
  <c r="J27" i="30"/>
  <c r="J218" i="30" s="1"/>
  <c r="H27" i="30"/>
  <c r="H218" i="30"/>
  <c r="F27" i="30"/>
  <c r="N26" i="30"/>
  <c r="J26" i="30"/>
  <c r="H26" i="30"/>
  <c r="H217" i="30"/>
  <c r="F26" i="30"/>
  <c r="N25" i="30"/>
  <c r="J25" i="30"/>
  <c r="J216" i="30" s="1"/>
  <c r="H25" i="30"/>
  <c r="H216" i="30"/>
  <c r="F25" i="30"/>
  <c r="N1740" i="29"/>
  <c r="J1740" i="29"/>
  <c r="H1740" i="29"/>
  <c r="N1739" i="29"/>
  <c r="L1739" i="29"/>
  <c r="N1738" i="29"/>
  <c r="N1673" i="29"/>
  <c r="N1679" i="29"/>
  <c r="J1673" i="29"/>
  <c r="J1679" i="29"/>
  <c r="H1673" i="29"/>
  <c r="H1679" i="29"/>
  <c r="F1673" i="29"/>
  <c r="F1679" i="29"/>
  <c r="N1672" i="29"/>
  <c r="N1678" i="29"/>
  <c r="L1672" i="29"/>
  <c r="L1678" i="29"/>
  <c r="J1672" i="29"/>
  <c r="J1678" i="29"/>
  <c r="H1672" i="29"/>
  <c r="H1678" i="29"/>
  <c r="F1672" i="29"/>
  <c r="F1678" i="29"/>
  <c r="N1671" i="29"/>
  <c r="N1677" i="29"/>
  <c r="J1671" i="29"/>
  <c r="J1677" i="29"/>
  <c r="H1671" i="29"/>
  <c r="H1677" i="29"/>
  <c r="F1671" i="29"/>
  <c r="F1677" i="29"/>
  <c r="N1641" i="29"/>
  <c r="N1648" i="29"/>
  <c r="J1641" i="29"/>
  <c r="J1648" i="29"/>
  <c r="H1641" i="29"/>
  <c r="H1648" i="29"/>
  <c r="F1641" i="29"/>
  <c r="F1648" i="29"/>
  <c r="N1640" i="29"/>
  <c r="N1647" i="29"/>
  <c r="L1640" i="29"/>
  <c r="L1647" i="29"/>
  <c r="J1640" i="29"/>
  <c r="J1647" i="29"/>
  <c r="H1640" i="29"/>
  <c r="H1647" i="29"/>
  <c r="F1640" i="29"/>
  <c r="F1647" i="29"/>
  <c r="N1639" i="29"/>
  <c r="N1646" i="29"/>
  <c r="J1639" i="29"/>
  <c r="J1646" i="29"/>
  <c r="H1639" i="29"/>
  <c r="H1646" i="29"/>
  <c r="F1639" i="29"/>
  <c r="F1646" i="29"/>
  <c r="N1610" i="29"/>
  <c r="N1616" i="29"/>
  <c r="J1610" i="29"/>
  <c r="J1616" i="29"/>
  <c r="H1610" i="29"/>
  <c r="H1616" i="29"/>
  <c r="F1610" i="29"/>
  <c r="F1616" i="29"/>
  <c r="N1609" i="29"/>
  <c r="N1615" i="29"/>
  <c r="L1609" i="29"/>
  <c r="L1615" i="29"/>
  <c r="J1609" i="29"/>
  <c r="J1615" i="29"/>
  <c r="H1609" i="29"/>
  <c r="H1615" i="29"/>
  <c r="F1609" i="29"/>
  <c r="F1615" i="29"/>
  <c r="N1608" i="29"/>
  <c r="N1614" i="29"/>
  <c r="J1608" i="29"/>
  <c r="J1614" i="29"/>
  <c r="H1608" i="29"/>
  <c r="H1614" i="29"/>
  <c r="F1608" i="29"/>
  <c r="F1614" i="29"/>
  <c r="N1578" i="29"/>
  <c r="J1578" i="29"/>
  <c r="H1578" i="29"/>
  <c r="F1578" i="29"/>
  <c r="N1577" i="29"/>
  <c r="L1577" i="29"/>
  <c r="J1577" i="29"/>
  <c r="H1577" i="29"/>
  <c r="F1577" i="29"/>
  <c r="N1576" i="29"/>
  <c r="J1576" i="29"/>
  <c r="H1576" i="29"/>
  <c r="F1576" i="29"/>
  <c r="N1557" i="29"/>
  <c r="J1557" i="29"/>
  <c r="J1584" i="29"/>
  <c r="H1557" i="29"/>
  <c r="F1557" i="29"/>
  <c r="F1584" i="29" s="1"/>
  <c r="N1556" i="29"/>
  <c r="N1583" i="29"/>
  <c r="L1556" i="29"/>
  <c r="L1583" i="29"/>
  <c r="J1556" i="29"/>
  <c r="J1583" i="29"/>
  <c r="H1556" i="29"/>
  <c r="F1556" i="29"/>
  <c r="N1555" i="29"/>
  <c r="N1582" i="29"/>
  <c r="J1555" i="29"/>
  <c r="H1555" i="29"/>
  <c r="H1582" i="29" s="1"/>
  <c r="F1555" i="29"/>
  <c r="F1582" i="29"/>
  <c r="N1526" i="29"/>
  <c r="J1526" i="29"/>
  <c r="H1526" i="29"/>
  <c r="F1526" i="29"/>
  <c r="N1525" i="29"/>
  <c r="L1525" i="29"/>
  <c r="J1525" i="29"/>
  <c r="H1525" i="29"/>
  <c r="F1525" i="29"/>
  <c r="N1524" i="29"/>
  <c r="J1524" i="29"/>
  <c r="H1524" i="29"/>
  <c r="F1524" i="29"/>
  <c r="N1505" i="29"/>
  <c r="J1505" i="29"/>
  <c r="H1505" i="29"/>
  <c r="F1505" i="29"/>
  <c r="N1504" i="29"/>
  <c r="L1504" i="29"/>
  <c r="J1504" i="29"/>
  <c r="H1504" i="29"/>
  <c r="F1504" i="29"/>
  <c r="N1503" i="29"/>
  <c r="J1503" i="29"/>
  <c r="H1503" i="29"/>
  <c r="F1503" i="29"/>
  <c r="N1484" i="29"/>
  <c r="J1484" i="29"/>
  <c r="J1532" i="29"/>
  <c r="H1484" i="29"/>
  <c r="H1532" i="29"/>
  <c r="F1484" i="29"/>
  <c r="F1532" i="29"/>
  <c r="N1483" i="29"/>
  <c r="L1483" i="29"/>
  <c r="L1531" i="29" s="1"/>
  <c r="J1483" i="29"/>
  <c r="J1531" i="29"/>
  <c r="H1483" i="29"/>
  <c r="H1531" i="29"/>
  <c r="F1483" i="29"/>
  <c r="F1531" i="29"/>
  <c r="N1482" i="29"/>
  <c r="N1530" i="29"/>
  <c r="J1482" i="29"/>
  <c r="J1530" i="29"/>
  <c r="H1482" i="29"/>
  <c r="H1530" i="29" s="1"/>
  <c r="F1482" i="29"/>
  <c r="N1453" i="29"/>
  <c r="J1453" i="29"/>
  <c r="H1453" i="29"/>
  <c r="F1453" i="29"/>
  <c r="N1452" i="29"/>
  <c r="L1452" i="29"/>
  <c r="J1452" i="29"/>
  <c r="H1452" i="29"/>
  <c r="F1452" i="29"/>
  <c r="N1451" i="29"/>
  <c r="J1451" i="29"/>
  <c r="H1451" i="29"/>
  <c r="F1451" i="29"/>
  <c r="N1432" i="29"/>
  <c r="J1432" i="29"/>
  <c r="H1432" i="29"/>
  <c r="F1432" i="29"/>
  <c r="N1431" i="29"/>
  <c r="L1431" i="29"/>
  <c r="J1431" i="29"/>
  <c r="H1431" i="29"/>
  <c r="F1431" i="29"/>
  <c r="N1430" i="29"/>
  <c r="J1430" i="29"/>
  <c r="H1430" i="29"/>
  <c r="F1430" i="29"/>
  <c r="N1410" i="29"/>
  <c r="J1410" i="29"/>
  <c r="H1410" i="29"/>
  <c r="F1410" i="29"/>
  <c r="N1409" i="29"/>
  <c r="L1409" i="29"/>
  <c r="J1409" i="29"/>
  <c r="H1409" i="29"/>
  <c r="F1409" i="29"/>
  <c r="N1408" i="29"/>
  <c r="J1408" i="29"/>
  <c r="H1408" i="29"/>
  <c r="F1408" i="29"/>
  <c r="N1389" i="29"/>
  <c r="J1389" i="29"/>
  <c r="J1459" i="29" s="1"/>
  <c r="H1389" i="29"/>
  <c r="F1389" i="29"/>
  <c r="F1459" i="29"/>
  <c r="N1388" i="29"/>
  <c r="N1458" i="29"/>
  <c r="L1388" i="29"/>
  <c r="J1388" i="29"/>
  <c r="H1388" i="29"/>
  <c r="H1458" i="29" s="1"/>
  <c r="F1388" i="29"/>
  <c r="N1387" i="29"/>
  <c r="J1387" i="29"/>
  <c r="J1457" i="29"/>
  <c r="H1387" i="29"/>
  <c r="H1457" i="29"/>
  <c r="F1387" i="29"/>
  <c r="F1457" i="29"/>
  <c r="N1358" i="29"/>
  <c r="J1358" i="29"/>
  <c r="H1358" i="29"/>
  <c r="F1358" i="29"/>
  <c r="N1357" i="29"/>
  <c r="L1357" i="29"/>
  <c r="J1357" i="29"/>
  <c r="H1357" i="29"/>
  <c r="F1357" i="29"/>
  <c r="N1356" i="29"/>
  <c r="J1356" i="29"/>
  <c r="H1356" i="29"/>
  <c r="F1356" i="29"/>
  <c r="N1337" i="29"/>
  <c r="J1337" i="29"/>
  <c r="H1337" i="29"/>
  <c r="F1337" i="29"/>
  <c r="N1336" i="29"/>
  <c r="L1336" i="29"/>
  <c r="J1336" i="29"/>
  <c r="H1336" i="29"/>
  <c r="F1336" i="29"/>
  <c r="N1335" i="29"/>
  <c r="J1335" i="29"/>
  <c r="H1335" i="29"/>
  <c r="F1335" i="29"/>
  <c r="N1324" i="29"/>
  <c r="J1324" i="29"/>
  <c r="H1324" i="29"/>
  <c r="F1324" i="29"/>
  <c r="N1323" i="29"/>
  <c r="L1323" i="29"/>
  <c r="J1323" i="29"/>
  <c r="H1323" i="29"/>
  <c r="F1323" i="29"/>
  <c r="N1322" i="29"/>
  <c r="J1322" i="29"/>
  <c r="H1322" i="29"/>
  <c r="F1322" i="29"/>
  <c r="N1308" i="29"/>
  <c r="J1308" i="29"/>
  <c r="H1308" i="29"/>
  <c r="F1308" i="29"/>
  <c r="N1307" i="29"/>
  <c r="L1307" i="29"/>
  <c r="J1307" i="29"/>
  <c r="H1307" i="29"/>
  <c r="F1307" i="29"/>
  <c r="N1306" i="29"/>
  <c r="J1306" i="29"/>
  <c r="H1306" i="29"/>
  <c r="F1306" i="29"/>
  <c r="N1295" i="29"/>
  <c r="J1295" i="29"/>
  <c r="H1295" i="29"/>
  <c r="F1295" i="29"/>
  <c r="N1294" i="29"/>
  <c r="L1294" i="29"/>
  <c r="J1294" i="29"/>
  <c r="H1294" i="29"/>
  <c r="F1294" i="29"/>
  <c r="N1293" i="29"/>
  <c r="J1293" i="29"/>
  <c r="H1293" i="29"/>
  <c r="F1293" i="29"/>
  <c r="N1282" i="29"/>
  <c r="J1282" i="29"/>
  <c r="H1282" i="29"/>
  <c r="F1282" i="29"/>
  <c r="N1281" i="29"/>
  <c r="L1281" i="29"/>
  <c r="J1281" i="29"/>
  <c r="H1281" i="29"/>
  <c r="F1281" i="29"/>
  <c r="N1280" i="29"/>
  <c r="J1280" i="29"/>
  <c r="H1280" i="29"/>
  <c r="F1280" i="29"/>
  <c r="N1269" i="29"/>
  <c r="N1364" i="29" s="1"/>
  <c r="J1269" i="29"/>
  <c r="H1269" i="29"/>
  <c r="F1269" i="29"/>
  <c r="F1364" i="29" s="1"/>
  <c r="N1268" i="29"/>
  <c r="N1363" i="29" s="1"/>
  <c r="L1268" i="29"/>
  <c r="L1363" i="29"/>
  <c r="J1268" i="29"/>
  <c r="J1363" i="29" s="1"/>
  <c r="H1268" i="29"/>
  <c r="F1268" i="29"/>
  <c r="F1363" i="29" s="1"/>
  <c r="N1267" i="29"/>
  <c r="N1362" i="29" s="1"/>
  <c r="J1267" i="29"/>
  <c r="J1362" i="29" s="1"/>
  <c r="H1267" i="29"/>
  <c r="F1267" i="29"/>
  <c r="F1362" i="29" s="1"/>
  <c r="N1246" i="29"/>
  <c r="J1246" i="29"/>
  <c r="H1246" i="29"/>
  <c r="F1246" i="29"/>
  <c r="N1245" i="29"/>
  <c r="L1245" i="29"/>
  <c r="J1245" i="29"/>
  <c r="H1245" i="29"/>
  <c r="F1245" i="29"/>
  <c r="N1244" i="29"/>
  <c r="J1244" i="29"/>
  <c r="H1244" i="29"/>
  <c r="F1244" i="29"/>
  <c r="N1225" i="29"/>
  <c r="J1225" i="29"/>
  <c r="H1225" i="29"/>
  <c r="F1225" i="29"/>
  <c r="N1224" i="29"/>
  <c r="L1224" i="29"/>
  <c r="J1224" i="29"/>
  <c r="H1224" i="29"/>
  <c r="F1224" i="29"/>
  <c r="N1223" i="29"/>
  <c r="J1223" i="29"/>
  <c r="H1223" i="29"/>
  <c r="F1223" i="29"/>
  <c r="N1204" i="29"/>
  <c r="J1204" i="29"/>
  <c r="H1204" i="29"/>
  <c r="F1204" i="29"/>
  <c r="N1203" i="29"/>
  <c r="L1203" i="29"/>
  <c r="J1203" i="29"/>
  <c r="H1203" i="29"/>
  <c r="F1203" i="29"/>
  <c r="N1202" i="29"/>
  <c r="J1202" i="29"/>
  <c r="H1202" i="29"/>
  <c r="F1202" i="29"/>
  <c r="N1184" i="29"/>
  <c r="J1184" i="29"/>
  <c r="H1184" i="29"/>
  <c r="F1184" i="29"/>
  <c r="N1183" i="29"/>
  <c r="L1183" i="29"/>
  <c r="J1183" i="29"/>
  <c r="H1183" i="29"/>
  <c r="F1183" i="29"/>
  <c r="N1182" i="29"/>
  <c r="J1182" i="29"/>
  <c r="H1182" i="29"/>
  <c r="F1182" i="29"/>
  <c r="N1163" i="29"/>
  <c r="J1163" i="29"/>
  <c r="H1163" i="29"/>
  <c r="F1163" i="29"/>
  <c r="N1162" i="29"/>
  <c r="L1162" i="29"/>
  <c r="J1162" i="29"/>
  <c r="H1162" i="29"/>
  <c r="F1162" i="29"/>
  <c r="N1161" i="29"/>
  <c r="J1161" i="29"/>
  <c r="H1161" i="29"/>
  <c r="F1161" i="29"/>
  <c r="N1142" i="29"/>
  <c r="J1142" i="29"/>
  <c r="H1142" i="29"/>
  <c r="F1142" i="29"/>
  <c r="N1141" i="29"/>
  <c r="L1141" i="29"/>
  <c r="J1141" i="29"/>
  <c r="H1141" i="29"/>
  <c r="F1141" i="29"/>
  <c r="N1140" i="29"/>
  <c r="J1140" i="29"/>
  <c r="H1140" i="29"/>
  <c r="F1140" i="29"/>
  <c r="N1121" i="29"/>
  <c r="J1121" i="29"/>
  <c r="H1121" i="29"/>
  <c r="F1121" i="29"/>
  <c r="N1120" i="29"/>
  <c r="L1120" i="29"/>
  <c r="J1120" i="29"/>
  <c r="H1120" i="29"/>
  <c r="F1120" i="29"/>
  <c r="N1119" i="29"/>
  <c r="J1119" i="29"/>
  <c r="H1119" i="29"/>
  <c r="F1119" i="29"/>
  <c r="N1100" i="29"/>
  <c r="J1100" i="29"/>
  <c r="H1100" i="29"/>
  <c r="F1100" i="29"/>
  <c r="N1099" i="29"/>
  <c r="L1099" i="29"/>
  <c r="J1099" i="29"/>
  <c r="H1099" i="29"/>
  <c r="F1099" i="29"/>
  <c r="N1098" i="29"/>
  <c r="J1098" i="29"/>
  <c r="H1098" i="29"/>
  <c r="F1098" i="29"/>
  <c r="N1079" i="29"/>
  <c r="J1079" i="29"/>
  <c r="J1252" i="29" s="1"/>
  <c r="H1079" i="29"/>
  <c r="H1252" i="29"/>
  <c r="F1079" i="29"/>
  <c r="N1078" i="29"/>
  <c r="L1078" i="29"/>
  <c r="J1078" i="29"/>
  <c r="H1078" i="29"/>
  <c r="H1251" i="29"/>
  <c r="F1078" i="29"/>
  <c r="F1251" i="29"/>
  <c r="N1077" i="29"/>
  <c r="J1077" i="29"/>
  <c r="H1077" i="29"/>
  <c r="H1250" i="29"/>
  <c r="F1077" i="29"/>
  <c r="F1250" i="29" s="1"/>
  <c r="N1047" i="29"/>
  <c r="J1047" i="29"/>
  <c r="H1047" i="29"/>
  <c r="F1047" i="29"/>
  <c r="N1046" i="29"/>
  <c r="L1046" i="29"/>
  <c r="J1046" i="29"/>
  <c r="H1046" i="29"/>
  <c r="F1046" i="29"/>
  <c r="N1045" i="29"/>
  <c r="J1045" i="29"/>
  <c r="H1045" i="29"/>
  <c r="F1045" i="29"/>
  <c r="N1026" i="29"/>
  <c r="J1026" i="29"/>
  <c r="J1053" i="29" s="1"/>
  <c r="H1026" i="29"/>
  <c r="H1053" i="29"/>
  <c r="F1026" i="29"/>
  <c r="F1053" i="29"/>
  <c r="N1025" i="29"/>
  <c r="N1052" i="29"/>
  <c r="L1025" i="29"/>
  <c r="J1025" i="29"/>
  <c r="H1025" i="29"/>
  <c r="F1025" i="29"/>
  <c r="F1052" i="29"/>
  <c r="N1024" i="29"/>
  <c r="N1051" i="29"/>
  <c r="J1024" i="29"/>
  <c r="J1051" i="29" s="1"/>
  <c r="H1024" i="29"/>
  <c r="H1051" i="29"/>
  <c r="F1024" i="29"/>
  <c r="F1051" i="29"/>
  <c r="N995" i="29"/>
  <c r="J995" i="29"/>
  <c r="H995" i="29"/>
  <c r="F995" i="29"/>
  <c r="N994" i="29"/>
  <c r="J994" i="29"/>
  <c r="H994" i="29"/>
  <c r="F994" i="29"/>
  <c r="N993" i="29"/>
  <c r="J993" i="29"/>
  <c r="H993" i="29"/>
  <c r="F993" i="29"/>
  <c r="N974" i="29"/>
  <c r="J974" i="29"/>
  <c r="H974" i="29"/>
  <c r="F974" i="29"/>
  <c r="N973" i="29"/>
  <c r="L973" i="29"/>
  <c r="J973" i="29"/>
  <c r="H973" i="29"/>
  <c r="F973" i="29"/>
  <c r="N972" i="29"/>
  <c r="J972" i="29"/>
  <c r="H972" i="29"/>
  <c r="F972" i="29"/>
  <c r="N953" i="29"/>
  <c r="J953" i="29"/>
  <c r="H953" i="29"/>
  <c r="F953" i="29"/>
  <c r="N952" i="29"/>
  <c r="L952" i="29"/>
  <c r="J952" i="29"/>
  <c r="H952" i="29"/>
  <c r="F952" i="29"/>
  <c r="N951" i="29"/>
  <c r="J951" i="29"/>
  <c r="H951" i="29"/>
  <c r="F951" i="29"/>
  <c r="N932" i="29"/>
  <c r="J932" i="29"/>
  <c r="H932" i="29"/>
  <c r="F932" i="29"/>
  <c r="N931" i="29"/>
  <c r="L931" i="29"/>
  <c r="J931" i="29"/>
  <c r="H931" i="29"/>
  <c r="F931" i="29"/>
  <c r="N930" i="29"/>
  <c r="J930" i="29"/>
  <c r="H930" i="29"/>
  <c r="F930" i="29"/>
  <c r="N911" i="29"/>
  <c r="J911" i="29"/>
  <c r="H911" i="29"/>
  <c r="H1001" i="29" s="1"/>
  <c r="F911" i="29"/>
  <c r="N910" i="29"/>
  <c r="L910" i="29"/>
  <c r="J910" i="29"/>
  <c r="H910" i="29"/>
  <c r="F910" i="29"/>
  <c r="N909" i="29"/>
  <c r="J909" i="29"/>
  <c r="J999" i="29" s="1"/>
  <c r="H909" i="29"/>
  <c r="F909" i="29"/>
  <c r="N880" i="29"/>
  <c r="J880" i="29"/>
  <c r="H880" i="29"/>
  <c r="F880" i="29"/>
  <c r="N879" i="29"/>
  <c r="L879" i="29"/>
  <c r="J879" i="29"/>
  <c r="H879" i="29"/>
  <c r="F879" i="29"/>
  <c r="N878" i="29"/>
  <c r="J878" i="29"/>
  <c r="H878" i="29"/>
  <c r="F878" i="29"/>
  <c r="N859" i="29"/>
  <c r="J859" i="29"/>
  <c r="H859" i="29"/>
  <c r="F859" i="29"/>
  <c r="N858" i="29"/>
  <c r="J858" i="29"/>
  <c r="H858" i="29"/>
  <c r="F858" i="29"/>
  <c r="N857" i="29"/>
  <c r="J857" i="29"/>
  <c r="H857" i="29"/>
  <c r="F857" i="29"/>
  <c r="N838" i="29"/>
  <c r="J838" i="29"/>
  <c r="H838" i="29"/>
  <c r="F838" i="29"/>
  <c r="N837" i="29"/>
  <c r="L837" i="29"/>
  <c r="J837" i="29"/>
  <c r="H837" i="29"/>
  <c r="F837" i="29"/>
  <c r="N836" i="29"/>
  <c r="J836" i="29"/>
  <c r="H836" i="29"/>
  <c r="F836" i="29"/>
  <c r="N817" i="29"/>
  <c r="J817" i="29"/>
  <c r="H817" i="29"/>
  <c r="F817" i="29"/>
  <c r="N816" i="29"/>
  <c r="L816" i="29"/>
  <c r="J816" i="29"/>
  <c r="H816" i="29"/>
  <c r="F816" i="29"/>
  <c r="N815" i="29"/>
  <c r="J815" i="29"/>
  <c r="H815" i="29"/>
  <c r="F815" i="29"/>
  <c r="N796" i="29"/>
  <c r="J796" i="29"/>
  <c r="H796" i="29"/>
  <c r="F796" i="29"/>
  <c r="N795" i="29"/>
  <c r="L795" i="29"/>
  <c r="J795" i="29"/>
  <c r="H795" i="29"/>
  <c r="F795" i="29"/>
  <c r="N794" i="29"/>
  <c r="J794" i="29"/>
  <c r="H794" i="29"/>
  <c r="F794" i="29"/>
  <c r="N775" i="29"/>
  <c r="J775" i="29"/>
  <c r="H775" i="29"/>
  <c r="F775" i="29"/>
  <c r="N774" i="29"/>
  <c r="L774" i="29"/>
  <c r="J774" i="29"/>
  <c r="H774" i="29"/>
  <c r="F774" i="29"/>
  <c r="N773" i="29"/>
  <c r="J773" i="29"/>
  <c r="H773" i="29"/>
  <c r="F773" i="29"/>
  <c r="N754" i="29"/>
  <c r="J754" i="29"/>
  <c r="H754" i="29"/>
  <c r="F754" i="29"/>
  <c r="N753" i="29"/>
  <c r="L753" i="29"/>
  <c r="J753" i="29"/>
  <c r="H753" i="29"/>
  <c r="F753" i="29"/>
  <c r="N752" i="29"/>
  <c r="J752" i="29"/>
  <c r="H752" i="29"/>
  <c r="F752" i="29"/>
  <c r="N733" i="29"/>
  <c r="N886" i="29" s="1"/>
  <c r="J733" i="29"/>
  <c r="J886" i="29" s="1"/>
  <c r="H733" i="29"/>
  <c r="H886" i="29" s="1"/>
  <c r="F733" i="29"/>
  <c r="N732" i="29"/>
  <c r="L732" i="29"/>
  <c r="L885" i="29" s="1"/>
  <c r="J732" i="29"/>
  <c r="J885" i="29" s="1"/>
  <c r="H732" i="29"/>
  <c r="F732" i="29"/>
  <c r="N731" i="29"/>
  <c r="J731" i="29"/>
  <c r="J884" i="29" s="1"/>
  <c r="H731" i="29"/>
  <c r="F731" i="29"/>
  <c r="N700" i="29"/>
  <c r="J700" i="29"/>
  <c r="H700" i="29"/>
  <c r="F700" i="29"/>
  <c r="N699" i="29"/>
  <c r="L699" i="29"/>
  <c r="J699" i="29"/>
  <c r="H699" i="29"/>
  <c r="F699" i="29"/>
  <c r="N698" i="29"/>
  <c r="J698" i="29"/>
  <c r="H698" i="29"/>
  <c r="F698" i="29"/>
  <c r="N679" i="29"/>
  <c r="N708" i="29"/>
  <c r="J679" i="29"/>
  <c r="J708" i="29"/>
  <c r="H679" i="29"/>
  <c r="F679" i="29"/>
  <c r="F708" i="29"/>
  <c r="N678" i="29"/>
  <c r="L678" i="29"/>
  <c r="L707" i="29"/>
  <c r="J678" i="29"/>
  <c r="J707" i="29"/>
  <c r="H678" i="29"/>
  <c r="H707" i="29"/>
  <c r="F678" i="29"/>
  <c r="F707" i="29"/>
  <c r="N677" i="29"/>
  <c r="N706" i="29" s="1"/>
  <c r="J677" i="29"/>
  <c r="J706" i="29"/>
  <c r="H677" i="29"/>
  <c r="H706" i="29"/>
  <c r="F677" i="29"/>
  <c r="F706" i="29"/>
  <c r="N648" i="29"/>
  <c r="N654" i="29"/>
  <c r="J648" i="29"/>
  <c r="J654" i="29"/>
  <c r="H648" i="29"/>
  <c r="H654" i="29"/>
  <c r="F648" i="29"/>
  <c r="F654" i="29"/>
  <c r="N647" i="29"/>
  <c r="N653" i="29"/>
  <c r="L647" i="29"/>
  <c r="L653" i="29"/>
  <c r="J647" i="29"/>
  <c r="J653" i="29"/>
  <c r="H647" i="29"/>
  <c r="H653" i="29"/>
  <c r="F647" i="29"/>
  <c r="F653" i="29"/>
  <c r="N646" i="29"/>
  <c r="N652" i="29"/>
  <c r="J646" i="29"/>
  <c r="J652" i="29"/>
  <c r="H646" i="29"/>
  <c r="H652" i="29"/>
  <c r="F646" i="29"/>
  <c r="F652" i="29"/>
  <c r="N617" i="29"/>
  <c r="J617" i="29"/>
  <c r="H617" i="29"/>
  <c r="F617" i="29"/>
  <c r="N616" i="29"/>
  <c r="L616" i="29"/>
  <c r="J616" i="29"/>
  <c r="H616" i="29"/>
  <c r="F616" i="29"/>
  <c r="N615" i="29"/>
  <c r="J615" i="29"/>
  <c r="H615" i="29"/>
  <c r="F615" i="29"/>
  <c r="N595" i="29"/>
  <c r="N623" i="29" s="1"/>
  <c r="J595" i="29"/>
  <c r="H595" i="29"/>
  <c r="H623" i="29"/>
  <c r="F595" i="29"/>
  <c r="N594" i="29"/>
  <c r="N622" i="29" s="1"/>
  <c r="L594" i="29"/>
  <c r="J594" i="29"/>
  <c r="J622" i="29"/>
  <c r="H594" i="29"/>
  <c r="F594" i="29"/>
  <c r="N593" i="29"/>
  <c r="J593" i="29"/>
  <c r="J621" i="29" s="1"/>
  <c r="H593" i="29"/>
  <c r="H621" i="29" s="1"/>
  <c r="F593" i="29"/>
  <c r="F621" i="29"/>
  <c r="N564" i="29"/>
  <c r="N570" i="29"/>
  <c r="J564" i="29"/>
  <c r="H564" i="29"/>
  <c r="F564" i="29"/>
  <c r="F570" i="29"/>
  <c r="N563" i="29"/>
  <c r="N569" i="29"/>
  <c r="L563" i="29"/>
  <c r="L569" i="29"/>
  <c r="J563" i="29"/>
  <c r="J569" i="29"/>
  <c r="H563" i="29"/>
  <c r="F563" i="29"/>
  <c r="F569" i="29"/>
  <c r="N562" i="29"/>
  <c r="N568" i="29"/>
  <c r="J562" i="29"/>
  <c r="J568" i="29"/>
  <c r="H562" i="29"/>
  <c r="H568" i="29"/>
  <c r="N513" i="29"/>
  <c r="J513" i="29"/>
  <c r="H513" i="29"/>
  <c r="F513" i="29"/>
  <c r="N512" i="29"/>
  <c r="L512" i="29"/>
  <c r="J512" i="29"/>
  <c r="H512" i="29"/>
  <c r="F512" i="29"/>
  <c r="N511" i="29"/>
  <c r="J511" i="29"/>
  <c r="H511" i="29"/>
  <c r="F511" i="29"/>
  <c r="N493" i="29"/>
  <c r="J493" i="29"/>
  <c r="H493" i="29"/>
  <c r="F493" i="29"/>
  <c r="N492" i="29"/>
  <c r="L492" i="29"/>
  <c r="J492" i="29"/>
  <c r="H492" i="29"/>
  <c r="F492" i="29"/>
  <c r="N491" i="29"/>
  <c r="J491" i="29"/>
  <c r="H491" i="29"/>
  <c r="F491" i="29"/>
  <c r="N471" i="29"/>
  <c r="J471" i="29"/>
  <c r="H471" i="29"/>
  <c r="F471" i="29"/>
  <c r="N470" i="29"/>
  <c r="L470" i="29"/>
  <c r="J470" i="29"/>
  <c r="H470" i="29"/>
  <c r="F470" i="29"/>
  <c r="N469" i="29"/>
  <c r="J469" i="29"/>
  <c r="H469" i="29"/>
  <c r="F469" i="29"/>
  <c r="N449" i="29"/>
  <c r="J449" i="29"/>
  <c r="H449" i="29"/>
  <c r="F449" i="29"/>
  <c r="N448" i="29"/>
  <c r="L448" i="29"/>
  <c r="J448" i="29"/>
  <c r="H448" i="29"/>
  <c r="F448" i="29"/>
  <c r="N447" i="29"/>
  <c r="J447" i="29"/>
  <c r="H447" i="29"/>
  <c r="F447" i="29"/>
  <c r="N427" i="29"/>
  <c r="J427" i="29"/>
  <c r="H427" i="29"/>
  <c r="F427" i="29"/>
  <c r="N426" i="29"/>
  <c r="L426" i="29"/>
  <c r="J426" i="29"/>
  <c r="H426" i="29"/>
  <c r="F426" i="29"/>
  <c r="N425" i="29"/>
  <c r="J425" i="29"/>
  <c r="H425" i="29"/>
  <c r="F425" i="29"/>
  <c r="N405" i="29"/>
  <c r="J405" i="29"/>
  <c r="H405" i="29"/>
  <c r="F405" i="29"/>
  <c r="N404" i="29"/>
  <c r="L404" i="29"/>
  <c r="J404" i="29"/>
  <c r="H404" i="29"/>
  <c r="F404" i="29"/>
  <c r="N403" i="29"/>
  <c r="J403" i="29"/>
  <c r="H403" i="29"/>
  <c r="F403" i="29"/>
  <c r="N382" i="29"/>
  <c r="J382" i="29"/>
  <c r="H382" i="29"/>
  <c r="F382" i="29"/>
  <c r="N381" i="29"/>
  <c r="L381" i="29"/>
  <c r="J381" i="29"/>
  <c r="H381" i="29"/>
  <c r="F381" i="29"/>
  <c r="N380" i="29"/>
  <c r="J380" i="29"/>
  <c r="H380" i="29"/>
  <c r="F380" i="29"/>
  <c r="N360" i="29"/>
  <c r="J360" i="29"/>
  <c r="H360" i="29"/>
  <c r="F360" i="29"/>
  <c r="N359" i="29"/>
  <c r="L359" i="29"/>
  <c r="J359" i="29"/>
  <c r="H359" i="29"/>
  <c r="F359" i="29"/>
  <c r="N358" i="29"/>
  <c r="J358" i="29"/>
  <c r="H358" i="29"/>
  <c r="F358" i="29"/>
  <c r="N330" i="29"/>
  <c r="J330" i="29"/>
  <c r="H330" i="29"/>
  <c r="F330" i="29"/>
  <c r="N329" i="29"/>
  <c r="L329" i="29"/>
  <c r="J329" i="29"/>
  <c r="H329" i="29"/>
  <c r="F329" i="29"/>
  <c r="N328" i="29"/>
  <c r="J328" i="29"/>
  <c r="H328" i="29"/>
  <c r="F328" i="29"/>
  <c r="N308" i="29"/>
  <c r="J308" i="29"/>
  <c r="H308" i="29"/>
  <c r="F308" i="29"/>
  <c r="N307" i="29"/>
  <c r="L307" i="29"/>
  <c r="J307" i="29"/>
  <c r="H307" i="29"/>
  <c r="F307" i="29"/>
  <c r="N306" i="29"/>
  <c r="J306" i="29"/>
  <c r="H306" i="29"/>
  <c r="F306" i="29"/>
  <c r="N288" i="29"/>
  <c r="J288" i="29"/>
  <c r="J336" i="29" s="1"/>
  <c r="H288" i="29"/>
  <c r="H336" i="29" s="1"/>
  <c r="F288" i="29"/>
  <c r="N287" i="29"/>
  <c r="L287" i="29"/>
  <c r="L335" i="29" s="1"/>
  <c r="J287" i="29"/>
  <c r="J335" i="29" s="1"/>
  <c r="H287" i="29"/>
  <c r="H335" i="29"/>
  <c r="F287" i="29"/>
  <c r="F335" i="29"/>
  <c r="N286" i="29"/>
  <c r="N334" i="29" s="1"/>
  <c r="J286" i="29"/>
  <c r="H286" i="29"/>
  <c r="H334" i="29"/>
  <c r="F286" i="29"/>
  <c r="F334" i="29" s="1"/>
  <c r="N256" i="29"/>
  <c r="J256" i="29"/>
  <c r="H256" i="29"/>
  <c r="F256" i="29"/>
  <c r="N255" i="29"/>
  <c r="L255" i="29"/>
  <c r="J255" i="29"/>
  <c r="H255" i="29"/>
  <c r="F255" i="29"/>
  <c r="N254" i="29"/>
  <c r="J254" i="29"/>
  <c r="H254" i="29"/>
  <c r="F254" i="29"/>
  <c r="N238" i="29"/>
  <c r="N263" i="29"/>
  <c r="J238" i="29"/>
  <c r="J263" i="29" s="1"/>
  <c r="H238" i="29"/>
  <c r="H263" i="29"/>
  <c r="F238" i="29"/>
  <c r="F263" i="29"/>
  <c r="N237" i="29"/>
  <c r="L237" i="29"/>
  <c r="L262" i="29"/>
  <c r="J237" i="29"/>
  <c r="H237" i="29"/>
  <c r="H262" i="29"/>
  <c r="F237" i="29"/>
  <c r="F262" i="29"/>
  <c r="N236" i="29"/>
  <c r="J236" i="29"/>
  <c r="J261" i="29"/>
  <c r="H236" i="29"/>
  <c r="H261" i="29"/>
  <c r="F236" i="29"/>
  <c r="F261" i="29"/>
  <c r="N210" i="29"/>
  <c r="J210" i="29"/>
  <c r="H210" i="29"/>
  <c r="F210" i="29"/>
  <c r="N209" i="29"/>
  <c r="L209" i="29"/>
  <c r="J209" i="29"/>
  <c r="H209" i="29"/>
  <c r="F209" i="29"/>
  <c r="N208" i="29"/>
  <c r="J208" i="29"/>
  <c r="H208" i="29"/>
  <c r="F208" i="29"/>
  <c r="N192" i="29"/>
  <c r="J192" i="29"/>
  <c r="H192" i="29"/>
  <c r="F192" i="29"/>
  <c r="N191" i="29"/>
  <c r="L191" i="29"/>
  <c r="J191" i="29"/>
  <c r="H191" i="29"/>
  <c r="F191" i="29"/>
  <c r="N190" i="29"/>
  <c r="J190" i="29"/>
  <c r="H190" i="29"/>
  <c r="F190" i="29"/>
  <c r="N174" i="29"/>
  <c r="J174" i="29"/>
  <c r="H174" i="29"/>
  <c r="F174" i="29"/>
  <c r="N173" i="29"/>
  <c r="L173" i="29"/>
  <c r="J173" i="29"/>
  <c r="H173" i="29"/>
  <c r="F173" i="29"/>
  <c r="N172" i="29"/>
  <c r="J172" i="29"/>
  <c r="H172" i="29"/>
  <c r="F172" i="29"/>
  <c r="N156" i="29"/>
  <c r="J156" i="29"/>
  <c r="H156" i="29"/>
  <c r="F156" i="29"/>
  <c r="N155" i="29"/>
  <c r="L155" i="29"/>
  <c r="J155" i="29"/>
  <c r="H155" i="29"/>
  <c r="F155" i="29"/>
  <c r="N154" i="29"/>
  <c r="J154" i="29"/>
  <c r="H154" i="29"/>
  <c r="F154" i="29"/>
  <c r="N138" i="29"/>
  <c r="J138" i="29"/>
  <c r="H138" i="29"/>
  <c r="F138" i="29"/>
  <c r="N137" i="29"/>
  <c r="L137" i="29"/>
  <c r="J137" i="29"/>
  <c r="H137" i="29"/>
  <c r="F137" i="29"/>
  <c r="N136" i="29"/>
  <c r="J136" i="29"/>
  <c r="H136" i="29"/>
  <c r="F136" i="29"/>
  <c r="N120" i="29"/>
  <c r="J120" i="29"/>
  <c r="H120" i="29"/>
  <c r="F120" i="29"/>
  <c r="N119" i="29"/>
  <c r="L119" i="29"/>
  <c r="J119" i="29"/>
  <c r="H119" i="29"/>
  <c r="F119" i="29"/>
  <c r="N118" i="29"/>
  <c r="J118" i="29"/>
  <c r="H118" i="29"/>
  <c r="F118" i="29"/>
  <c r="N102" i="29"/>
  <c r="J102" i="29"/>
  <c r="H102" i="29"/>
  <c r="F102" i="29"/>
  <c r="N101" i="29"/>
  <c r="L101" i="29"/>
  <c r="J101" i="29"/>
  <c r="H101" i="29"/>
  <c r="F101" i="29"/>
  <c r="N100" i="29"/>
  <c r="J100" i="29"/>
  <c r="H100" i="29"/>
  <c r="F100" i="29"/>
  <c r="N84" i="29"/>
  <c r="J84" i="29"/>
  <c r="H84" i="29"/>
  <c r="F84" i="29"/>
  <c r="N83" i="29"/>
  <c r="L83" i="29"/>
  <c r="J83" i="29"/>
  <c r="H83" i="29"/>
  <c r="F83" i="29"/>
  <c r="N82" i="29"/>
  <c r="J82" i="29"/>
  <c r="H82" i="29"/>
  <c r="F82" i="29"/>
  <c r="N66" i="29"/>
  <c r="J66" i="29"/>
  <c r="H66" i="29"/>
  <c r="F66" i="29"/>
  <c r="N65" i="29"/>
  <c r="L65" i="29"/>
  <c r="J65" i="29"/>
  <c r="H65" i="29"/>
  <c r="F65" i="29"/>
  <c r="N64" i="29"/>
  <c r="J64" i="29"/>
  <c r="H64" i="29"/>
  <c r="F64" i="29"/>
  <c r="N44" i="29"/>
  <c r="J44" i="29"/>
  <c r="H44" i="29"/>
  <c r="F44" i="29"/>
  <c r="N43" i="29"/>
  <c r="L43" i="29"/>
  <c r="J43" i="29"/>
  <c r="H43" i="29"/>
  <c r="F43" i="29"/>
  <c r="N42" i="29"/>
  <c r="J42" i="29"/>
  <c r="H42" i="29"/>
  <c r="F42" i="29"/>
  <c r="N26" i="29"/>
  <c r="J26" i="29"/>
  <c r="J217" i="29" s="1"/>
  <c r="H26" i="29"/>
  <c r="H217" i="29"/>
  <c r="F26" i="29"/>
  <c r="N25" i="29"/>
  <c r="N216" i="29" s="1"/>
  <c r="L25" i="29"/>
  <c r="L216" i="29" s="1"/>
  <c r="J25" i="29"/>
  <c r="H25" i="29"/>
  <c r="H216" i="29" s="1"/>
  <c r="F25" i="29"/>
  <c r="N24" i="29"/>
  <c r="N215" i="29"/>
  <c r="J24" i="29"/>
  <c r="H24" i="29"/>
  <c r="F24" i="29"/>
  <c r="F215" i="29" s="1"/>
  <c r="G53" i="27"/>
  <c r="F53" i="27"/>
  <c r="E53" i="27"/>
  <c r="D53" i="27"/>
  <c r="C53" i="27"/>
  <c r="G36" i="27"/>
  <c r="F36" i="27"/>
  <c r="E36" i="27"/>
  <c r="D36" i="27"/>
  <c r="C36" i="27"/>
  <c r="G29" i="27"/>
  <c r="F29" i="27"/>
  <c r="E29" i="27"/>
  <c r="D29" i="27"/>
  <c r="C29" i="27"/>
  <c r="G21" i="27"/>
  <c r="F21" i="27"/>
  <c r="E21" i="27"/>
  <c r="D21" i="27"/>
  <c r="D55" i="27" s="1"/>
  <c r="C21" i="27"/>
  <c r="G59" i="26"/>
  <c r="F59" i="26"/>
  <c r="E59" i="26"/>
  <c r="D59" i="26"/>
  <c r="C59" i="26"/>
  <c r="G54" i="26"/>
  <c r="F54" i="26"/>
  <c r="E54" i="26"/>
  <c r="D54" i="26"/>
  <c r="C54" i="26"/>
  <c r="G47" i="26"/>
  <c r="F47" i="26"/>
  <c r="E47" i="26"/>
  <c r="D47" i="26"/>
  <c r="C47" i="26"/>
  <c r="G40" i="26"/>
  <c r="F40" i="26"/>
  <c r="E40" i="26"/>
  <c r="D40" i="26"/>
  <c r="C40" i="26"/>
  <c r="G32" i="26"/>
  <c r="F32" i="26"/>
  <c r="E32" i="26"/>
  <c r="D32" i="26"/>
  <c r="C32" i="26"/>
  <c r="G24" i="26"/>
  <c r="F24" i="26"/>
  <c r="E24" i="26"/>
  <c r="D24" i="26"/>
  <c r="C24" i="26"/>
  <c r="G16" i="26"/>
  <c r="F16" i="26"/>
  <c r="E16" i="26"/>
  <c r="D16" i="26"/>
  <c r="C16" i="26"/>
  <c r="E11" i="25"/>
  <c r="C11" i="24"/>
  <c r="D11" i="24"/>
  <c r="E11" i="24"/>
  <c r="F11" i="24"/>
  <c r="H10" i="23"/>
  <c r="M10" i="23"/>
  <c r="H11" i="23"/>
  <c r="M11" i="23"/>
  <c r="H12" i="23"/>
  <c r="M12" i="23"/>
  <c r="H13" i="23"/>
  <c r="M13" i="23"/>
  <c r="H14" i="23"/>
  <c r="M14" i="23"/>
  <c r="H15" i="23"/>
  <c r="M15" i="23"/>
  <c r="H16" i="23"/>
  <c r="M16" i="23"/>
  <c r="H17" i="23"/>
  <c r="M17" i="23"/>
  <c r="H18" i="23"/>
  <c r="M18" i="23"/>
  <c r="H19" i="23"/>
  <c r="M19" i="23"/>
  <c r="H20" i="23"/>
  <c r="M20" i="23"/>
  <c r="H21" i="23"/>
  <c r="M21" i="23"/>
  <c r="C22" i="23"/>
  <c r="D22" i="23"/>
  <c r="E22" i="23"/>
  <c r="F22" i="23"/>
  <c r="G22" i="23"/>
  <c r="I22" i="23"/>
  <c r="J22" i="23"/>
  <c r="K22" i="23"/>
  <c r="L22" i="23"/>
  <c r="H25" i="23"/>
  <c r="M25" i="23"/>
  <c r="H26" i="23"/>
  <c r="M26" i="23"/>
  <c r="H27" i="23"/>
  <c r="M27" i="23"/>
  <c r="M28" i="23"/>
  <c r="C28" i="23"/>
  <c r="D28" i="23"/>
  <c r="E28" i="23"/>
  <c r="F28" i="23"/>
  <c r="G28" i="23"/>
  <c r="I28" i="23"/>
  <c r="J28" i="23"/>
  <c r="K28" i="23"/>
  <c r="L28" i="23"/>
  <c r="H31" i="23"/>
  <c r="M31" i="23"/>
  <c r="H32" i="23"/>
  <c r="M32" i="23"/>
  <c r="H33" i="23"/>
  <c r="M33" i="23"/>
  <c r="C34" i="23"/>
  <c r="D34" i="23"/>
  <c r="E34" i="23"/>
  <c r="F34" i="23"/>
  <c r="G34" i="23"/>
  <c r="I34" i="23"/>
  <c r="J34" i="23"/>
  <c r="K34" i="23"/>
  <c r="L34" i="23"/>
  <c r="H37" i="23"/>
  <c r="M37" i="23"/>
  <c r="H38" i="23"/>
  <c r="M38" i="23"/>
  <c r="H39" i="23"/>
  <c r="M39" i="23"/>
  <c r="H40" i="23"/>
  <c r="M40" i="23"/>
  <c r="H41" i="23"/>
  <c r="M41" i="23"/>
  <c r="H42" i="23"/>
  <c r="M42" i="23"/>
  <c r="H43" i="23"/>
  <c r="M43" i="23"/>
  <c r="H44" i="23"/>
  <c r="M44" i="23"/>
  <c r="C45" i="23"/>
  <c r="D45" i="23"/>
  <c r="E45" i="23"/>
  <c r="F45" i="23"/>
  <c r="G45" i="23"/>
  <c r="I45" i="23"/>
  <c r="J45" i="23"/>
  <c r="K45" i="23"/>
  <c r="L45" i="23"/>
  <c r="H48" i="23"/>
  <c r="M48" i="23"/>
  <c r="H49" i="23"/>
  <c r="M49" i="23"/>
  <c r="H50" i="23"/>
  <c r="M50" i="23"/>
  <c r="M51" i="23" s="1"/>
  <c r="C51" i="23"/>
  <c r="D51" i="23"/>
  <c r="E51" i="23"/>
  <c r="F51" i="23"/>
  <c r="G51" i="23"/>
  <c r="I51" i="23"/>
  <c r="J51" i="23"/>
  <c r="K51" i="23"/>
  <c r="L51" i="23"/>
  <c r="H54" i="23"/>
  <c r="M54" i="23"/>
  <c r="H55" i="23"/>
  <c r="M55" i="23"/>
  <c r="H56" i="23"/>
  <c r="M56" i="23"/>
  <c r="C57" i="23"/>
  <c r="D57" i="23"/>
  <c r="E57" i="23"/>
  <c r="F57" i="23"/>
  <c r="G57" i="23"/>
  <c r="I57" i="23"/>
  <c r="J57" i="23"/>
  <c r="K57" i="23"/>
  <c r="L57" i="23"/>
  <c r="H60" i="23"/>
  <c r="M60" i="23"/>
  <c r="H61" i="23"/>
  <c r="H62" i="23"/>
  <c r="M61" i="23"/>
  <c r="M62" i="23"/>
  <c r="C62" i="23"/>
  <c r="D62" i="23"/>
  <c r="E62" i="23"/>
  <c r="F62" i="23"/>
  <c r="G62" i="23"/>
  <c r="I62" i="23"/>
  <c r="J62" i="23"/>
  <c r="K62" i="23"/>
  <c r="L62" i="23"/>
  <c r="H65" i="23"/>
  <c r="M65" i="23"/>
  <c r="H67" i="23"/>
  <c r="H68" i="23" s="1"/>
  <c r="M67" i="23"/>
  <c r="M68" i="23"/>
  <c r="C68" i="23"/>
  <c r="D68" i="23"/>
  <c r="E68" i="23"/>
  <c r="F68" i="23"/>
  <c r="G68" i="23"/>
  <c r="I68" i="23"/>
  <c r="J68" i="23"/>
  <c r="K68" i="23"/>
  <c r="L68" i="23"/>
  <c r="H71" i="23"/>
  <c r="M71" i="23"/>
  <c r="H72" i="23"/>
  <c r="M72" i="23"/>
  <c r="H73" i="23"/>
  <c r="M73" i="23"/>
  <c r="H75" i="23"/>
  <c r="M75" i="23"/>
  <c r="H76" i="23"/>
  <c r="M76" i="23"/>
  <c r="H77" i="23"/>
  <c r="M77" i="23"/>
  <c r="H78" i="23"/>
  <c r="M78" i="23"/>
  <c r="H79" i="23"/>
  <c r="M79" i="23"/>
  <c r="C80" i="23"/>
  <c r="D80" i="23"/>
  <c r="E80" i="23"/>
  <c r="F80" i="23"/>
  <c r="G80" i="23"/>
  <c r="I80" i="23"/>
  <c r="J80" i="23"/>
  <c r="K80" i="23"/>
  <c r="L80" i="23"/>
  <c r="H83" i="23"/>
  <c r="M83" i="23"/>
  <c r="H87" i="23"/>
  <c r="M87" i="23"/>
  <c r="H88" i="23"/>
  <c r="H89" i="23"/>
  <c r="M88" i="23"/>
  <c r="C89" i="23"/>
  <c r="D89" i="23"/>
  <c r="E89" i="23"/>
  <c r="F89" i="23"/>
  <c r="G89" i="23"/>
  <c r="I89" i="23"/>
  <c r="J89" i="23"/>
  <c r="K89" i="23"/>
  <c r="L89" i="23"/>
  <c r="H92" i="23"/>
  <c r="M92" i="23"/>
  <c r="H93" i="23"/>
  <c r="M93" i="23"/>
  <c r="H94" i="23"/>
  <c r="M94" i="23"/>
  <c r="C95" i="23"/>
  <c r="D95" i="23"/>
  <c r="E95" i="23"/>
  <c r="F95" i="23"/>
  <c r="G95" i="23"/>
  <c r="I95" i="23"/>
  <c r="J95" i="23"/>
  <c r="K95" i="23"/>
  <c r="L95" i="23"/>
  <c r="H98" i="23"/>
  <c r="M98" i="23"/>
  <c r="H99" i="23"/>
  <c r="M99" i="23"/>
  <c r="H100" i="23"/>
  <c r="M100" i="23"/>
  <c r="H101" i="23"/>
  <c r="M101" i="23"/>
  <c r="H102" i="23"/>
  <c r="M102" i="23"/>
  <c r="H103" i="23"/>
  <c r="M103" i="23"/>
  <c r="H104" i="23"/>
  <c r="M104" i="23"/>
  <c r="H105" i="23"/>
  <c r="M105" i="23"/>
  <c r="H106" i="23"/>
  <c r="M106" i="23"/>
  <c r="H107" i="23"/>
  <c r="M107" i="23"/>
  <c r="C108" i="23"/>
  <c r="D108" i="23"/>
  <c r="E108" i="23"/>
  <c r="F108" i="23"/>
  <c r="G108" i="23"/>
  <c r="I108" i="23"/>
  <c r="J108" i="23"/>
  <c r="K108" i="23"/>
  <c r="L108" i="23"/>
  <c r="H111" i="23"/>
  <c r="M111" i="23"/>
  <c r="H112" i="23"/>
  <c r="M112" i="23"/>
  <c r="H113" i="23"/>
  <c r="M113" i="23"/>
  <c r="H114" i="23"/>
  <c r="H115" i="23" s="1"/>
  <c r="M114" i="23"/>
  <c r="C115" i="23"/>
  <c r="D115" i="23"/>
  <c r="E115" i="23"/>
  <c r="F115" i="23"/>
  <c r="G115" i="23"/>
  <c r="I115" i="23"/>
  <c r="J115" i="23"/>
  <c r="K115" i="23"/>
  <c r="L115" i="23"/>
  <c r="H118" i="23"/>
  <c r="M118" i="23"/>
  <c r="H119" i="23"/>
  <c r="M119" i="23"/>
  <c r="H120" i="23"/>
  <c r="M120" i="23"/>
  <c r="H121" i="23"/>
  <c r="M121" i="23"/>
  <c r="H122" i="23"/>
  <c r="M122" i="23"/>
  <c r="C123" i="23"/>
  <c r="D123" i="23"/>
  <c r="E123" i="23"/>
  <c r="F123" i="23"/>
  <c r="G123" i="23"/>
  <c r="I123" i="23"/>
  <c r="J123" i="23"/>
  <c r="K123" i="23"/>
  <c r="L123" i="23"/>
  <c r="H126" i="23"/>
  <c r="M126" i="23"/>
  <c r="H127" i="23"/>
  <c r="M127" i="23"/>
  <c r="H128" i="23"/>
  <c r="M128" i="23"/>
  <c r="H129" i="23"/>
  <c r="M129" i="23"/>
  <c r="C130" i="23"/>
  <c r="D130" i="23"/>
  <c r="E130" i="23"/>
  <c r="F130" i="23"/>
  <c r="G130" i="23"/>
  <c r="I130" i="23"/>
  <c r="J130" i="23"/>
  <c r="K130" i="23"/>
  <c r="L130" i="23"/>
  <c r="H133" i="23"/>
  <c r="M133" i="23"/>
  <c r="H134" i="23"/>
  <c r="M134" i="23"/>
  <c r="H135" i="23"/>
  <c r="H136" i="23" s="1"/>
  <c r="M135" i="23"/>
  <c r="C136" i="23"/>
  <c r="D136" i="23"/>
  <c r="E136" i="23"/>
  <c r="F136" i="23"/>
  <c r="G136" i="23"/>
  <c r="I136" i="23"/>
  <c r="J136" i="23"/>
  <c r="K136" i="23"/>
  <c r="L136" i="23"/>
  <c r="H139" i="23"/>
  <c r="M139" i="23"/>
  <c r="H140" i="23"/>
  <c r="H141" i="23" s="1"/>
  <c r="M140" i="23"/>
  <c r="C141" i="23"/>
  <c r="D141" i="23"/>
  <c r="E141" i="23"/>
  <c r="F141" i="23"/>
  <c r="G141" i="23"/>
  <c r="I141" i="23"/>
  <c r="J141" i="23"/>
  <c r="K141" i="23"/>
  <c r="L141" i="23"/>
  <c r="H144" i="23"/>
  <c r="M144" i="23"/>
  <c r="H145" i="23"/>
  <c r="M145" i="23"/>
  <c r="M146" i="23"/>
  <c r="C146" i="23"/>
  <c r="D146" i="23"/>
  <c r="E146" i="23"/>
  <c r="F146" i="23"/>
  <c r="G146" i="23"/>
  <c r="I146" i="23"/>
  <c r="J146" i="23"/>
  <c r="K146" i="23"/>
  <c r="L146" i="23"/>
  <c r="H149" i="23"/>
  <c r="M149" i="23"/>
  <c r="H150" i="23"/>
  <c r="H151" i="23" s="1"/>
  <c r="M150" i="23"/>
  <c r="M151" i="23"/>
  <c r="C151" i="23"/>
  <c r="D151" i="23"/>
  <c r="E151" i="23"/>
  <c r="F151" i="23"/>
  <c r="G151" i="23"/>
  <c r="I151" i="23"/>
  <c r="J151" i="23"/>
  <c r="K151" i="23"/>
  <c r="L151" i="23"/>
  <c r="H154" i="23"/>
  <c r="H157" i="23"/>
  <c r="M154" i="23"/>
  <c r="M157" i="23"/>
  <c r="M10" i="22"/>
  <c r="M11" i="22"/>
  <c r="M12" i="22"/>
  <c r="M13" i="22"/>
  <c r="M14" i="22"/>
  <c r="M15" i="22"/>
  <c r="M16" i="22"/>
  <c r="M17" i="22"/>
  <c r="M18" i="22"/>
  <c r="M19" i="22"/>
  <c r="M20" i="22"/>
  <c r="M21" i="22"/>
  <c r="C22" i="22"/>
  <c r="D22" i="22"/>
  <c r="E22" i="22"/>
  <c r="F22" i="22"/>
  <c r="G22" i="22"/>
  <c r="H22" i="22"/>
  <c r="I22" i="22"/>
  <c r="J22" i="22"/>
  <c r="K22" i="22"/>
  <c r="L22" i="22"/>
  <c r="M25" i="22"/>
  <c r="M26" i="22"/>
  <c r="M27" i="22"/>
  <c r="C28" i="22"/>
  <c r="D28" i="22"/>
  <c r="E28" i="22"/>
  <c r="F28" i="22"/>
  <c r="G28" i="22"/>
  <c r="H28" i="22"/>
  <c r="I28" i="22"/>
  <c r="J28" i="22"/>
  <c r="K28" i="22"/>
  <c r="L28" i="22"/>
  <c r="M31" i="22"/>
  <c r="M32" i="22"/>
  <c r="M33" i="22"/>
  <c r="C34" i="22"/>
  <c r="D34" i="22"/>
  <c r="E34" i="22"/>
  <c r="F34" i="22"/>
  <c r="G34" i="22"/>
  <c r="H34" i="22"/>
  <c r="I34" i="22"/>
  <c r="J34" i="22"/>
  <c r="K34" i="22"/>
  <c r="L34" i="22"/>
  <c r="M37" i="22"/>
  <c r="M38" i="22"/>
  <c r="M39" i="22"/>
  <c r="M40" i="22"/>
  <c r="M41" i="22"/>
  <c r="M42" i="22"/>
  <c r="M43" i="22"/>
  <c r="M44" i="22"/>
  <c r="C45" i="22"/>
  <c r="D45" i="22"/>
  <c r="E45" i="22"/>
  <c r="F45" i="22"/>
  <c r="G45" i="22"/>
  <c r="H45" i="22"/>
  <c r="I45" i="22"/>
  <c r="J45" i="22"/>
  <c r="K45" i="22"/>
  <c r="L45" i="22"/>
  <c r="M48" i="22"/>
  <c r="M49" i="22"/>
  <c r="M50" i="22"/>
  <c r="C51" i="22"/>
  <c r="D51" i="22"/>
  <c r="E51" i="22"/>
  <c r="F51" i="22"/>
  <c r="G51" i="22"/>
  <c r="H51" i="22"/>
  <c r="I51" i="22"/>
  <c r="J51" i="22"/>
  <c r="K51" i="22"/>
  <c r="L51" i="22"/>
  <c r="M54" i="22"/>
  <c r="M55" i="22"/>
  <c r="M56" i="22"/>
  <c r="M57" i="22" s="1"/>
  <c r="C57" i="22"/>
  <c r="D57" i="22"/>
  <c r="E57" i="22"/>
  <c r="F57" i="22"/>
  <c r="G57" i="22"/>
  <c r="H57" i="22"/>
  <c r="I57" i="22"/>
  <c r="J57" i="22"/>
  <c r="K57" i="22"/>
  <c r="L57" i="22"/>
  <c r="M60" i="22"/>
  <c r="M61" i="22"/>
  <c r="C62" i="22"/>
  <c r="D62" i="22"/>
  <c r="E62" i="22"/>
  <c r="F62" i="22"/>
  <c r="G62" i="22"/>
  <c r="H62" i="22"/>
  <c r="I62" i="22"/>
  <c r="J62" i="22"/>
  <c r="K62" i="22"/>
  <c r="L62" i="22"/>
  <c r="M65" i="22"/>
  <c r="M66" i="22"/>
  <c r="M67" i="22"/>
  <c r="C68" i="22"/>
  <c r="D68" i="22"/>
  <c r="E68" i="22"/>
  <c r="F68" i="22"/>
  <c r="G68" i="22"/>
  <c r="H68" i="22"/>
  <c r="I68" i="22"/>
  <c r="J68" i="22"/>
  <c r="K68" i="22"/>
  <c r="L68" i="22"/>
  <c r="M71" i="22"/>
  <c r="M72" i="22"/>
  <c r="M73" i="22"/>
  <c r="M74" i="22"/>
  <c r="M75" i="22"/>
  <c r="M76" i="22"/>
  <c r="M77" i="22"/>
  <c r="M78" i="22"/>
  <c r="M79" i="22"/>
  <c r="C80" i="22"/>
  <c r="D80" i="22"/>
  <c r="E80" i="22"/>
  <c r="F80" i="22"/>
  <c r="G80" i="22"/>
  <c r="H80" i="22"/>
  <c r="I80" i="22"/>
  <c r="J80" i="22"/>
  <c r="K80" i="22"/>
  <c r="L80" i="22"/>
  <c r="M83" i="22"/>
  <c r="M84" i="22"/>
  <c r="M85" i="22"/>
  <c r="M86" i="22"/>
  <c r="M87" i="22"/>
  <c r="M88" i="22"/>
  <c r="C89" i="22"/>
  <c r="D89" i="22"/>
  <c r="E89" i="22"/>
  <c r="F89" i="22"/>
  <c r="G89" i="22"/>
  <c r="H89" i="22"/>
  <c r="I89" i="22"/>
  <c r="J89" i="22"/>
  <c r="K89" i="22"/>
  <c r="L89" i="22"/>
  <c r="M92" i="22"/>
  <c r="M93" i="22"/>
  <c r="M94" i="22"/>
  <c r="C95" i="22"/>
  <c r="D95" i="22"/>
  <c r="E95" i="22"/>
  <c r="F95" i="22"/>
  <c r="G95" i="22"/>
  <c r="H95" i="22"/>
  <c r="I95" i="22"/>
  <c r="J95" i="22"/>
  <c r="K95" i="22"/>
  <c r="L95" i="22"/>
  <c r="M98" i="22"/>
  <c r="M99" i="22"/>
  <c r="M100" i="22"/>
  <c r="M101" i="22"/>
  <c r="M102" i="22"/>
  <c r="M103" i="22"/>
  <c r="M104" i="22"/>
  <c r="M105" i="22"/>
  <c r="M106" i="22"/>
  <c r="M107" i="22"/>
  <c r="C108" i="22"/>
  <c r="D108" i="22"/>
  <c r="E108" i="22"/>
  <c r="F108" i="22"/>
  <c r="G108" i="22"/>
  <c r="H108" i="22"/>
  <c r="I108" i="22"/>
  <c r="J108" i="22"/>
  <c r="K108" i="22"/>
  <c r="L108" i="22"/>
  <c r="M111" i="22"/>
  <c r="M112" i="22"/>
  <c r="M113" i="22"/>
  <c r="M114" i="22"/>
  <c r="M115" i="22"/>
  <c r="C117" i="22"/>
  <c r="D117" i="22"/>
  <c r="E117" i="22"/>
  <c r="F117" i="22"/>
  <c r="G117" i="22"/>
  <c r="H117" i="22"/>
  <c r="I117" i="22"/>
  <c r="J117" i="22"/>
  <c r="K117" i="22"/>
  <c r="L117" i="22"/>
  <c r="M120" i="22"/>
  <c r="M121" i="22"/>
  <c r="M122" i="22"/>
  <c r="M123" i="22"/>
  <c r="M124" i="22"/>
  <c r="C125" i="22"/>
  <c r="D125" i="22"/>
  <c r="E125" i="22"/>
  <c r="F125" i="22"/>
  <c r="G125" i="22"/>
  <c r="H125" i="22"/>
  <c r="I125" i="22"/>
  <c r="J125" i="22"/>
  <c r="K125" i="22"/>
  <c r="L125" i="22"/>
  <c r="M128" i="22"/>
  <c r="M129" i="22"/>
  <c r="M130" i="22"/>
  <c r="M131" i="22"/>
  <c r="C132" i="22"/>
  <c r="D132" i="22"/>
  <c r="E132" i="22"/>
  <c r="F132" i="22"/>
  <c r="G132" i="22"/>
  <c r="H132" i="22"/>
  <c r="I132" i="22"/>
  <c r="J132" i="22"/>
  <c r="K132" i="22"/>
  <c r="L132" i="22"/>
  <c r="M135" i="22"/>
  <c r="M136" i="22"/>
  <c r="M137" i="22"/>
  <c r="C138" i="22"/>
  <c r="D138" i="22"/>
  <c r="E138" i="22"/>
  <c r="F138" i="22"/>
  <c r="G138" i="22"/>
  <c r="H138" i="22"/>
  <c r="I138" i="22"/>
  <c r="J138" i="22"/>
  <c r="K138" i="22"/>
  <c r="L138" i="22"/>
  <c r="M141" i="22"/>
  <c r="M142" i="22"/>
  <c r="M143" i="22" s="1"/>
  <c r="C143" i="22"/>
  <c r="D143" i="22"/>
  <c r="E143" i="22"/>
  <c r="F143" i="22"/>
  <c r="G143" i="22"/>
  <c r="H143" i="22"/>
  <c r="I143" i="22"/>
  <c r="J143" i="22"/>
  <c r="K143" i="22"/>
  <c r="L143" i="22"/>
  <c r="M146" i="22"/>
  <c r="M147" i="22"/>
  <c r="C148" i="22"/>
  <c r="D148" i="22"/>
  <c r="E148" i="22"/>
  <c r="F148" i="22"/>
  <c r="G148" i="22"/>
  <c r="H148" i="22"/>
  <c r="I148" i="22"/>
  <c r="J148" i="22"/>
  <c r="K148" i="22"/>
  <c r="L148" i="22"/>
  <c r="M151" i="22"/>
  <c r="M152" i="22"/>
  <c r="M153" i="22" s="1"/>
  <c r="C153" i="22"/>
  <c r="D153" i="22"/>
  <c r="E153" i="22"/>
  <c r="F153" i="22"/>
  <c r="G153" i="22"/>
  <c r="H153" i="22"/>
  <c r="I153" i="22"/>
  <c r="J153" i="22"/>
  <c r="K153" i="22"/>
  <c r="L153" i="22"/>
  <c r="M156" i="22"/>
  <c r="M157" i="22"/>
  <c r="M158" i="22"/>
  <c r="C159" i="22"/>
  <c r="D159" i="22"/>
  <c r="E159" i="22"/>
  <c r="F159" i="22"/>
  <c r="G159" i="22"/>
  <c r="H159" i="22"/>
  <c r="I159" i="22"/>
  <c r="J159" i="22"/>
  <c r="K159" i="22"/>
  <c r="L159" i="22"/>
  <c r="M162" i="22"/>
  <c r="C163" i="22"/>
  <c r="D163" i="22"/>
  <c r="E163" i="22"/>
  <c r="F163" i="22"/>
  <c r="G163" i="22"/>
  <c r="H163" i="22"/>
  <c r="I163" i="22"/>
  <c r="J163" i="22"/>
  <c r="K163" i="22"/>
  <c r="M166" i="22"/>
  <c r="C167" i="22"/>
  <c r="D167" i="22"/>
  <c r="E167" i="22"/>
  <c r="F167" i="22"/>
  <c r="G167" i="22"/>
  <c r="H167" i="22"/>
  <c r="I167" i="22"/>
  <c r="J167" i="22"/>
  <c r="K167" i="22"/>
  <c r="L167" i="22"/>
  <c r="J154" i="19"/>
  <c r="I154" i="19"/>
  <c r="H154" i="19"/>
  <c r="E154" i="19"/>
  <c r="D154" i="19"/>
  <c r="C154" i="19"/>
  <c r="J149" i="19"/>
  <c r="I149" i="19"/>
  <c r="H149" i="19"/>
  <c r="E149" i="19"/>
  <c r="D149" i="19"/>
  <c r="C149" i="19"/>
  <c r="K148" i="19"/>
  <c r="K149" i="19"/>
  <c r="G149" i="19"/>
  <c r="J144" i="19"/>
  <c r="I144" i="19"/>
  <c r="H144" i="19"/>
  <c r="E144" i="19"/>
  <c r="D144" i="19"/>
  <c r="C144" i="19"/>
  <c r="K143" i="19"/>
  <c r="J139" i="19"/>
  <c r="I139" i="19"/>
  <c r="H139" i="19"/>
  <c r="E139" i="19"/>
  <c r="D139" i="19"/>
  <c r="C139" i="19"/>
  <c r="K137" i="19"/>
  <c r="K136" i="19"/>
  <c r="K139" i="19"/>
  <c r="J133" i="19"/>
  <c r="I133" i="19"/>
  <c r="H133" i="19"/>
  <c r="E133" i="19"/>
  <c r="D133" i="19"/>
  <c r="C133" i="19"/>
  <c r="K131" i="19"/>
  <c r="K130" i="19"/>
  <c r="J126" i="19"/>
  <c r="I126" i="19"/>
  <c r="H126" i="19"/>
  <c r="E126" i="19"/>
  <c r="D126" i="19"/>
  <c r="C126" i="19"/>
  <c r="K124" i="19"/>
  <c r="K122" i="19"/>
  <c r="J118" i="19"/>
  <c r="I118" i="19"/>
  <c r="H118" i="19"/>
  <c r="E118" i="19"/>
  <c r="D118" i="19"/>
  <c r="C118" i="19"/>
  <c r="K117" i="19"/>
  <c r="K116" i="19"/>
  <c r="K115" i="19"/>
  <c r="K113" i="19"/>
  <c r="J107" i="19"/>
  <c r="I107" i="19"/>
  <c r="H107" i="19"/>
  <c r="E107" i="19"/>
  <c r="D107" i="19"/>
  <c r="C107" i="19"/>
  <c r="K102" i="19"/>
  <c r="K101" i="19"/>
  <c r="K100" i="19"/>
  <c r="K98" i="19"/>
  <c r="J94" i="19"/>
  <c r="I94" i="19"/>
  <c r="H94" i="19"/>
  <c r="E94" i="19"/>
  <c r="D94" i="19"/>
  <c r="C94" i="19"/>
  <c r="K93" i="19"/>
  <c r="J88" i="19"/>
  <c r="I88" i="19"/>
  <c r="H88" i="19"/>
  <c r="E88" i="19"/>
  <c r="D88" i="19"/>
  <c r="C88" i="19"/>
  <c r="K87" i="19"/>
  <c r="K86" i="19"/>
  <c r="K84" i="19"/>
  <c r="K83" i="19"/>
  <c r="J79" i="19"/>
  <c r="I79" i="19"/>
  <c r="H79" i="19"/>
  <c r="E79" i="19"/>
  <c r="D79" i="19"/>
  <c r="C79" i="19"/>
  <c r="K78" i="19"/>
  <c r="K77" i="19"/>
  <c r="K76" i="19"/>
  <c r="K74" i="19"/>
  <c r="K72" i="19"/>
  <c r="J67" i="19"/>
  <c r="I67" i="19"/>
  <c r="H67" i="19"/>
  <c r="E67" i="19"/>
  <c r="D67" i="19"/>
  <c r="C67" i="19"/>
  <c r="K66" i="19"/>
  <c r="K65" i="19"/>
  <c r="G67" i="19"/>
  <c r="J61" i="19"/>
  <c r="I61" i="19"/>
  <c r="H61" i="19"/>
  <c r="E61" i="19"/>
  <c r="D61" i="19"/>
  <c r="C61" i="19"/>
  <c r="G61" i="19"/>
  <c r="J56" i="19"/>
  <c r="I56" i="19"/>
  <c r="H56" i="19"/>
  <c r="E56" i="19"/>
  <c r="D56" i="19"/>
  <c r="C56" i="19"/>
  <c r="K54" i="19"/>
  <c r="J50" i="19"/>
  <c r="I50" i="19"/>
  <c r="H50" i="19"/>
  <c r="E50" i="19"/>
  <c r="D50" i="19"/>
  <c r="C50" i="19"/>
  <c r="K49" i="19"/>
  <c r="K48" i="19"/>
  <c r="G50" i="19"/>
  <c r="J44" i="19"/>
  <c r="I44" i="19"/>
  <c r="H44" i="19"/>
  <c r="E44" i="19"/>
  <c r="D44" i="19"/>
  <c r="C44" i="19"/>
  <c r="K42" i="19"/>
  <c r="K40" i="19"/>
  <c r="K38" i="19"/>
  <c r="J33" i="19"/>
  <c r="I33" i="19"/>
  <c r="H33" i="19"/>
  <c r="E33" i="19"/>
  <c r="D33" i="19"/>
  <c r="C33" i="19"/>
  <c r="J27" i="19"/>
  <c r="I27" i="19"/>
  <c r="H27" i="19"/>
  <c r="E27" i="19"/>
  <c r="D27" i="19"/>
  <c r="C27" i="19"/>
  <c r="K25" i="19"/>
  <c r="J21" i="19"/>
  <c r="I21" i="19"/>
  <c r="H21" i="19"/>
  <c r="D21" i="19"/>
  <c r="C21" i="19"/>
  <c r="K19" i="19"/>
  <c r="K18" i="19"/>
  <c r="K15" i="19"/>
  <c r="K14" i="19"/>
  <c r="K13" i="19"/>
  <c r="K11" i="19"/>
  <c r="F336" i="29"/>
  <c r="M148" i="22"/>
  <c r="L1052" i="29"/>
  <c r="H146" i="23"/>
  <c r="H1754" i="30"/>
  <c r="N1755" i="30"/>
  <c r="H1756" i="30"/>
  <c r="K24" i="19"/>
  <c r="K27" i="19"/>
  <c r="K36" i="19"/>
  <c r="J1696" i="30"/>
  <c r="H1697" i="30"/>
  <c r="F1754" i="30"/>
  <c r="N1754" i="30"/>
  <c r="H1755" i="30"/>
  <c r="F1756" i="30"/>
  <c r="N1756" i="30"/>
  <c r="K67" i="19"/>
  <c r="K97" i="19"/>
  <c r="K121" i="19"/>
  <c r="K126" i="19" s="1"/>
  <c r="J262" i="29"/>
  <c r="N707" i="29"/>
  <c r="K30" i="19"/>
  <c r="K47" i="19"/>
  <c r="K50" i="19"/>
  <c r="K59" i="19"/>
  <c r="K61" i="19"/>
  <c r="K91" i="19"/>
  <c r="K129" i="19"/>
  <c r="H570" i="29"/>
  <c r="F622" i="29"/>
  <c r="F1583" i="29"/>
  <c r="H569" i="29"/>
  <c r="J570" i="29"/>
  <c r="L622" i="29"/>
  <c r="J623" i="29"/>
  <c r="K149" i="11"/>
  <c r="M150" i="11"/>
  <c r="M149" i="11"/>
  <c r="M148" i="11"/>
  <c r="I150" i="11"/>
  <c r="I149" i="11"/>
  <c r="I148" i="11"/>
  <c r="G150" i="11"/>
  <c r="G149" i="11"/>
  <c r="G148" i="11"/>
  <c r="E149" i="11"/>
  <c r="E150" i="11"/>
  <c r="E148" i="11"/>
  <c r="I96" i="11"/>
  <c r="I97" i="11"/>
  <c r="I98" i="11"/>
  <c r="M199" i="11"/>
  <c r="I199" i="11"/>
  <c r="G199" i="11"/>
  <c r="E199" i="11"/>
  <c r="M198" i="11"/>
  <c r="K198" i="11"/>
  <c r="I198" i="11"/>
  <c r="G198" i="11"/>
  <c r="E198" i="11"/>
  <c r="M197" i="11"/>
  <c r="I197" i="11"/>
  <c r="G197" i="11"/>
  <c r="E197" i="11"/>
  <c r="M184" i="11"/>
  <c r="I184" i="11"/>
  <c r="G184" i="11"/>
  <c r="E184" i="11"/>
  <c r="M183" i="11"/>
  <c r="K183" i="11"/>
  <c r="I183" i="11"/>
  <c r="G183" i="11"/>
  <c r="E183" i="11"/>
  <c r="M182" i="11"/>
  <c r="I182" i="11"/>
  <c r="G182" i="11"/>
  <c r="E182" i="11"/>
  <c r="M173" i="11"/>
  <c r="I173" i="11"/>
  <c r="G173" i="11"/>
  <c r="E173" i="11"/>
  <c r="M172" i="11"/>
  <c r="K172" i="11"/>
  <c r="I172" i="11"/>
  <c r="G172" i="11"/>
  <c r="E172" i="11"/>
  <c r="M171" i="11"/>
  <c r="I171" i="11"/>
  <c r="G171" i="11"/>
  <c r="E171" i="11"/>
  <c r="M126" i="11"/>
  <c r="I126" i="11"/>
  <c r="G126" i="11"/>
  <c r="E126" i="11"/>
  <c r="M125" i="11"/>
  <c r="K125" i="11"/>
  <c r="I125" i="11"/>
  <c r="G125" i="11"/>
  <c r="E125" i="11"/>
  <c r="M124" i="11"/>
  <c r="I124" i="11"/>
  <c r="G124" i="11"/>
  <c r="E124" i="11"/>
  <c r="M98" i="11"/>
  <c r="G98" i="11"/>
  <c r="E98" i="11"/>
  <c r="M97" i="11"/>
  <c r="K97" i="11"/>
  <c r="G97" i="11"/>
  <c r="E97" i="11"/>
  <c r="M96" i="11"/>
  <c r="G96" i="11"/>
  <c r="E96" i="11"/>
  <c r="M71" i="11"/>
  <c r="I71" i="11"/>
  <c r="G71" i="11"/>
  <c r="E71" i="11"/>
  <c r="M70" i="11"/>
  <c r="K70" i="11"/>
  <c r="I70" i="11"/>
  <c r="G70" i="11"/>
  <c r="E70" i="11"/>
  <c r="M69" i="11"/>
  <c r="I69" i="11"/>
  <c r="G69" i="11"/>
  <c r="E69" i="11"/>
  <c r="E39" i="4"/>
  <c r="E44" i="4"/>
  <c r="J106" i="9"/>
  <c r="J69" i="9"/>
  <c r="J47" i="9"/>
  <c r="J29" i="9"/>
  <c r="N2181" i="9"/>
  <c r="J2181" i="9"/>
  <c r="H2181" i="9"/>
  <c r="F2181" i="9"/>
  <c r="N2180" i="9"/>
  <c r="L2180" i="9"/>
  <c r="J2180" i="9"/>
  <c r="H2180" i="9"/>
  <c r="F2180" i="9"/>
  <c r="N2179" i="9"/>
  <c r="J2179" i="9"/>
  <c r="H2179" i="9"/>
  <c r="F2179" i="9"/>
  <c r="N2169" i="9"/>
  <c r="N2187" i="9"/>
  <c r="J2169" i="9"/>
  <c r="J2187" i="9"/>
  <c r="H2169" i="9"/>
  <c r="H2187" i="9"/>
  <c r="F2169" i="9"/>
  <c r="F2187" i="9"/>
  <c r="N2168" i="9"/>
  <c r="L2168" i="9"/>
  <c r="L2186" i="9"/>
  <c r="J2168" i="9"/>
  <c r="H2168" i="9"/>
  <c r="F2168" i="9"/>
  <c r="N2167" i="9"/>
  <c r="J2167" i="9"/>
  <c r="J2185" i="9"/>
  <c r="H2167" i="9"/>
  <c r="F2167" i="9"/>
  <c r="F2185" i="9"/>
  <c r="N2148" i="9"/>
  <c r="N2154" i="9"/>
  <c r="J2148" i="9"/>
  <c r="J2154" i="9"/>
  <c r="H2148" i="9"/>
  <c r="H2154" i="9"/>
  <c r="F2148" i="9"/>
  <c r="F2154" i="9"/>
  <c r="N2147" i="9"/>
  <c r="N2153" i="9"/>
  <c r="L2147" i="9"/>
  <c r="J2147" i="9"/>
  <c r="J2153" i="9"/>
  <c r="H2147" i="9"/>
  <c r="H2153" i="9"/>
  <c r="F2147" i="9"/>
  <c r="N2146" i="9"/>
  <c r="N2152" i="9"/>
  <c r="J2146" i="9"/>
  <c r="J2152" i="9"/>
  <c r="H2146" i="9"/>
  <c r="H2152" i="9"/>
  <c r="F2146" i="9"/>
  <c r="F2152" i="9"/>
  <c r="N2123" i="9"/>
  <c r="J2123" i="9"/>
  <c r="H2123" i="9"/>
  <c r="F2123" i="9"/>
  <c r="N2122" i="9"/>
  <c r="L2122" i="9"/>
  <c r="J2122" i="9"/>
  <c r="H2122" i="9"/>
  <c r="F2122" i="9"/>
  <c r="N2121" i="9"/>
  <c r="J2121" i="9"/>
  <c r="H2121" i="9"/>
  <c r="F2121" i="9"/>
  <c r="N2110" i="9"/>
  <c r="N2129" i="9"/>
  <c r="J2110" i="9"/>
  <c r="J2129" i="9"/>
  <c r="H2110" i="9"/>
  <c r="H2129" i="9"/>
  <c r="F2110" i="9"/>
  <c r="F2129" i="9"/>
  <c r="N2109" i="9"/>
  <c r="L2109" i="9"/>
  <c r="L2128" i="9"/>
  <c r="J2109" i="9"/>
  <c r="H2109" i="9"/>
  <c r="F2109" i="9"/>
  <c r="N2108" i="9"/>
  <c r="J2108" i="9"/>
  <c r="J2127" i="9" s="1"/>
  <c r="H2108" i="9"/>
  <c r="H2127" i="9"/>
  <c r="F2108" i="9"/>
  <c r="F2127" i="9"/>
  <c r="N2026" i="9"/>
  <c r="N2033" i="9"/>
  <c r="J2026" i="9"/>
  <c r="J2033" i="9"/>
  <c r="H2026" i="9"/>
  <c r="H2033" i="9"/>
  <c r="F2026" i="9"/>
  <c r="F2033" i="9"/>
  <c r="N2025" i="9"/>
  <c r="L2025" i="9"/>
  <c r="L2032" i="9"/>
  <c r="J2025" i="9"/>
  <c r="H2025" i="9"/>
  <c r="F2025" i="9"/>
  <c r="N2024" i="9"/>
  <c r="J2024" i="9"/>
  <c r="H2024" i="9"/>
  <c r="F2024" i="9"/>
  <c r="N2004" i="9"/>
  <c r="J2004" i="9"/>
  <c r="H2004" i="9"/>
  <c r="H2032" i="9"/>
  <c r="F2004" i="9"/>
  <c r="F2032" i="9"/>
  <c r="N2003" i="9"/>
  <c r="L2003" i="9"/>
  <c r="J2003" i="9"/>
  <c r="J2031" i="9" s="1"/>
  <c r="H2003" i="9"/>
  <c r="H2031" i="9" s="1"/>
  <c r="F2003" i="9"/>
  <c r="N2002" i="9"/>
  <c r="J2002" i="9"/>
  <c r="H2002" i="9"/>
  <c r="F2002" i="9"/>
  <c r="N1973" i="9"/>
  <c r="J1973" i="9"/>
  <c r="H1973" i="9"/>
  <c r="F1973" i="9"/>
  <c r="N1972" i="9"/>
  <c r="L1972" i="9"/>
  <c r="J1972" i="9"/>
  <c r="H1972" i="9"/>
  <c r="F1972" i="9"/>
  <c r="N1971" i="9"/>
  <c r="J1971" i="9"/>
  <c r="H1971" i="9"/>
  <c r="F1971" i="9"/>
  <c r="J1949" i="9"/>
  <c r="J1978" i="9"/>
  <c r="N1951" i="9"/>
  <c r="J1951" i="9"/>
  <c r="J1980" i="9"/>
  <c r="H1951" i="9"/>
  <c r="F1951" i="9"/>
  <c r="F1980" i="9"/>
  <c r="N1950" i="9"/>
  <c r="N1979" i="9"/>
  <c r="L1950" i="9"/>
  <c r="L1979" i="9"/>
  <c r="J1950" i="9"/>
  <c r="J1979" i="9" s="1"/>
  <c r="H1950" i="9"/>
  <c r="F1950" i="9"/>
  <c r="F1979" i="9"/>
  <c r="N1949" i="9"/>
  <c r="H1949" i="9"/>
  <c r="H1978" i="9"/>
  <c r="F1949" i="9"/>
  <c r="F1978" i="9"/>
  <c r="N1920" i="9"/>
  <c r="J1920" i="9"/>
  <c r="H1920" i="9"/>
  <c r="F1920" i="9"/>
  <c r="N1919" i="9"/>
  <c r="L1919" i="9"/>
  <c r="J1919" i="9"/>
  <c r="H1919" i="9"/>
  <c r="F1919" i="9"/>
  <c r="N1918" i="9"/>
  <c r="J1918" i="9"/>
  <c r="H1918" i="9"/>
  <c r="F1918" i="9"/>
  <c r="N1899" i="9"/>
  <c r="N1927" i="9"/>
  <c r="J1899" i="9"/>
  <c r="H1899" i="9"/>
  <c r="H1927" i="9"/>
  <c r="F1899" i="9"/>
  <c r="N1898" i="9"/>
  <c r="N1926" i="9"/>
  <c r="L1898" i="9"/>
  <c r="L1926" i="9" s="1"/>
  <c r="J1898" i="9"/>
  <c r="J1926" i="9"/>
  <c r="H1898" i="9"/>
  <c r="F1898" i="9"/>
  <c r="N1897" i="9"/>
  <c r="J1897" i="9"/>
  <c r="J1925" i="9"/>
  <c r="H1897" i="9"/>
  <c r="H1925" i="9"/>
  <c r="F1897" i="9"/>
  <c r="F1925" i="9" s="1"/>
  <c r="N1867" i="9"/>
  <c r="J1867" i="9"/>
  <c r="H1867" i="9"/>
  <c r="F1867" i="9"/>
  <c r="N1866" i="9"/>
  <c r="L1866" i="9"/>
  <c r="J1866" i="9"/>
  <c r="H1866" i="9"/>
  <c r="F1866" i="9"/>
  <c r="N1865" i="9"/>
  <c r="J1865" i="9"/>
  <c r="H1865" i="9"/>
  <c r="F1865" i="9"/>
  <c r="N1846" i="9"/>
  <c r="J1846" i="9"/>
  <c r="H1846" i="9"/>
  <c r="F1846" i="9"/>
  <c r="N1845" i="9"/>
  <c r="L1845" i="9"/>
  <c r="J1845" i="9"/>
  <c r="H1845" i="9"/>
  <c r="F1845" i="9"/>
  <c r="N1844" i="9"/>
  <c r="J1844" i="9"/>
  <c r="H1844" i="9"/>
  <c r="F1844" i="9"/>
  <c r="N1825" i="9"/>
  <c r="N1874" i="9" s="1"/>
  <c r="J1825" i="9"/>
  <c r="J1874" i="9"/>
  <c r="H1825" i="9"/>
  <c r="F1825" i="9"/>
  <c r="F1874" i="9"/>
  <c r="N1824" i="9"/>
  <c r="L1824" i="9"/>
  <c r="L1873" i="9"/>
  <c r="J1824" i="9"/>
  <c r="J1873" i="9"/>
  <c r="H1824" i="9"/>
  <c r="H1873" i="9" s="1"/>
  <c r="F1824" i="9"/>
  <c r="N1823" i="9"/>
  <c r="N1872" i="9"/>
  <c r="J1823" i="9"/>
  <c r="H1823" i="9"/>
  <c r="H1872" i="9"/>
  <c r="F1823" i="9"/>
  <c r="N1794" i="9"/>
  <c r="J1794" i="9"/>
  <c r="H1794" i="9"/>
  <c r="F1794" i="9"/>
  <c r="N1793" i="9"/>
  <c r="L1793" i="9"/>
  <c r="J1793" i="9"/>
  <c r="H1793" i="9"/>
  <c r="F1793" i="9"/>
  <c r="N1792" i="9"/>
  <c r="J1792" i="9"/>
  <c r="H1792" i="9"/>
  <c r="F1792" i="9"/>
  <c r="N1773" i="9"/>
  <c r="J1773" i="9"/>
  <c r="H1773" i="9"/>
  <c r="F1773" i="9"/>
  <c r="N1772" i="9"/>
  <c r="L1772" i="9"/>
  <c r="J1772" i="9"/>
  <c r="H1772" i="9"/>
  <c r="F1772" i="9"/>
  <c r="N1771" i="9"/>
  <c r="J1771" i="9"/>
  <c r="H1771" i="9"/>
  <c r="F1771" i="9"/>
  <c r="N1752" i="9"/>
  <c r="J1752" i="9"/>
  <c r="H1752" i="9"/>
  <c r="F1752" i="9"/>
  <c r="N1751" i="9"/>
  <c r="L1751" i="9"/>
  <c r="J1751" i="9"/>
  <c r="H1751" i="9"/>
  <c r="F1751" i="9"/>
  <c r="N1750" i="9"/>
  <c r="J1750" i="9"/>
  <c r="H1750" i="9"/>
  <c r="F1750" i="9"/>
  <c r="N1731" i="9"/>
  <c r="J1731" i="9"/>
  <c r="J1801" i="9"/>
  <c r="H1731" i="9"/>
  <c r="F1731" i="9"/>
  <c r="F1801" i="9"/>
  <c r="N1730" i="9"/>
  <c r="L1730" i="9"/>
  <c r="L1800" i="9" s="1"/>
  <c r="J1730" i="9"/>
  <c r="H1730" i="9"/>
  <c r="H1800" i="9" s="1"/>
  <c r="F1730" i="9"/>
  <c r="N1729" i="9"/>
  <c r="J1729" i="9"/>
  <c r="J1799" i="9"/>
  <c r="H1729" i="9"/>
  <c r="F1729" i="9"/>
  <c r="F1799" i="9"/>
  <c r="N1700" i="9"/>
  <c r="J1700" i="9"/>
  <c r="H1700" i="9"/>
  <c r="F1700" i="9"/>
  <c r="N1699" i="9"/>
  <c r="L1699" i="9"/>
  <c r="J1699" i="9"/>
  <c r="H1699" i="9"/>
  <c r="F1699" i="9"/>
  <c r="N1698" i="9"/>
  <c r="J1698" i="9"/>
  <c r="H1698" i="9"/>
  <c r="F1698" i="9"/>
  <c r="N1679" i="9"/>
  <c r="J1679" i="9"/>
  <c r="H1679" i="9"/>
  <c r="F1679" i="9"/>
  <c r="N1678" i="9"/>
  <c r="L1678" i="9"/>
  <c r="J1678" i="9"/>
  <c r="H1678" i="9"/>
  <c r="F1678" i="9"/>
  <c r="N1677" i="9"/>
  <c r="J1677" i="9"/>
  <c r="H1677" i="9"/>
  <c r="F1677" i="9"/>
  <c r="N1658" i="9"/>
  <c r="J1658" i="9"/>
  <c r="H1658" i="9"/>
  <c r="F1658" i="9"/>
  <c r="N1657" i="9"/>
  <c r="L1657" i="9"/>
  <c r="J1657" i="9"/>
  <c r="H1657" i="9"/>
  <c r="F1657" i="9"/>
  <c r="N1656" i="9"/>
  <c r="J1656" i="9"/>
  <c r="H1656" i="9"/>
  <c r="F1656" i="9"/>
  <c r="N1636" i="9"/>
  <c r="J1636" i="9"/>
  <c r="H1636" i="9"/>
  <c r="F1636" i="9"/>
  <c r="N1635" i="9"/>
  <c r="L1635" i="9"/>
  <c r="J1635" i="9"/>
  <c r="H1635" i="9"/>
  <c r="F1635" i="9"/>
  <c r="N1634" i="9"/>
  <c r="J1634" i="9"/>
  <c r="H1634" i="9"/>
  <c r="F1634" i="9"/>
  <c r="N1615" i="9"/>
  <c r="N1707" i="9"/>
  <c r="J1615" i="9"/>
  <c r="H1615" i="9"/>
  <c r="F1615" i="9"/>
  <c r="N1614" i="9"/>
  <c r="N1706" i="9"/>
  <c r="L1614" i="9"/>
  <c r="L1706" i="9"/>
  <c r="J1614" i="9"/>
  <c r="H1614" i="9"/>
  <c r="F1614" i="9"/>
  <c r="F1706" i="9"/>
  <c r="N1613" i="9"/>
  <c r="N1705" i="9" s="1"/>
  <c r="J1613" i="9"/>
  <c r="J1705" i="9" s="1"/>
  <c r="H1613" i="9"/>
  <c r="H1705" i="9"/>
  <c r="F1613" i="9"/>
  <c r="F1705" i="9" s="1"/>
  <c r="N1584" i="9"/>
  <c r="J1584" i="9"/>
  <c r="H1584" i="9"/>
  <c r="F1584" i="9"/>
  <c r="N1583" i="9"/>
  <c r="L1583" i="9"/>
  <c r="J1583" i="9"/>
  <c r="H1583" i="9"/>
  <c r="F1583" i="9"/>
  <c r="N1582" i="9"/>
  <c r="J1582" i="9"/>
  <c r="H1582" i="9"/>
  <c r="F1582" i="9"/>
  <c r="N1563" i="9"/>
  <c r="J1563" i="9"/>
  <c r="H1563" i="9"/>
  <c r="F1563" i="9"/>
  <c r="N1562" i="9"/>
  <c r="L1562" i="9"/>
  <c r="J1562" i="9"/>
  <c r="H1562" i="9"/>
  <c r="F1562" i="9"/>
  <c r="N1561" i="9"/>
  <c r="J1561" i="9"/>
  <c r="H1561" i="9"/>
  <c r="F1561" i="9"/>
  <c r="N1542" i="9"/>
  <c r="J1542" i="9"/>
  <c r="H1542" i="9"/>
  <c r="F1542" i="9"/>
  <c r="N1541" i="9"/>
  <c r="L1541" i="9"/>
  <c r="J1541" i="9"/>
  <c r="H1541" i="9"/>
  <c r="F1541" i="9"/>
  <c r="N1540" i="9"/>
  <c r="J1540" i="9"/>
  <c r="H1540" i="9"/>
  <c r="F1540" i="9"/>
  <c r="N1529" i="9"/>
  <c r="J1529" i="9"/>
  <c r="H1529" i="9"/>
  <c r="F1529" i="9"/>
  <c r="N1528" i="9"/>
  <c r="L1528" i="9"/>
  <c r="J1528" i="9"/>
  <c r="H1528" i="9"/>
  <c r="F1528" i="9"/>
  <c r="N1527" i="9"/>
  <c r="J1527" i="9"/>
  <c r="H1527" i="9"/>
  <c r="F1527" i="9"/>
  <c r="N1513" i="9"/>
  <c r="J1513" i="9"/>
  <c r="H1513" i="9"/>
  <c r="F1513" i="9"/>
  <c r="N1512" i="9"/>
  <c r="L1512" i="9"/>
  <c r="J1512" i="9"/>
  <c r="H1512" i="9"/>
  <c r="F1512" i="9"/>
  <c r="N1511" i="9"/>
  <c r="J1511" i="9"/>
  <c r="H1511" i="9"/>
  <c r="F1511" i="9"/>
  <c r="N1500" i="9"/>
  <c r="J1500" i="9"/>
  <c r="H1500" i="9"/>
  <c r="F1500" i="9"/>
  <c r="N1499" i="9"/>
  <c r="L1499" i="9"/>
  <c r="J1499" i="9"/>
  <c r="H1499" i="9"/>
  <c r="F1499" i="9"/>
  <c r="N1498" i="9"/>
  <c r="J1498" i="9"/>
  <c r="H1498" i="9"/>
  <c r="F1498" i="9"/>
  <c r="N1487" i="9"/>
  <c r="J1487" i="9"/>
  <c r="H1487" i="9"/>
  <c r="F1487" i="9"/>
  <c r="N1486" i="9"/>
  <c r="L1486" i="9"/>
  <c r="J1486" i="9"/>
  <c r="H1486" i="9"/>
  <c r="F1486" i="9"/>
  <c r="N1485" i="9"/>
  <c r="J1485" i="9"/>
  <c r="H1485" i="9"/>
  <c r="F1485" i="9"/>
  <c r="N1451" i="9"/>
  <c r="J1451" i="9"/>
  <c r="H1451" i="9"/>
  <c r="F1451" i="9"/>
  <c r="N1450" i="9"/>
  <c r="L1450" i="9"/>
  <c r="J1450" i="9"/>
  <c r="H1450" i="9"/>
  <c r="F1450" i="9"/>
  <c r="N1449" i="9"/>
  <c r="J1449" i="9"/>
  <c r="H1449" i="9"/>
  <c r="F1449" i="9"/>
  <c r="N1430" i="9"/>
  <c r="J1430" i="9"/>
  <c r="H1430" i="9"/>
  <c r="F1430" i="9"/>
  <c r="N1429" i="9"/>
  <c r="L1429" i="9"/>
  <c r="J1429" i="9"/>
  <c r="H1429" i="9"/>
  <c r="F1429" i="9"/>
  <c r="N1428" i="9"/>
  <c r="J1428" i="9"/>
  <c r="H1428" i="9"/>
  <c r="F1428" i="9"/>
  <c r="N1409" i="9"/>
  <c r="J1409" i="9"/>
  <c r="H1409" i="9"/>
  <c r="F1409" i="9"/>
  <c r="N1408" i="9"/>
  <c r="L1408" i="9"/>
  <c r="J1408" i="9"/>
  <c r="H1408" i="9"/>
  <c r="F1408" i="9"/>
  <c r="N1407" i="9"/>
  <c r="J1407" i="9"/>
  <c r="H1407" i="9"/>
  <c r="F1407" i="9"/>
  <c r="N1388" i="9"/>
  <c r="J1388" i="9"/>
  <c r="H1388" i="9"/>
  <c r="F1388" i="9"/>
  <c r="N1387" i="9"/>
  <c r="L1387" i="9"/>
  <c r="J1387" i="9"/>
  <c r="H1387" i="9"/>
  <c r="F1387" i="9"/>
  <c r="N1386" i="9"/>
  <c r="J1386" i="9"/>
  <c r="H1386" i="9"/>
  <c r="F1386" i="9"/>
  <c r="N1367" i="9"/>
  <c r="J1367" i="9"/>
  <c r="H1367" i="9"/>
  <c r="F1367" i="9"/>
  <c r="N1366" i="9"/>
  <c r="L1366" i="9"/>
  <c r="J1366" i="9"/>
  <c r="H1366" i="9"/>
  <c r="F1366" i="9"/>
  <c r="N1365" i="9"/>
  <c r="J1365" i="9"/>
  <c r="H1365" i="9"/>
  <c r="F1365" i="9"/>
  <c r="N1346" i="9"/>
  <c r="J1346" i="9"/>
  <c r="H1346" i="9"/>
  <c r="F1346" i="9"/>
  <c r="N1345" i="9"/>
  <c r="L1345" i="9"/>
  <c r="J1345" i="9"/>
  <c r="H1345" i="9"/>
  <c r="F1345" i="9"/>
  <c r="N1344" i="9"/>
  <c r="J1344" i="9"/>
  <c r="H1344" i="9"/>
  <c r="F1344" i="9"/>
  <c r="N1325" i="9"/>
  <c r="J1325" i="9"/>
  <c r="H1325" i="9"/>
  <c r="F1325" i="9"/>
  <c r="N1324" i="9"/>
  <c r="L1324" i="9"/>
  <c r="J1324" i="9"/>
  <c r="H1324" i="9"/>
  <c r="F1324" i="9"/>
  <c r="N1323" i="9"/>
  <c r="J1323" i="9"/>
  <c r="H1323" i="9"/>
  <c r="F1323" i="9"/>
  <c r="N1304" i="9"/>
  <c r="J1304" i="9"/>
  <c r="H1304" i="9"/>
  <c r="F1304" i="9"/>
  <c r="N1303" i="9"/>
  <c r="L1303" i="9"/>
  <c r="J1303" i="9"/>
  <c r="H1303" i="9"/>
  <c r="F1303" i="9"/>
  <c r="N1302" i="9"/>
  <c r="J1302" i="9"/>
  <c r="H1302" i="9"/>
  <c r="F1302" i="9"/>
  <c r="N1283" i="9"/>
  <c r="J1283" i="9"/>
  <c r="H1283" i="9"/>
  <c r="F1283" i="9"/>
  <c r="N1282" i="9"/>
  <c r="L1282" i="9"/>
  <c r="J1282" i="9"/>
  <c r="H1282" i="9"/>
  <c r="F1282" i="9"/>
  <c r="N1281" i="9"/>
  <c r="J1281" i="9"/>
  <c r="H1281" i="9"/>
  <c r="F1281" i="9"/>
  <c r="N1262" i="9"/>
  <c r="N1458" i="9" s="1"/>
  <c r="J1262" i="9"/>
  <c r="J1458" i="9"/>
  <c r="H1262" i="9"/>
  <c r="F1262" i="9"/>
  <c r="F1458" i="9" s="1"/>
  <c r="N1261" i="9"/>
  <c r="N1457" i="9"/>
  <c r="L1261" i="9"/>
  <c r="L1457" i="9" s="1"/>
  <c r="J1261" i="9"/>
  <c r="J1457" i="9" s="1"/>
  <c r="H1261" i="9"/>
  <c r="H1457" i="9" s="1"/>
  <c r="F1261" i="9"/>
  <c r="F1457" i="9"/>
  <c r="N1260" i="9"/>
  <c r="J1260" i="9"/>
  <c r="H1260" i="9"/>
  <c r="H1456" i="9" s="1"/>
  <c r="F1260" i="9"/>
  <c r="F1456" i="9" s="1"/>
  <c r="N1231" i="9"/>
  <c r="J1231" i="9"/>
  <c r="H1231" i="9"/>
  <c r="F1231" i="9"/>
  <c r="N1230" i="9"/>
  <c r="L1230" i="9"/>
  <c r="J1230" i="9"/>
  <c r="H1230" i="9"/>
  <c r="F1230" i="9"/>
  <c r="N1229" i="9"/>
  <c r="J1229" i="9"/>
  <c r="H1229" i="9"/>
  <c r="F1229" i="9"/>
  <c r="N1210" i="9"/>
  <c r="J1210" i="9"/>
  <c r="H1210" i="9"/>
  <c r="F1210" i="9"/>
  <c r="N1209" i="9"/>
  <c r="L1209" i="9"/>
  <c r="J1209" i="9"/>
  <c r="H1209" i="9"/>
  <c r="F1209" i="9"/>
  <c r="N1208" i="9"/>
  <c r="J1208" i="9"/>
  <c r="H1208" i="9"/>
  <c r="F1208" i="9"/>
  <c r="N1189" i="9"/>
  <c r="N1238" i="9"/>
  <c r="J1189" i="9"/>
  <c r="J1238" i="9"/>
  <c r="H1189" i="9"/>
  <c r="H1238" i="9" s="1"/>
  <c r="F1189" i="9"/>
  <c r="F1238" i="9"/>
  <c r="N1188" i="9"/>
  <c r="L1188" i="9"/>
  <c r="L1237" i="9" s="1"/>
  <c r="J1188" i="9"/>
  <c r="J1237" i="9"/>
  <c r="H1188" i="9"/>
  <c r="H1237" i="9" s="1"/>
  <c r="F1188" i="9"/>
  <c r="F1237" i="9"/>
  <c r="N1187" i="9"/>
  <c r="N1236" i="9"/>
  <c r="J1187" i="9"/>
  <c r="J1236" i="9"/>
  <c r="H1187" i="9"/>
  <c r="H1236" i="9"/>
  <c r="F1187" i="9"/>
  <c r="N1158" i="9"/>
  <c r="J1158" i="9"/>
  <c r="H1158" i="9"/>
  <c r="F1158" i="9"/>
  <c r="N1157" i="9"/>
  <c r="L1157" i="9"/>
  <c r="J1157" i="9"/>
  <c r="H1157" i="9"/>
  <c r="F1157" i="9"/>
  <c r="N1156" i="9"/>
  <c r="J1156" i="9"/>
  <c r="H1156" i="9"/>
  <c r="F1156" i="9"/>
  <c r="N1137" i="9"/>
  <c r="J1137" i="9"/>
  <c r="H1137" i="9"/>
  <c r="F1137" i="9"/>
  <c r="N1136" i="9"/>
  <c r="L1136" i="9"/>
  <c r="J1136" i="9"/>
  <c r="H1136" i="9"/>
  <c r="F1136" i="9"/>
  <c r="N1135" i="9"/>
  <c r="J1135" i="9"/>
  <c r="H1135" i="9"/>
  <c r="F1135" i="9"/>
  <c r="N1116" i="9"/>
  <c r="J1116" i="9"/>
  <c r="H1116" i="9"/>
  <c r="F1116" i="9"/>
  <c r="N1115" i="9"/>
  <c r="L1115" i="9"/>
  <c r="J1115" i="9"/>
  <c r="H1115" i="9"/>
  <c r="F1115" i="9"/>
  <c r="N1114" i="9"/>
  <c r="J1114" i="9"/>
  <c r="H1114" i="9"/>
  <c r="F1114" i="9"/>
  <c r="N1095" i="9"/>
  <c r="J1095" i="9"/>
  <c r="H1095" i="9"/>
  <c r="F1095" i="9"/>
  <c r="N1094" i="9"/>
  <c r="L1094" i="9"/>
  <c r="J1094" i="9"/>
  <c r="H1094" i="9"/>
  <c r="F1094" i="9"/>
  <c r="N1093" i="9"/>
  <c r="J1093" i="9"/>
  <c r="H1093" i="9"/>
  <c r="F1093" i="9"/>
  <c r="N1074" i="9"/>
  <c r="J1074" i="9"/>
  <c r="H1074" i="9"/>
  <c r="F1074" i="9"/>
  <c r="N1073" i="9"/>
  <c r="L1073" i="9"/>
  <c r="J1073" i="9"/>
  <c r="H1073" i="9"/>
  <c r="F1073" i="9"/>
  <c r="N1072" i="9"/>
  <c r="J1072" i="9"/>
  <c r="H1072" i="9"/>
  <c r="F1072" i="9"/>
  <c r="N1053" i="9"/>
  <c r="N1165" i="9"/>
  <c r="J1053" i="9"/>
  <c r="J1165" i="9"/>
  <c r="H1053" i="9"/>
  <c r="F1053" i="9"/>
  <c r="F1165" i="9" s="1"/>
  <c r="N1052" i="9"/>
  <c r="L1052" i="9"/>
  <c r="L1164" i="9"/>
  <c r="J1052" i="9"/>
  <c r="H1052" i="9"/>
  <c r="H1164" i="9"/>
  <c r="F1052" i="9"/>
  <c r="N1051" i="9"/>
  <c r="J1051" i="9"/>
  <c r="J1163" i="9" s="1"/>
  <c r="H1051" i="9"/>
  <c r="H1163" i="9" s="1"/>
  <c r="F1051" i="9"/>
  <c r="F1163" i="9"/>
  <c r="N1022" i="9"/>
  <c r="J1022" i="9"/>
  <c r="H1022" i="9"/>
  <c r="F1022" i="9"/>
  <c r="N1021" i="9"/>
  <c r="L1021" i="9"/>
  <c r="J1021" i="9"/>
  <c r="H1021" i="9"/>
  <c r="F1021" i="9"/>
  <c r="N1020" i="9"/>
  <c r="J1020" i="9"/>
  <c r="H1020" i="9"/>
  <c r="F1020" i="9"/>
  <c r="N1001" i="9"/>
  <c r="J1001" i="9"/>
  <c r="H1001" i="9"/>
  <c r="F1001" i="9"/>
  <c r="N1000" i="9"/>
  <c r="L1000" i="9"/>
  <c r="J1000" i="9"/>
  <c r="H1000" i="9"/>
  <c r="F1000" i="9"/>
  <c r="N999" i="9"/>
  <c r="J999" i="9"/>
  <c r="H999" i="9"/>
  <c r="F999" i="9"/>
  <c r="N980" i="9"/>
  <c r="J980" i="9"/>
  <c r="H980" i="9"/>
  <c r="F980" i="9"/>
  <c r="N979" i="9"/>
  <c r="L979" i="9"/>
  <c r="J979" i="9"/>
  <c r="H979" i="9"/>
  <c r="F979" i="9"/>
  <c r="N978" i="9"/>
  <c r="J978" i="9"/>
  <c r="H978" i="9"/>
  <c r="F978" i="9"/>
  <c r="N959" i="9"/>
  <c r="J959" i="9"/>
  <c r="H959" i="9"/>
  <c r="F959" i="9"/>
  <c r="N958" i="9"/>
  <c r="L958" i="9"/>
  <c r="J958" i="9"/>
  <c r="H958" i="9"/>
  <c r="F958" i="9"/>
  <c r="N957" i="9"/>
  <c r="J957" i="9"/>
  <c r="H957" i="9"/>
  <c r="F957" i="9"/>
  <c r="N938" i="9"/>
  <c r="J938" i="9"/>
  <c r="H938" i="9"/>
  <c r="F938" i="9"/>
  <c r="N937" i="9"/>
  <c r="L937" i="9"/>
  <c r="J937" i="9"/>
  <c r="H937" i="9"/>
  <c r="F937" i="9"/>
  <c r="N936" i="9"/>
  <c r="J936" i="9"/>
  <c r="H936" i="9"/>
  <c r="F936" i="9"/>
  <c r="N917" i="9"/>
  <c r="J917" i="9"/>
  <c r="H917" i="9"/>
  <c r="F917" i="9"/>
  <c r="N916" i="9"/>
  <c r="L916" i="9"/>
  <c r="J916" i="9"/>
  <c r="H916" i="9"/>
  <c r="F916" i="9"/>
  <c r="N915" i="9"/>
  <c r="J915" i="9"/>
  <c r="H915" i="9"/>
  <c r="F915" i="9"/>
  <c r="N896" i="9"/>
  <c r="J896" i="9"/>
  <c r="H896" i="9"/>
  <c r="F896" i="9"/>
  <c r="N895" i="9"/>
  <c r="L895" i="9"/>
  <c r="J895" i="9"/>
  <c r="H895" i="9"/>
  <c r="F895" i="9"/>
  <c r="N894" i="9"/>
  <c r="J894" i="9"/>
  <c r="H894" i="9"/>
  <c r="F894" i="9"/>
  <c r="N875" i="9"/>
  <c r="J875" i="9"/>
  <c r="H875" i="9"/>
  <c r="F875" i="9"/>
  <c r="N874" i="9"/>
  <c r="L874" i="9"/>
  <c r="J874" i="9"/>
  <c r="H874" i="9"/>
  <c r="F874" i="9"/>
  <c r="N873" i="9"/>
  <c r="J873" i="9"/>
  <c r="H873" i="9"/>
  <c r="F873" i="9"/>
  <c r="N854" i="9"/>
  <c r="N1029" i="9" s="1"/>
  <c r="J854" i="9"/>
  <c r="H854" i="9"/>
  <c r="F854" i="9"/>
  <c r="F1029" i="9" s="1"/>
  <c r="N853" i="9"/>
  <c r="N1028" i="9" s="1"/>
  <c r="L853" i="9"/>
  <c r="L1028" i="9"/>
  <c r="J853" i="9"/>
  <c r="H853" i="9"/>
  <c r="F853" i="9"/>
  <c r="F1028" i="9"/>
  <c r="N852" i="9"/>
  <c r="N1027" i="9" s="1"/>
  <c r="J852" i="9"/>
  <c r="J1027" i="9" s="1"/>
  <c r="H852" i="9"/>
  <c r="H1027" i="9"/>
  <c r="F852" i="9"/>
  <c r="F1027" i="9" s="1"/>
  <c r="N823" i="9"/>
  <c r="J823" i="9"/>
  <c r="H823" i="9"/>
  <c r="F823" i="9"/>
  <c r="N822" i="9"/>
  <c r="L822" i="9"/>
  <c r="J822" i="9"/>
  <c r="H822" i="9"/>
  <c r="F822" i="9"/>
  <c r="N821" i="9"/>
  <c r="J821" i="9"/>
  <c r="H821" i="9"/>
  <c r="F821" i="9"/>
  <c r="N801" i="9"/>
  <c r="J801" i="9"/>
  <c r="H801" i="9"/>
  <c r="F801" i="9"/>
  <c r="N800" i="9"/>
  <c r="L800" i="9"/>
  <c r="J800" i="9"/>
  <c r="H800" i="9"/>
  <c r="F800" i="9"/>
  <c r="N799" i="9"/>
  <c r="J799" i="9"/>
  <c r="H799" i="9"/>
  <c r="F799" i="9"/>
  <c r="N780" i="9"/>
  <c r="N830" i="9"/>
  <c r="J780" i="9"/>
  <c r="J830" i="9"/>
  <c r="H780" i="9"/>
  <c r="H830" i="9" s="1"/>
  <c r="F780" i="9"/>
  <c r="F830" i="9" s="1"/>
  <c r="N779" i="9"/>
  <c r="N829" i="9"/>
  <c r="L779" i="9"/>
  <c r="J779" i="9"/>
  <c r="J829" i="9"/>
  <c r="H779" i="9"/>
  <c r="H829" i="9"/>
  <c r="F779" i="9"/>
  <c r="F829" i="9"/>
  <c r="N778" i="9"/>
  <c r="J778" i="9"/>
  <c r="H778" i="9"/>
  <c r="F778" i="9"/>
  <c r="F828" i="9"/>
  <c r="N750" i="9"/>
  <c r="J750" i="9"/>
  <c r="H750" i="9"/>
  <c r="F750" i="9"/>
  <c r="N749" i="9"/>
  <c r="L749" i="9"/>
  <c r="J749" i="9"/>
  <c r="H749" i="9"/>
  <c r="F749" i="9"/>
  <c r="N748" i="9"/>
  <c r="J748" i="9"/>
  <c r="H748" i="9"/>
  <c r="F748" i="9"/>
  <c r="N728" i="9"/>
  <c r="N756" i="9"/>
  <c r="J728" i="9"/>
  <c r="H728" i="9"/>
  <c r="H756" i="9"/>
  <c r="F728" i="9"/>
  <c r="F756" i="9"/>
  <c r="N727" i="9"/>
  <c r="N755" i="9"/>
  <c r="L727" i="9"/>
  <c r="L755" i="9"/>
  <c r="J727" i="9"/>
  <c r="J755" i="9"/>
  <c r="H727" i="9"/>
  <c r="H755" i="9"/>
  <c r="F727" i="9"/>
  <c r="F755" i="9"/>
  <c r="N726" i="9"/>
  <c r="J726" i="9"/>
  <c r="J754" i="9"/>
  <c r="H726" i="9"/>
  <c r="F726" i="9"/>
  <c r="F754" i="9"/>
  <c r="N698" i="9"/>
  <c r="J698" i="9"/>
  <c r="H698" i="9"/>
  <c r="F698" i="9"/>
  <c r="N697" i="9"/>
  <c r="L697" i="9"/>
  <c r="J697" i="9"/>
  <c r="H697" i="9"/>
  <c r="F697" i="9"/>
  <c r="N696" i="9"/>
  <c r="J696" i="9"/>
  <c r="H696" i="9"/>
  <c r="F696" i="9"/>
  <c r="N676" i="9"/>
  <c r="J676" i="9"/>
  <c r="H676" i="9"/>
  <c r="F676" i="9"/>
  <c r="N675" i="9"/>
  <c r="L675" i="9"/>
  <c r="J675" i="9"/>
  <c r="H675" i="9"/>
  <c r="F675" i="9"/>
  <c r="N674" i="9"/>
  <c r="J674" i="9"/>
  <c r="H674" i="9"/>
  <c r="F674" i="9"/>
  <c r="N655" i="9"/>
  <c r="N704" i="9"/>
  <c r="J655" i="9"/>
  <c r="J704" i="9" s="1"/>
  <c r="H655" i="9"/>
  <c r="H704" i="9" s="1"/>
  <c r="F655" i="9"/>
  <c r="F704" i="9" s="1"/>
  <c r="N654" i="9"/>
  <c r="N703" i="9"/>
  <c r="L654" i="9"/>
  <c r="L703" i="9"/>
  <c r="J654" i="9"/>
  <c r="J703" i="9"/>
  <c r="H654" i="9"/>
  <c r="F654" i="9"/>
  <c r="F703" i="9" s="1"/>
  <c r="N653" i="9"/>
  <c r="N702" i="9"/>
  <c r="J653" i="9"/>
  <c r="J702" i="9" s="1"/>
  <c r="H653" i="9"/>
  <c r="F653" i="9"/>
  <c r="F702" i="9"/>
  <c r="N624" i="9"/>
  <c r="J624" i="9"/>
  <c r="H624" i="9"/>
  <c r="F624" i="9"/>
  <c r="N623" i="9"/>
  <c r="L623" i="9"/>
  <c r="J623" i="9"/>
  <c r="H623" i="9"/>
  <c r="F623" i="9"/>
  <c r="N622" i="9"/>
  <c r="J622" i="9"/>
  <c r="H622" i="9"/>
  <c r="F622" i="9"/>
  <c r="N602" i="9"/>
  <c r="J602" i="9"/>
  <c r="H602" i="9"/>
  <c r="F602" i="9"/>
  <c r="N601" i="9"/>
  <c r="L601" i="9"/>
  <c r="J601" i="9"/>
  <c r="H601" i="9"/>
  <c r="F601" i="9"/>
  <c r="N600" i="9"/>
  <c r="J600" i="9"/>
  <c r="H600" i="9"/>
  <c r="F600" i="9"/>
  <c r="N580" i="9"/>
  <c r="N630" i="9"/>
  <c r="J580" i="9"/>
  <c r="J630" i="9" s="1"/>
  <c r="H580" i="9"/>
  <c r="H630" i="9"/>
  <c r="F580" i="9"/>
  <c r="F630" i="9"/>
  <c r="N579" i="9"/>
  <c r="N629" i="9"/>
  <c r="L579" i="9"/>
  <c r="L629" i="9"/>
  <c r="J579" i="9"/>
  <c r="J629" i="9" s="1"/>
  <c r="H579" i="9"/>
  <c r="H629" i="9"/>
  <c r="F579" i="9"/>
  <c r="F629" i="9"/>
  <c r="N578" i="9"/>
  <c r="N628" i="9" s="1"/>
  <c r="J578" i="9"/>
  <c r="J628" i="9" s="1"/>
  <c r="H578" i="9"/>
  <c r="H628" i="9" s="1"/>
  <c r="F578" i="9"/>
  <c r="N550" i="9"/>
  <c r="J550" i="9"/>
  <c r="H550" i="9"/>
  <c r="F550" i="9"/>
  <c r="N549" i="9"/>
  <c r="L549" i="9"/>
  <c r="J549" i="9"/>
  <c r="H549" i="9"/>
  <c r="F549" i="9"/>
  <c r="N548" i="9"/>
  <c r="J548" i="9"/>
  <c r="H548" i="9"/>
  <c r="F548" i="9"/>
  <c r="N528" i="9"/>
  <c r="J528" i="9"/>
  <c r="H528" i="9"/>
  <c r="F528" i="9"/>
  <c r="N527" i="9"/>
  <c r="L527" i="9"/>
  <c r="J527" i="9"/>
  <c r="H527" i="9"/>
  <c r="F527" i="9"/>
  <c r="N526" i="9"/>
  <c r="J526" i="9"/>
  <c r="H526" i="9"/>
  <c r="F526" i="9"/>
  <c r="N506" i="9"/>
  <c r="J506" i="9"/>
  <c r="H506" i="9"/>
  <c r="F506" i="9"/>
  <c r="N505" i="9"/>
  <c r="L505" i="9"/>
  <c r="J505" i="9"/>
  <c r="H505" i="9"/>
  <c r="F505" i="9"/>
  <c r="N504" i="9"/>
  <c r="J504" i="9"/>
  <c r="H504" i="9"/>
  <c r="F504" i="9"/>
  <c r="N484" i="9"/>
  <c r="J484" i="9"/>
  <c r="H484" i="9"/>
  <c r="F484" i="9"/>
  <c r="N483" i="9"/>
  <c r="L483" i="9"/>
  <c r="J483" i="9"/>
  <c r="H483" i="9"/>
  <c r="F483" i="9"/>
  <c r="N482" i="9"/>
  <c r="J482" i="9"/>
  <c r="H482" i="9"/>
  <c r="F482" i="9"/>
  <c r="N462" i="9"/>
  <c r="J462" i="9"/>
  <c r="H462" i="9"/>
  <c r="F462" i="9"/>
  <c r="N461" i="9"/>
  <c r="L461" i="9"/>
  <c r="J461" i="9"/>
  <c r="H461" i="9"/>
  <c r="F461" i="9"/>
  <c r="N460" i="9"/>
  <c r="J460" i="9"/>
  <c r="H460" i="9"/>
  <c r="F460" i="9"/>
  <c r="N440" i="9"/>
  <c r="J440" i="9"/>
  <c r="H440" i="9"/>
  <c r="F440" i="9"/>
  <c r="N439" i="9"/>
  <c r="L439" i="9"/>
  <c r="J439" i="9"/>
  <c r="H439" i="9"/>
  <c r="F439" i="9"/>
  <c r="N438" i="9"/>
  <c r="J438" i="9"/>
  <c r="H438" i="9"/>
  <c r="F438" i="9"/>
  <c r="N419" i="9"/>
  <c r="J419" i="9"/>
  <c r="H419" i="9"/>
  <c r="F419" i="9"/>
  <c r="N418" i="9"/>
  <c r="L418" i="9"/>
  <c r="J418" i="9"/>
  <c r="H418" i="9"/>
  <c r="F418" i="9"/>
  <c r="N417" i="9"/>
  <c r="J417" i="9"/>
  <c r="H417" i="9"/>
  <c r="F417" i="9"/>
  <c r="N397" i="9"/>
  <c r="J397" i="9"/>
  <c r="J556" i="9" s="1"/>
  <c r="H397" i="9"/>
  <c r="H556" i="9" s="1"/>
  <c r="F397" i="9"/>
  <c r="N396" i="9"/>
  <c r="N555" i="9"/>
  <c r="L396" i="9"/>
  <c r="L555" i="9"/>
  <c r="J396" i="9"/>
  <c r="J555" i="9"/>
  <c r="H396" i="9"/>
  <c r="H555" i="9" s="1"/>
  <c r="F396" i="9"/>
  <c r="F555" i="9" s="1"/>
  <c r="N395" i="9"/>
  <c r="N554" i="9"/>
  <c r="J395" i="9"/>
  <c r="H395" i="9"/>
  <c r="H554" i="9" s="1"/>
  <c r="F395" i="9"/>
  <c r="F554" i="9" s="1"/>
  <c r="N367" i="9"/>
  <c r="J367" i="9"/>
  <c r="H367" i="9"/>
  <c r="F367" i="9"/>
  <c r="N366" i="9"/>
  <c r="L366" i="9"/>
  <c r="J366" i="9"/>
  <c r="H366" i="9"/>
  <c r="F366" i="9"/>
  <c r="N365" i="9"/>
  <c r="J365" i="9"/>
  <c r="H365" i="9"/>
  <c r="F365" i="9"/>
  <c r="N345" i="9"/>
  <c r="J345" i="9"/>
  <c r="H345" i="9"/>
  <c r="F345" i="9"/>
  <c r="N344" i="9"/>
  <c r="L344" i="9"/>
  <c r="J344" i="9"/>
  <c r="H344" i="9"/>
  <c r="F344" i="9"/>
  <c r="N343" i="9"/>
  <c r="J343" i="9"/>
  <c r="H343" i="9"/>
  <c r="F343" i="9"/>
  <c r="N324" i="9"/>
  <c r="N373" i="9"/>
  <c r="J324" i="9"/>
  <c r="J373" i="9"/>
  <c r="H324" i="9"/>
  <c r="F324" i="9"/>
  <c r="F373" i="9"/>
  <c r="N323" i="9"/>
  <c r="N372" i="9"/>
  <c r="L323" i="9"/>
  <c r="L372" i="9"/>
  <c r="J323" i="9"/>
  <c r="J372" i="9" s="1"/>
  <c r="H323" i="9"/>
  <c r="H372" i="9"/>
  <c r="F323" i="9"/>
  <c r="F372" i="9"/>
  <c r="N322" i="9"/>
  <c r="N371" i="9"/>
  <c r="J322" i="9"/>
  <c r="H322" i="9"/>
  <c r="H371" i="9"/>
  <c r="F322" i="9"/>
  <c r="F371" i="9"/>
  <c r="F69" i="9"/>
  <c r="N294" i="9"/>
  <c r="J294" i="9"/>
  <c r="H294" i="9"/>
  <c r="F294" i="9"/>
  <c r="N293" i="9"/>
  <c r="L293" i="9"/>
  <c r="J293" i="9"/>
  <c r="H293" i="9"/>
  <c r="F293" i="9"/>
  <c r="N292" i="9"/>
  <c r="J292" i="9"/>
  <c r="H292" i="9"/>
  <c r="F292" i="9"/>
  <c r="N277" i="9"/>
  <c r="J277" i="9"/>
  <c r="H277" i="9"/>
  <c r="F277" i="9"/>
  <c r="N276" i="9"/>
  <c r="L276" i="9"/>
  <c r="J276" i="9"/>
  <c r="H276" i="9"/>
  <c r="F276" i="9"/>
  <c r="N275" i="9"/>
  <c r="J275" i="9"/>
  <c r="H275" i="9"/>
  <c r="F275" i="9"/>
  <c r="L258" i="9"/>
  <c r="L299" i="9" s="1"/>
  <c r="J258" i="9"/>
  <c r="J299" i="9" s="1"/>
  <c r="N259" i="9"/>
  <c r="N300" i="9"/>
  <c r="J259" i="9"/>
  <c r="H259" i="9"/>
  <c r="H300" i="9"/>
  <c r="F259" i="9"/>
  <c r="F300" i="9"/>
  <c r="N258" i="9"/>
  <c r="H258" i="9"/>
  <c r="H299" i="9"/>
  <c r="F258" i="9"/>
  <c r="F299" i="9"/>
  <c r="N257" i="9"/>
  <c r="J257" i="9"/>
  <c r="H257" i="9"/>
  <c r="H298" i="9"/>
  <c r="F257" i="9"/>
  <c r="F298" i="9"/>
  <c r="N232" i="9"/>
  <c r="J232" i="9"/>
  <c r="H232" i="9"/>
  <c r="F232" i="9"/>
  <c r="N231" i="9"/>
  <c r="L231" i="9"/>
  <c r="J231" i="9"/>
  <c r="H231" i="9"/>
  <c r="F231" i="9"/>
  <c r="N230" i="9"/>
  <c r="J230" i="9"/>
  <c r="H230" i="9"/>
  <c r="F230" i="9"/>
  <c r="N215" i="9"/>
  <c r="J215" i="9"/>
  <c r="H215" i="9"/>
  <c r="F215" i="9"/>
  <c r="N214" i="9"/>
  <c r="L214" i="9"/>
  <c r="J214" i="9"/>
  <c r="H214" i="9"/>
  <c r="F214" i="9"/>
  <c r="N213" i="9"/>
  <c r="J213" i="9"/>
  <c r="H213" i="9"/>
  <c r="F213" i="9"/>
  <c r="N197" i="9"/>
  <c r="J197" i="9"/>
  <c r="H197" i="9"/>
  <c r="F197" i="9"/>
  <c r="N196" i="9"/>
  <c r="L196" i="9"/>
  <c r="J196" i="9"/>
  <c r="H196" i="9"/>
  <c r="F196" i="9"/>
  <c r="N195" i="9"/>
  <c r="J195" i="9"/>
  <c r="H195" i="9"/>
  <c r="F195" i="9"/>
  <c r="N179" i="9"/>
  <c r="J179" i="9"/>
  <c r="H179" i="9"/>
  <c r="F179" i="9"/>
  <c r="N178" i="9"/>
  <c r="L178" i="9"/>
  <c r="J178" i="9"/>
  <c r="H178" i="9"/>
  <c r="F178" i="9"/>
  <c r="N177" i="9"/>
  <c r="J177" i="9"/>
  <c r="H177" i="9"/>
  <c r="F177" i="9"/>
  <c r="N161" i="9"/>
  <c r="J161" i="9"/>
  <c r="H161" i="9"/>
  <c r="F161" i="9"/>
  <c r="N160" i="9"/>
  <c r="L160" i="9"/>
  <c r="J160" i="9"/>
  <c r="H160" i="9"/>
  <c r="F160" i="9"/>
  <c r="N159" i="9"/>
  <c r="J159" i="9"/>
  <c r="H159" i="9"/>
  <c r="F159" i="9"/>
  <c r="N143" i="9"/>
  <c r="J143" i="9"/>
  <c r="H143" i="9"/>
  <c r="F143" i="9"/>
  <c r="N142" i="9"/>
  <c r="L142" i="9"/>
  <c r="J142" i="9"/>
  <c r="H142" i="9"/>
  <c r="F142" i="9"/>
  <c r="N141" i="9"/>
  <c r="J141" i="9"/>
  <c r="H141" i="9"/>
  <c r="F141" i="9"/>
  <c r="N125" i="9"/>
  <c r="J125" i="9"/>
  <c r="H125" i="9"/>
  <c r="F125" i="9"/>
  <c r="N124" i="9"/>
  <c r="L124" i="9"/>
  <c r="J124" i="9"/>
  <c r="H124" i="9"/>
  <c r="F124" i="9"/>
  <c r="N123" i="9"/>
  <c r="J123" i="9"/>
  <c r="H123" i="9"/>
  <c r="F123" i="9"/>
  <c r="N107" i="9"/>
  <c r="J107" i="9"/>
  <c r="H107" i="9"/>
  <c r="F107" i="9"/>
  <c r="N106" i="9"/>
  <c r="L106" i="9"/>
  <c r="H106" i="9"/>
  <c r="F106" i="9"/>
  <c r="N105" i="9"/>
  <c r="J105" i="9"/>
  <c r="H105" i="9"/>
  <c r="F105" i="9"/>
  <c r="L88" i="9"/>
  <c r="F87" i="9"/>
  <c r="N89" i="9"/>
  <c r="J89" i="9"/>
  <c r="H89" i="9"/>
  <c r="F89" i="9"/>
  <c r="N88" i="9"/>
  <c r="J88" i="9"/>
  <c r="H88" i="9"/>
  <c r="F88" i="9"/>
  <c r="N87" i="9"/>
  <c r="J87" i="9"/>
  <c r="H87" i="9"/>
  <c r="N71" i="9"/>
  <c r="N70" i="9"/>
  <c r="N69" i="9"/>
  <c r="L70" i="9"/>
  <c r="J71" i="9"/>
  <c r="J70" i="9"/>
  <c r="H71" i="9"/>
  <c r="H70" i="9"/>
  <c r="H69" i="9"/>
  <c r="F71" i="9"/>
  <c r="F70" i="9"/>
  <c r="N49" i="9"/>
  <c r="J49" i="9"/>
  <c r="H49" i="9"/>
  <c r="F49" i="9"/>
  <c r="N48" i="9"/>
  <c r="L48" i="9"/>
  <c r="J48" i="9"/>
  <c r="H48" i="9"/>
  <c r="F48" i="9"/>
  <c r="N47" i="9"/>
  <c r="H47" i="9"/>
  <c r="F47" i="9"/>
  <c r="J30" i="9"/>
  <c r="H31" i="9"/>
  <c r="H238" i="9" s="1"/>
  <c r="H30" i="9"/>
  <c r="H237" i="9" s="1"/>
  <c r="H29" i="9"/>
  <c r="H236" i="9"/>
  <c r="F30" i="9"/>
  <c r="F237" i="9" s="1"/>
  <c r="F29" i="9"/>
  <c r="N29" i="9"/>
  <c r="N236" i="9" s="1"/>
  <c r="L30" i="9"/>
  <c r="L237" i="9"/>
  <c r="N30" i="9"/>
  <c r="N237" i="9"/>
  <c r="F31" i="9"/>
  <c r="J31" i="9"/>
  <c r="J238" i="9" s="1"/>
  <c r="N31" i="9"/>
  <c r="N238" i="9"/>
  <c r="L2153" i="9"/>
  <c r="F2153" i="9"/>
  <c r="J2032" i="9"/>
  <c r="N1474" i="9"/>
  <c r="N1591" i="9" s="1"/>
  <c r="J1474" i="9"/>
  <c r="J1591" i="9"/>
  <c r="H1474" i="9"/>
  <c r="H1591" i="9" s="1"/>
  <c r="F1474" i="9"/>
  <c r="F1591" i="9" s="1"/>
  <c r="N1473" i="9"/>
  <c r="N1590" i="9" s="1"/>
  <c r="L1473" i="9"/>
  <c r="J1473" i="9"/>
  <c r="J1590" i="9"/>
  <c r="H1473" i="9"/>
  <c r="H1590" i="9"/>
  <c r="F1473" i="9"/>
  <c r="F1590" i="9" s="1"/>
  <c r="N1472" i="9"/>
  <c r="J1472" i="9"/>
  <c r="H1472" i="9"/>
  <c r="H1589" i="9"/>
  <c r="F1472" i="9"/>
  <c r="F1589" i="9" s="1"/>
  <c r="L51" i="8"/>
  <c r="L55" i="8"/>
  <c r="H51" i="8"/>
  <c r="H55" i="8"/>
  <c r="F51" i="8"/>
  <c r="F55" i="8"/>
  <c r="D51" i="8"/>
  <c r="D55" i="8" s="1"/>
  <c r="L50" i="8"/>
  <c r="L54" i="8"/>
  <c r="J50" i="8"/>
  <c r="J54" i="8"/>
  <c r="H50" i="8"/>
  <c r="H54" i="8" s="1"/>
  <c r="F50" i="8"/>
  <c r="F54" i="8"/>
  <c r="D50" i="8"/>
  <c r="D54" i="8" s="1"/>
  <c r="L49" i="8"/>
  <c r="L53" i="8"/>
  <c r="H49" i="8"/>
  <c r="H53" i="8"/>
  <c r="F49" i="8"/>
  <c r="F53" i="8"/>
  <c r="D49" i="8"/>
  <c r="D53" i="8"/>
  <c r="M41" i="4"/>
  <c r="M46" i="4"/>
  <c r="I41" i="4"/>
  <c r="I46" i="4"/>
  <c r="G41" i="4"/>
  <c r="G46" i="4"/>
  <c r="E41" i="4"/>
  <c r="E46" i="4"/>
  <c r="M40" i="4"/>
  <c r="M45" i="4"/>
  <c r="K40" i="4"/>
  <c r="K45" i="4"/>
  <c r="I40" i="4"/>
  <c r="I45" i="4"/>
  <c r="G40" i="4"/>
  <c r="G45" i="4"/>
  <c r="E40" i="4"/>
  <c r="E45" i="4"/>
  <c r="M39" i="4"/>
  <c r="M44" i="4"/>
  <c r="I39" i="4"/>
  <c r="I44" i="4"/>
  <c r="G39" i="4"/>
  <c r="G44" i="4"/>
  <c r="F152" i="2"/>
  <c r="F157" i="2"/>
  <c r="N154" i="2"/>
  <c r="N159" i="2"/>
  <c r="J154" i="2"/>
  <c r="J159" i="2"/>
  <c r="H154" i="2"/>
  <c r="H159" i="2"/>
  <c r="F154" i="2"/>
  <c r="F159" i="2"/>
  <c r="N153" i="2"/>
  <c r="N158" i="2"/>
  <c r="L153" i="2"/>
  <c r="L158" i="2"/>
  <c r="J153" i="2"/>
  <c r="J158" i="2"/>
  <c r="H153" i="2"/>
  <c r="H158" i="2"/>
  <c r="F153" i="2"/>
  <c r="F158" i="2"/>
  <c r="N152" i="2"/>
  <c r="N157" i="2"/>
  <c r="J152" i="2"/>
  <c r="J157" i="2"/>
  <c r="H152" i="2"/>
  <c r="H157" i="2"/>
  <c r="E54" i="45"/>
  <c r="E56" i="45"/>
  <c r="E41" i="18"/>
  <c r="F41" i="18"/>
  <c r="F54" i="18"/>
  <c r="E76" i="18"/>
  <c r="E93" i="18"/>
  <c r="E16" i="18"/>
  <c r="F16" i="18"/>
  <c r="G16" i="18"/>
  <c r="E108" i="33"/>
  <c r="F313" i="30"/>
  <c r="H45" i="23"/>
  <c r="H930" i="30"/>
  <c r="J1293" i="30"/>
  <c r="M80" i="22"/>
  <c r="J1292" i="30"/>
  <c r="N1511" i="30"/>
  <c r="F156" i="19"/>
  <c r="D222" i="33"/>
  <c r="E124" i="20"/>
  <c r="L217" i="30"/>
  <c r="L816" i="30"/>
  <c r="D100" i="20"/>
  <c r="E155" i="20"/>
  <c r="E296" i="20"/>
  <c r="M80" i="53"/>
  <c r="M108" i="53"/>
  <c r="M132" i="53"/>
  <c r="M159" i="53"/>
  <c r="L163" i="53"/>
  <c r="M163" i="53"/>
  <c r="E28" i="18"/>
  <c r="E12" i="18"/>
  <c r="F12" i="18"/>
  <c r="C90" i="18"/>
  <c r="C96" i="18"/>
  <c r="C268" i="20"/>
  <c r="AD8" i="38"/>
  <c r="D90" i="18"/>
  <c r="D96" i="18"/>
  <c r="E88" i="18"/>
  <c r="D268" i="20"/>
  <c r="N1800" i="9"/>
  <c r="H1926" i="9"/>
  <c r="N828" i="9"/>
  <c r="L829" i="9"/>
  <c r="J1800" i="9"/>
  <c r="F1927" i="9"/>
  <c r="F1926" i="9"/>
  <c r="N754" i="9"/>
  <c r="N1978" i="9"/>
  <c r="N2127" i="9"/>
  <c r="H1801" i="9"/>
  <c r="F1873" i="9"/>
  <c r="N1873" i="9"/>
  <c r="H1980" i="9"/>
  <c r="H2185" i="9"/>
  <c r="H2186" i="9"/>
  <c r="F1236" i="9"/>
  <c r="N1237" i="9"/>
  <c r="H1706" i="9"/>
  <c r="F1707" i="9"/>
  <c r="H1799" i="9"/>
  <c r="F2031" i="9"/>
  <c r="N2128" i="9"/>
  <c r="N299" i="9"/>
  <c r="N1801" i="9"/>
  <c r="N1799" i="9"/>
  <c r="H828" i="9"/>
  <c r="F1800" i="9"/>
  <c r="AD21" i="38"/>
  <c r="AD17" i="38"/>
  <c r="C222" i="33"/>
  <c r="AD18" i="38"/>
  <c r="AD16" i="38"/>
  <c r="AD15" i="38"/>
  <c r="AD10" i="38"/>
  <c r="H1662" i="30"/>
  <c r="F260" i="31"/>
  <c r="F929" i="31"/>
  <c r="J1179" i="31"/>
  <c r="E56" i="18"/>
  <c r="F52" i="18"/>
  <c r="J216" i="31"/>
  <c r="N217" i="31"/>
  <c r="N638" i="31"/>
  <c r="F1181" i="31"/>
  <c r="J1292" i="31"/>
  <c r="F1294" i="31"/>
  <c r="N1458" i="31"/>
  <c r="L1459" i="31"/>
  <c r="H1460" i="31"/>
  <c r="N1511" i="31"/>
  <c r="J1512" i="31"/>
  <c r="H1756" i="31"/>
  <c r="F70" i="18"/>
  <c r="H1660" i="30"/>
  <c r="J453" i="31"/>
  <c r="F1179" i="31"/>
  <c r="J1180" i="31"/>
  <c r="H1388" i="31"/>
  <c r="N1512" i="31"/>
  <c r="H1696" i="31"/>
  <c r="F1698" i="31"/>
  <c r="J1755" i="31"/>
  <c r="J1756" i="31"/>
  <c r="H1757" i="31"/>
  <c r="E43" i="18"/>
  <c r="F37" i="18"/>
  <c r="F43" i="18" s="1"/>
  <c r="C100" i="20"/>
  <c r="F155" i="20"/>
  <c r="C155" i="20"/>
  <c r="N2185" i="9"/>
  <c r="F517" i="29"/>
  <c r="M34" i="23"/>
  <c r="L169" i="53"/>
  <c r="J1927" i="9"/>
  <c r="F2186" i="9"/>
  <c r="M141" i="23"/>
  <c r="H57" i="23"/>
  <c r="J1052" i="29"/>
  <c r="H1459" i="29"/>
  <c r="J2128" i="9"/>
  <c r="N885" i="29"/>
  <c r="N1001" i="29"/>
  <c r="L1251" i="29"/>
  <c r="F1458" i="29"/>
  <c r="L159" i="52"/>
  <c r="D169" i="53"/>
  <c r="F640" i="30"/>
  <c r="C151" i="33"/>
  <c r="J1660" i="30"/>
  <c r="H1511" i="30"/>
  <c r="L2093" i="9"/>
  <c r="J169" i="51"/>
  <c r="H136" i="52"/>
  <c r="C159" i="54"/>
  <c r="E60" i="44"/>
  <c r="AD19" i="38"/>
  <c r="AD14" i="38"/>
  <c r="D53" i="32"/>
  <c r="N2093" i="9"/>
  <c r="I159" i="52"/>
  <c r="M45" i="54"/>
  <c r="L1180" i="30"/>
  <c r="N1697" i="30"/>
  <c r="AD24" i="38"/>
  <c r="AD13" i="38"/>
  <c r="H2093" i="9"/>
  <c r="M95" i="53"/>
  <c r="M117" i="53"/>
  <c r="F216" i="31"/>
  <c r="L216" i="31"/>
  <c r="F453" i="31"/>
  <c r="J454" i="31"/>
  <c r="F815" i="31"/>
  <c r="F816" i="31"/>
  <c r="N816" i="31"/>
  <c r="H1292" i="31"/>
  <c r="F1292" i="31"/>
  <c r="F1512" i="31"/>
  <c r="L1662" i="31"/>
  <c r="J215" i="31"/>
  <c r="J217" i="31"/>
  <c r="J311" i="31"/>
  <c r="F313" i="31"/>
  <c r="N454" i="31"/>
  <c r="H815" i="31"/>
  <c r="F817" i="31"/>
  <c r="N817" i="31"/>
  <c r="L816" i="31"/>
  <c r="N929" i="31"/>
  <c r="N981" i="31"/>
  <c r="H1293" i="31"/>
  <c r="N1387" i="31"/>
  <c r="E65" i="18"/>
  <c r="F65" i="18"/>
  <c r="F76" i="18" s="1"/>
  <c r="F93" i="18" s="1"/>
  <c r="C246" i="20"/>
  <c r="C296" i="20"/>
  <c r="F1000" i="29"/>
  <c r="H638" i="30"/>
  <c r="J1364" i="29"/>
  <c r="H1364" i="29"/>
  <c r="C77" i="33"/>
  <c r="H639" i="30"/>
  <c r="C108" i="33"/>
  <c r="J1000" i="29"/>
  <c r="R31" i="38"/>
  <c r="F1662" i="30"/>
  <c r="H169" i="53"/>
  <c r="H217" i="31"/>
  <c r="H215" i="31"/>
  <c r="H216" i="31"/>
  <c r="N1292" i="31"/>
  <c r="L1293" i="31"/>
  <c r="M159" i="51"/>
  <c r="E169" i="53"/>
  <c r="M89" i="53"/>
  <c r="H34" i="54"/>
  <c r="H89" i="54"/>
  <c r="H115" i="54"/>
  <c r="H980" i="30"/>
  <c r="N1458" i="30"/>
  <c r="AD28" i="38"/>
  <c r="AD22" i="38"/>
  <c r="J2092" i="9"/>
  <c r="N1660" i="30"/>
  <c r="H169" i="51"/>
  <c r="M89" i="51"/>
  <c r="M146" i="52"/>
  <c r="J1739" i="29"/>
  <c r="N215" i="31"/>
  <c r="J505" i="31"/>
  <c r="N1293" i="31"/>
  <c r="J1387" i="31"/>
  <c r="J1661" i="30"/>
  <c r="E12" i="25"/>
  <c r="N216" i="31"/>
  <c r="H639" i="31"/>
  <c r="J817" i="31"/>
  <c r="H817" i="31"/>
  <c r="H930" i="31"/>
  <c r="F931" i="31"/>
  <c r="H1179" i="31"/>
  <c r="N1180" i="31"/>
  <c r="J1460" i="31"/>
  <c r="F1661" i="31"/>
  <c r="D23" i="44"/>
  <c r="F217" i="31"/>
  <c r="J312" i="31"/>
  <c r="F557" i="31"/>
  <c r="N559" i="31"/>
  <c r="F640" i="31"/>
  <c r="N640" i="31"/>
  <c r="J815" i="31"/>
  <c r="J930" i="31"/>
  <c r="N982" i="31"/>
  <c r="J1293" i="31"/>
  <c r="H1294" i="31"/>
  <c r="J1386" i="31"/>
  <c r="N1460" i="31"/>
  <c r="F1756" i="31"/>
  <c r="F49" i="39"/>
  <c r="G33" i="19"/>
  <c r="K32" i="19"/>
  <c r="K53" i="19"/>
  <c r="K70" i="19"/>
  <c r="K79" i="19" s="1"/>
  <c r="G88" i="19"/>
  <c r="K85" i="19"/>
  <c r="K92" i="19"/>
  <c r="G94" i="19"/>
  <c r="K99" i="19"/>
  <c r="K110" i="19"/>
  <c r="K118" i="19"/>
  <c r="K132" i="19"/>
  <c r="G133" i="19"/>
  <c r="G144" i="19"/>
  <c r="K142" i="19"/>
  <c r="K144" i="19" s="1"/>
  <c r="F217" i="29"/>
  <c r="M95" i="22"/>
  <c r="J159" i="23"/>
  <c r="F623" i="29"/>
  <c r="H708" i="29"/>
  <c r="E156" i="19"/>
  <c r="N2186" i="9"/>
  <c r="N262" i="29"/>
  <c r="F884" i="29"/>
  <c r="L1458" i="29"/>
  <c r="J1582" i="29"/>
  <c r="H1583" i="29"/>
  <c r="F217" i="30"/>
  <c r="J929" i="30"/>
  <c r="F151" i="33"/>
  <c r="G159" i="52"/>
  <c r="D60" i="44"/>
  <c r="E169" i="51"/>
  <c r="M28" i="51"/>
  <c r="H34" i="52"/>
  <c r="M45" i="52"/>
  <c r="H57" i="54"/>
  <c r="H108" i="54"/>
  <c r="H141" i="54"/>
  <c r="F930" i="30"/>
  <c r="D200" i="33"/>
  <c r="M108" i="54"/>
  <c r="H136" i="54"/>
  <c r="L262" i="30"/>
  <c r="L930" i="30"/>
  <c r="N311" i="31"/>
  <c r="L312" i="31"/>
  <c r="N815" i="31"/>
  <c r="H1181" i="31"/>
  <c r="F1180" i="31"/>
  <c r="H454" i="31"/>
  <c r="J1181" i="31"/>
  <c r="N1294" i="31"/>
  <c r="N1386" i="31"/>
  <c r="L1387" i="31"/>
  <c r="J1458" i="31"/>
  <c r="N1663" i="31"/>
  <c r="H452" i="31"/>
  <c r="F558" i="31"/>
  <c r="H929" i="31"/>
  <c r="N930" i="31"/>
  <c r="J1388" i="31"/>
  <c r="J1697" i="31"/>
  <c r="K10" i="19"/>
  <c r="K21" i="19"/>
  <c r="N556" i="9"/>
  <c r="F1164" i="9"/>
  <c r="K169" i="22"/>
  <c r="H169" i="22"/>
  <c r="M57" i="23"/>
  <c r="F61" i="26"/>
  <c r="F236" i="9"/>
  <c r="J1029" i="9"/>
  <c r="L163" i="22"/>
  <c r="M34" i="22"/>
  <c r="M80" i="23"/>
  <c r="H884" i="29"/>
  <c r="N884" i="29"/>
  <c r="F1001" i="29"/>
  <c r="J1250" i="29"/>
  <c r="F1530" i="29"/>
  <c r="G118" i="19"/>
  <c r="E90" i="18"/>
  <c r="E96" i="18"/>
  <c r="F56" i="18"/>
  <c r="J237" i="9"/>
  <c r="J298" i="9"/>
  <c r="J1164" i="9"/>
  <c r="N1925" i="9"/>
  <c r="N1980" i="9"/>
  <c r="N2031" i="9"/>
  <c r="H95" i="23"/>
  <c r="H1052" i="29"/>
  <c r="N1531" i="29"/>
  <c r="N1532" i="29"/>
  <c r="N1584" i="29"/>
  <c r="F929" i="30"/>
  <c r="F931" i="30"/>
  <c r="J1180" i="30"/>
  <c r="H22" i="52"/>
  <c r="F453" i="30"/>
  <c r="F817" i="30"/>
  <c r="F1509" i="30"/>
  <c r="C53" i="33"/>
  <c r="AD9" i="38"/>
  <c r="M34" i="51"/>
  <c r="H45" i="52"/>
  <c r="M68" i="52"/>
  <c r="H115" i="52"/>
  <c r="H130" i="52"/>
  <c r="M153" i="53"/>
  <c r="H452" i="30"/>
  <c r="H454" i="30"/>
  <c r="N558" i="30"/>
  <c r="F1291" i="30"/>
  <c r="F1695" i="30"/>
  <c r="E248" i="33"/>
  <c r="C169" i="51"/>
  <c r="M108" i="51"/>
  <c r="M117" i="51"/>
  <c r="G169" i="53"/>
  <c r="M34" i="53"/>
  <c r="M47" i="63"/>
  <c r="L48" i="63"/>
  <c r="L36" i="63"/>
  <c r="G12" i="18"/>
  <c r="K133" i="19"/>
  <c r="L1386" i="30"/>
  <c r="F559" i="31"/>
  <c r="H1387" i="31"/>
  <c r="F1388" i="31"/>
  <c r="H1458" i="31"/>
  <c r="E20" i="18"/>
  <c r="F20" i="18"/>
  <c r="G20" i="18"/>
  <c r="D124" i="20"/>
  <c r="L981" i="30"/>
  <c r="J260" i="31"/>
  <c r="J504" i="31"/>
  <c r="J1761" i="31" s="1"/>
  <c r="J639" i="31"/>
  <c r="J816" i="31"/>
  <c r="F1460" i="31"/>
  <c r="H1510" i="31"/>
  <c r="D155" i="20"/>
  <c r="D296" i="20"/>
  <c r="L639" i="30"/>
  <c r="I36" i="63"/>
  <c r="F28" i="18"/>
  <c r="M44" i="63"/>
  <c r="N2192" i="9"/>
  <c r="K44" i="19"/>
  <c r="J1760" i="30"/>
  <c r="K56" i="19"/>
  <c r="F1762" i="31"/>
  <c r="N1589" i="9"/>
  <c r="F238" i="9"/>
  <c r="J371" i="9"/>
  <c r="H373" i="9"/>
  <c r="H2128" i="9"/>
  <c r="H130" i="23"/>
  <c r="N217" i="29"/>
  <c r="N336" i="29"/>
  <c r="H517" i="29"/>
  <c r="L1000" i="29"/>
  <c r="N1252" i="29"/>
  <c r="F218" i="30"/>
  <c r="K153" i="19"/>
  <c r="K154" i="19"/>
  <c r="G154" i="19"/>
  <c r="G28" i="18"/>
  <c r="G90" i="18"/>
  <c r="G96" i="18"/>
  <c r="K103" i="19"/>
  <c r="K107" i="19"/>
  <c r="G107" i="19"/>
  <c r="H1458" i="9"/>
  <c r="F216" i="29"/>
  <c r="N335" i="29"/>
  <c r="H1362" i="29"/>
  <c r="H1386" i="30"/>
  <c r="G79" i="19"/>
  <c r="J554" i="9"/>
  <c r="H1029" i="9"/>
  <c r="H1028" i="9"/>
  <c r="J1456" i="9"/>
  <c r="J1872" i="9"/>
  <c r="M163" i="22"/>
  <c r="M138" i="22"/>
  <c r="C61" i="26"/>
  <c r="F55" i="27"/>
  <c r="N1251" i="29"/>
  <c r="F505" i="30"/>
  <c r="H1707" i="9"/>
  <c r="J2186" i="9"/>
  <c r="G44" i="19"/>
  <c r="M62" i="22"/>
  <c r="M115" i="23"/>
  <c r="G55" i="27"/>
  <c r="J516" i="29"/>
  <c r="J217" i="30"/>
  <c r="F454" i="30"/>
  <c r="F816" i="30"/>
  <c r="F1761" i="30" s="1"/>
  <c r="H1385" i="30"/>
  <c r="F1387" i="30"/>
  <c r="J1707" i="9"/>
  <c r="D159" i="23"/>
  <c r="M22" i="23"/>
  <c r="F815" i="30"/>
  <c r="N1181" i="30"/>
  <c r="D169" i="51"/>
  <c r="L169" i="51"/>
  <c r="G169" i="51"/>
  <c r="F628" i="9"/>
  <c r="L169" i="22"/>
  <c r="D169" i="22"/>
  <c r="M136" i="23"/>
  <c r="H215" i="29"/>
  <c r="F885" i="29"/>
  <c r="H1363" i="29"/>
  <c r="J1458" i="29"/>
  <c r="N314" i="30"/>
  <c r="F556" i="9"/>
  <c r="F2192" i="9"/>
  <c r="F2197" i="9"/>
  <c r="H1874" i="9"/>
  <c r="G56" i="19"/>
  <c r="J1589" i="9"/>
  <c r="J300" i="9"/>
  <c r="J828" i="9"/>
  <c r="J1028" i="9"/>
  <c r="H1165" i="9"/>
  <c r="N1163" i="9"/>
  <c r="J1706" i="9"/>
  <c r="J2196" i="9" s="1"/>
  <c r="F2128" i="9"/>
  <c r="F2191" i="9"/>
  <c r="F2196" i="9"/>
  <c r="K94" i="19"/>
  <c r="M117" i="22"/>
  <c r="G61" i="26"/>
  <c r="J215" i="29"/>
  <c r="J216" i="29"/>
  <c r="H622" i="29"/>
  <c r="H885" i="29"/>
  <c r="F999" i="29"/>
  <c r="F216" i="30"/>
  <c r="N217" i="30"/>
  <c r="N929" i="30"/>
  <c r="L1590" i="9"/>
  <c r="L2191" i="9"/>
  <c r="H702" i="9"/>
  <c r="N1164" i="9"/>
  <c r="N1456" i="9"/>
  <c r="H1979" i="9"/>
  <c r="N2032" i="9"/>
  <c r="N2196" i="9" s="1"/>
  <c r="M132" i="22"/>
  <c r="M51" i="22"/>
  <c r="M108" i="23"/>
  <c r="L159" i="23"/>
  <c r="F886" i="29"/>
  <c r="N999" i="29"/>
  <c r="N1250" i="29"/>
  <c r="F1252" i="29"/>
  <c r="F1745" i="29" s="1"/>
  <c r="N1459" i="29"/>
  <c r="N216" i="30"/>
  <c r="H1292" i="30"/>
  <c r="H1761" i="30"/>
  <c r="F1385" i="30"/>
  <c r="I169" i="51"/>
  <c r="D159" i="52"/>
  <c r="E159" i="52"/>
  <c r="G126" i="19"/>
  <c r="F159" i="52"/>
  <c r="F638" i="30"/>
  <c r="F1760" i="30" s="1"/>
  <c r="N1180" i="30"/>
  <c r="F169" i="51"/>
  <c r="M80" i="51"/>
  <c r="I159" i="54"/>
  <c r="H754" i="9"/>
  <c r="H2190" i="9" s="1"/>
  <c r="H2195" i="9" s="1"/>
  <c r="F1872" i="9"/>
  <c r="F2190" i="9"/>
  <c r="F2195" i="9"/>
  <c r="N261" i="29"/>
  <c r="N1053" i="29"/>
  <c r="H817" i="30"/>
  <c r="N1292" i="30"/>
  <c r="H1387" i="30"/>
  <c r="I169" i="53"/>
  <c r="L453" i="30"/>
  <c r="G36" i="63"/>
  <c r="V31" i="38"/>
  <c r="F222" i="33"/>
  <c r="F250" i="33"/>
  <c r="M148" i="51"/>
  <c r="M169" i="51" s="1"/>
  <c r="C169" i="53"/>
  <c r="L558" i="31"/>
  <c r="N1181" i="31"/>
  <c r="N1763" i="31" s="1"/>
  <c r="L23" i="63"/>
  <c r="L46" i="63"/>
  <c r="L49" i="63"/>
  <c r="H2094" i="9"/>
  <c r="H2192" i="9"/>
  <c r="H2197" i="9"/>
  <c r="L1180" i="31"/>
  <c r="F1458" i="31"/>
  <c r="H22" i="23"/>
  <c r="N621" i="29"/>
  <c r="N1457" i="29"/>
  <c r="H559" i="30"/>
  <c r="H1762" i="30"/>
  <c r="H1179" i="30"/>
  <c r="H1760" i="30"/>
  <c r="F1511" i="30"/>
  <c r="J1755" i="30"/>
  <c r="AD29" i="38"/>
  <c r="AD31" i="38"/>
  <c r="H1739" i="29"/>
  <c r="G27" i="19"/>
  <c r="H146" i="52"/>
  <c r="H159" i="52"/>
  <c r="F169" i="53"/>
  <c r="M167" i="53"/>
  <c r="M169" i="53"/>
  <c r="M57" i="54"/>
  <c r="M136" i="54"/>
  <c r="F452" i="31"/>
  <c r="H931" i="31"/>
  <c r="H1763" i="31" s="1"/>
  <c r="N1179" i="31"/>
  <c r="N1761" i="31" s="1"/>
  <c r="N1459" i="31"/>
  <c r="N1762" i="31" s="1"/>
  <c r="E77" i="33"/>
  <c r="E250" i="33"/>
  <c r="M123" i="52"/>
  <c r="H22" i="54"/>
  <c r="M51" i="54"/>
  <c r="H123" i="54"/>
  <c r="M130" i="54"/>
  <c r="C200" i="33"/>
  <c r="C250" i="33" s="1"/>
  <c r="J931" i="31"/>
  <c r="J1763" i="31"/>
  <c r="H1584" i="29"/>
  <c r="H1745" i="29" s="1"/>
  <c r="M130" i="52"/>
  <c r="M159" i="52" s="1"/>
  <c r="M34" i="54"/>
  <c r="H453" i="31"/>
  <c r="L453" i="31"/>
  <c r="F506" i="31"/>
  <c r="F1763" i="31"/>
  <c r="H816" i="31"/>
  <c r="H1762" i="31" s="1"/>
  <c r="F88" i="18"/>
  <c r="F90" i="18" s="1"/>
  <c r="F96" i="18" s="1"/>
  <c r="F246" i="20"/>
  <c r="F296" i="20"/>
  <c r="M17" i="63"/>
  <c r="N452" i="30"/>
  <c r="N981" i="30"/>
  <c r="AC31" i="38"/>
  <c r="T31" i="38"/>
  <c r="N298" i="9"/>
  <c r="N2195" i="9"/>
  <c r="H703" i="9"/>
  <c r="J756" i="9"/>
  <c r="H80" i="23"/>
  <c r="J334" i="29"/>
  <c r="N516" i="29"/>
  <c r="J1251" i="29"/>
  <c r="J1744" i="29" s="1"/>
  <c r="J931" i="30"/>
  <c r="J1762" i="30"/>
  <c r="N1457" i="30"/>
  <c r="D248" i="33"/>
  <c r="N1662" i="30"/>
  <c r="N1762" i="30" s="1"/>
  <c r="K169" i="51"/>
  <c r="D159" i="54"/>
  <c r="H95" i="54"/>
  <c r="M115" i="54"/>
  <c r="M159" i="54" s="1"/>
  <c r="E43" i="44"/>
  <c r="L1510" i="30"/>
  <c r="L1761" i="30"/>
  <c r="H638" i="31"/>
  <c r="H1761" i="31"/>
  <c r="L981" i="31"/>
  <c r="L1762" i="31" s="1"/>
  <c r="J1761" i="30"/>
  <c r="F1762" i="30"/>
  <c r="N2191" i="9"/>
  <c r="M45" i="63"/>
  <c r="M49" i="63"/>
  <c r="M36" i="63"/>
  <c r="L2196" i="9"/>
  <c r="N1760" i="30"/>
  <c r="N1761" i="30"/>
  <c r="H159" i="54"/>
  <c r="J2191" i="9"/>
  <c r="F1761" i="31"/>
  <c r="G156" i="19"/>
  <c r="M202" i="11"/>
  <c r="M207" i="11"/>
  <c r="G201" i="11"/>
  <c r="G206" i="11"/>
  <c r="E202" i="11"/>
  <c r="E207" i="11"/>
  <c r="K202" i="11"/>
  <c r="K207" i="11"/>
  <c r="I203" i="11"/>
  <c r="I208" i="11"/>
  <c r="M203" i="11"/>
  <c r="M208" i="11"/>
  <c r="M201" i="11"/>
  <c r="M206" i="11"/>
  <c r="I202" i="11"/>
  <c r="I207" i="11"/>
  <c r="I201" i="11"/>
  <c r="I206" i="11"/>
  <c r="G203" i="11"/>
  <c r="G208" i="11"/>
  <c r="G202" i="11"/>
  <c r="G207" i="11"/>
  <c r="E201" i="11"/>
  <c r="E206" i="11"/>
  <c r="F43" i="3"/>
  <c r="F45" i="3"/>
  <c r="C45" i="3"/>
  <c r="E43" i="3"/>
  <c r="E47" i="3"/>
  <c r="E50" i="3"/>
  <c r="E54" i="3"/>
  <c r="E56" i="3"/>
  <c r="B43" i="3"/>
  <c r="B45" i="3"/>
  <c r="E45" i="3"/>
  <c r="C81" i="58"/>
  <c r="C87" i="58"/>
  <c r="C30" i="58"/>
  <c r="C28" i="57"/>
  <c r="C74" i="57"/>
  <c r="C92" i="57"/>
  <c r="C98" i="57"/>
  <c r="C77" i="58"/>
  <c r="C32" i="58"/>
  <c r="C78" i="58"/>
  <c r="C75" i="57"/>
  <c r="C30" i="57"/>
  <c r="C76" i="57"/>
  <c r="F61" i="39" l="1"/>
  <c r="F76" i="45"/>
  <c r="F91" i="45" s="1"/>
  <c r="F56" i="45"/>
  <c r="F98" i="45" s="1"/>
  <c r="E81" i="44"/>
  <c r="E23" i="44"/>
  <c r="E44" i="44" s="1"/>
  <c r="E82" i="44" s="1"/>
  <c r="E85" i="44" s="1"/>
  <c r="E61" i="39"/>
  <c r="E91" i="45"/>
  <c r="E98" i="45"/>
  <c r="D81" i="44"/>
  <c r="D43" i="44"/>
  <c r="D44" i="44" s="1"/>
  <c r="D82" i="44" s="1"/>
  <c r="D85" i="44" s="1"/>
  <c r="J2192" i="9"/>
  <c r="J2197" i="9"/>
  <c r="H2191" i="9"/>
  <c r="H2196" i="9" s="1"/>
  <c r="N2190" i="9"/>
  <c r="N2197" i="9"/>
  <c r="J1762" i="31"/>
  <c r="J236" i="9"/>
  <c r="E203" i="11"/>
  <c r="E208" i="11" s="1"/>
  <c r="K33" i="19"/>
  <c r="K88" i="19"/>
  <c r="K156" i="19" s="1"/>
  <c r="D156" i="19"/>
  <c r="H156" i="19"/>
  <c r="J156" i="19"/>
  <c r="C156" i="19"/>
  <c r="I156" i="19"/>
  <c r="M167" i="22"/>
  <c r="M159" i="22"/>
  <c r="J169" i="22"/>
  <c r="F169" i="22"/>
  <c r="M125" i="22"/>
  <c r="M108" i="22"/>
  <c r="M89" i="22"/>
  <c r="M68" i="22"/>
  <c r="M45" i="22"/>
  <c r="G169" i="22"/>
  <c r="C169" i="22"/>
  <c r="I169" i="22"/>
  <c r="E169" i="22"/>
  <c r="M28" i="22"/>
  <c r="M22" i="22"/>
  <c r="M169" i="22" s="1"/>
  <c r="M130" i="23"/>
  <c r="G159" i="23"/>
  <c r="M123" i="23"/>
  <c r="H123" i="23"/>
  <c r="H108" i="23"/>
  <c r="M95" i="23"/>
  <c r="E159" i="23"/>
  <c r="M89" i="23"/>
  <c r="F159" i="23"/>
  <c r="I159" i="23"/>
  <c r="K159" i="23"/>
  <c r="C159" i="23"/>
  <c r="H51" i="23"/>
  <c r="M45" i="23"/>
  <c r="M159" i="23" s="1"/>
  <c r="H34" i="23"/>
  <c r="H28" i="23"/>
  <c r="H159" i="23" s="1"/>
  <c r="E61" i="26"/>
  <c r="D61" i="26"/>
  <c r="C55" i="27"/>
  <c r="E55" i="27"/>
  <c r="N517" i="29"/>
  <c r="N1745" i="29" s="1"/>
  <c r="L516" i="29"/>
  <c r="L1744" i="29" s="1"/>
  <c r="J515" i="29"/>
  <c r="J1743" i="29" s="1"/>
  <c r="H516" i="29"/>
  <c r="F515" i="29"/>
  <c r="F1743" i="29" s="1"/>
  <c r="H515" i="29"/>
  <c r="N515" i="29"/>
  <c r="N1743" i="29" s="1"/>
  <c r="F516" i="29"/>
  <c r="F1744" i="29" s="1"/>
  <c r="J517" i="29"/>
  <c r="H999" i="29"/>
  <c r="H1000" i="29"/>
  <c r="N1000" i="29"/>
  <c r="N1744" i="29" s="1"/>
  <c r="J1001" i="29"/>
  <c r="D151" i="33"/>
  <c r="D77" i="33"/>
  <c r="D53" i="33"/>
  <c r="AA31" i="38"/>
  <c r="G41" i="64"/>
  <c r="C41" i="64"/>
  <c r="D41" i="64"/>
  <c r="E41" i="64"/>
  <c r="F41" i="64"/>
  <c r="H36" i="63"/>
  <c r="E36" i="63"/>
  <c r="J36" i="63"/>
  <c r="D250" i="33" l="1"/>
  <c r="J1745" i="29"/>
  <c r="H1743" i="29"/>
  <c r="H1744" i="29"/>
  <c r="J2195" i="9"/>
  <c r="J21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Covolo Mirella</author>
  </authors>
  <commentList>
    <comment ref="K44" authorId="0" shapeId="0" xr:uid="{ACF938EE-2D70-468F-AB1B-23CF636CE2C6}">
      <text>
        <r>
          <rPr>
            <b/>
            <sz val="9"/>
            <color indexed="81"/>
            <rFont val="Tahoma"/>
            <family val="2"/>
          </rPr>
          <t>formula errata: manca nella somma la cella K34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Cinzia Simeone</author>
  </authors>
  <commentList>
    <comment ref="C82" authorId="0" shapeId="0" xr:uid="{CA6350CD-B52A-4D8F-AA99-CB26F8782CD5}">
      <text>
        <r>
          <rPr>
            <sz val="9"/>
            <color indexed="81"/>
            <rFont val="Tahoma"/>
            <charset val="1"/>
          </rPr>
          <t xml:space="preserve">Formula elilminata  a seguito segnalazione ricevute da info.arconet@mef.gov.it
</t>
        </r>
      </text>
    </comment>
  </commentList>
</comments>
</file>

<file path=xl/sharedStrings.xml><?xml version="1.0" encoding="utf-8"?>
<sst xmlns="http://schemas.openxmlformats.org/spreadsheetml/2006/main" count="27371" uniqueCount="2102">
  <si>
    <t>Allegato G</t>
  </si>
  <si>
    <t>Allegato n.10 - Rendiconto della gestione</t>
  </si>
  <si>
    <t>al D.Lgs 118/2011</t>
  </si>
  <si>
    <t>CONTO DEL BILANCIO - GESTIONE DELLE ENTRATE</t>
  </si>
  <si>
    <t>TITOLO, TIPOLOGIA</t>
  </si>
  <si>
    <t>DENOMINAZIONE</t>
  </si>
  <si>
    <t>RESIDUI ATTIVI AL 1/1/20.. (RS)</t>
  </si>
  <si>
    <t>RISCOSSIONI IN C/RESIDUI (RR)</t>
  </si>
  <si>
    <r>
      <t>RIACCERTAMENTI RESIDUI ( R)</t>
    </r>
    <r>
      <rPr>
        <b/>
        <vertAlign val="superscript"/>
        <sz val="10"/>
        <rFont val="Calibri"/>
        <family val="2"/>
      </rPr>
      <t>(3)</t>
    </r>
  </si>
  <si>
    <t>RESIDUI ATTIVI DA ESERCIZI PRECEDENTI (EP = RS -RR+R)</t>
  </si>
  <si>
    <t>PREVISIONI DEFINITIVE DI COMPETENZA (CP)</t>
  </si>
  <si>
    <t>RISCOSSIONI IN C/COMPETENZA (RC)</t>
  </si>
  <si>
    <r>
      <t>ACCERTAMENTI (A)</t>
    </r>
    <r>
      <rPr>
        <b/>
        <vertAlign val="superscript"/>
        <sz val="10"/>
        <rFont val="Calibri"/>
        <family val="2"/>
      </rPr>
      <t>(4)</t>
    </r>
  </si>
  <si>
    <r>
      <t xml:space="preserve">MAGGIORI O MINORI ENTRATE DI
COMPETENZA =A-CP </t>
    </r>
    <r>
      <rPr>
        <b/>
        <vertAlign val="superscript"/>
        <sz val="10"/>
        <rFont val="Calibri"/>
        <family val="2"/>
      </rPr>
      <t>(5)</t>
    </r>
  </si>
  <si>
    <t>RESIDUI ATTIVI DA ESERCIZIO DI COMPETENZA (EC=A-RC))</t>
  </si>
  <si>
    <t>PREVISIONI DEFINITIVE DI CASSA (CS)</t>
  </si>
  <si>
    <t>TOTALE RISCOSSIONI (TR=RR+RC)</t>
  </si>
  <si>
    <r>
      <t>MAGGIORI O MINORI ENTRATE DI
CASSA =TR-CS</t>
    </r>
    <r>
      <rPr>
        <b/>
        <vertAlign val="superscript"/>
        <sz val="10"/>
        <rFont val="Calibri"/>
        <family val="2"/>
      </rPr>
      <t xml:space="preserve"> (5)</t>
    </r>
  </si>
  <si>
    <t>TOTALE RESIDUI ATTIVI DA RIPORTARE  (TR=EP+EC))</t>
  </si>
  <si>
    <r>
      <t xml:space="preserve">FONDO PLURIENNALE VINCOLATO PER SPESE CORRENTI </t>
    </r>
    <r>
      <rPr>
        <b/>
        <i/>
        <vertAlign val="superscript"/>
        <sz val="10"/>
        <rFont val="Calibri"/>
        <family val="2"/>
      </rPr>
      <t>(1)</t>
    </r>
  </si>
  <si>
    <t>CP</t>
  </si>
  <si>
    <r>
      <t xml:space="preserve">FONDO PLURIENNALE VINCOLATO PER SPESE IN CONTO CAPITALE </t>
    </r>
    <r>
      <rPr>
        <b/>
        <i/>
        <vertAlign val="superscript"/>
        <sz val="10"/>
        <rFont val="Calibri"/>
        <family val="2"/>
      </rPr>
      <t xml:space="preserve">(1) </t>
    </r>
  </si>
  <si>
    <r>
      <t xml:space="preserve">FONDO PLURIENNALE VINCOLATO PER INCREMENTO DI  ATTIVITA' FINANZIARIE </t>
    </r>
    <r>
      <rPr>
        <b/>
        <i/>
        <vertAlign val="superscript"/>
        <sz val="10"/>
        <rFont val="Calibri"/>
        <family val="2"/>
      </rPr>
      <t xml:space="preserve">(1) </t>
    </r>
  </si>
  <si>
    <r>
      <t>UTILIZZO AVANZO DI AMMINISTRAZIONE</t>
    </r>
    <r>
      <rPr>
        <b/>
        <i/>
        <vertAlign val="superscript"/>
        <sz val="10"/>
        <rFont val="Calibri"/>
        <family val="2"/>
      </rPr>
      <t xml:space="preserve"> (2)</t>
    </r>
  </si>
  <si>
    <t xml:space="preserve">- di cui Utilizzo Fondo anticipazioni di liquidità </t>
  </si>
  <si>
    <t>FONDO DI CASSA AL 1° GENNAIO DELL'ESERCIZIO</t>
  </si>
  <si>
    <t>CS</t>
  </si>
  <si>
    <t>TITOLO 1:</t>
  </si>
  <si>
    <t>Entrate correnti di natura tributaria, contributiva e perequativa</t>
  </si>
  <si>
    <t>10101</t>
  </si>
  <si>
    <t>Tipologia 101: Imposte tasse e proventi assimilati</t>
  </si>
  <si>
    <t>RS</t>
  </si>
  <si>
    <t>RR</t>
  </si>
  <si>
    <t>R</t>
  </si>
  <si>
    <t/>
  </si>
  <si>
    <t>EP</t>
  </si>
  <si>
    <t>RC</t>
  </si>
  <si>
    <t>A</t>
  </si>
  <si>
    <t>EC</t>
  </si>
  <si>
    <t>TR</t>
  </si>
  <si>
    <t>10102</t>
  </si>
  <si>
    <r>
      <t xml:space="preserve">Tipologia 102: Tributi destinati al finanziamento della sanità 
</t>
    </r>
    <r>
      <rPr>
        <i/>
        <sz val="10"/>
        <rFont val="Calibri"/>
        <family val="2"/>
      </rPr>
      <t>(solo per le Regioni)</t>
    </r>
  </si>
  <si>
    <t>10103</t>
  </si>
  <si>
    <r>
      <t xml:space="preserve">Tipologia 103: Tributi devoluti e regolati alle autonomie speciali </t>
    </r>
    <r>
      <rPr>
        <i/>
        <sz val="10"/>
        <rFont val="Calibri"/>
        <family val="2"/>
      </rPr>
      <t>(solo per le Regioni)</t>
    </r>
  </si>
  <si>
    <t>10104</t>
  </si>
  <si>
    <t>Tipologia 104: Compartecipazioni di tributi</t>
  </si>
  <si>
    <t>10301</t>
  </si>
  <si>
    <t>Tipologia 301: Fondi perequativi da Amministrazioni Centrali</t>
  </si>
  <si>
    <t>10302</t>
  </si>
  <si>
    <t>Tipologia 302: Fondi perequativi dalla Regione o Provincia autonoma</t>
  </si>
  <si>
    <t>Totale TITOLO 1</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</si>
  <si>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</si>
  <si>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</si>
  <si>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</si>
  <si>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</si>
  <si>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</si>
  <si>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</si>
  <si>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</si>
  <si>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</si>
  <si>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</si>
  <si>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</si>
  <si>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</si>
  <si>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</si>
  <si>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</si>
  <si>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</si>
  <si>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</si>
  <si>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</si>
  <si>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</si>
  <si>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</si>
  <si>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</si>
  <si>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</si>
  <si>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</si>
  <si>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</si>
  <si>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</si>
  <si>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da capitale</t>
  </si>
  <si>
    <t>30500</t>
  </si>
  <si>
    <t>Tipologia 500: Rimborsi e altre entrate correnti</t>
  </si>
  <si>
    <t>30000</t>
  </si>
  <si>
    <t>Totale TITOLO 3</t>
  </si>
  <si>
    <t>TITOLO 4:</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</si>
  <si>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</si>
  <si>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</si>
  <si>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</si>
  <si>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</si>
  <si>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</si>
  <si>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</si>
  <si>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</si>
  <si>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</si>
  <si>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</si>
  <si>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</si>
  <si>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</si>
  <si>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</si>
  <si>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t>
  </si>
  <si>
    <t>TITOLO 5:</t>
  </si>
  <si>
    <t>Entrate da riduzione di attività finanziarie</t>
  </si>
  <si>
    <t>50100</t>
  </si>
  <si>
    <t>Tipologia 100: Alienazione di attività finanziarie</t>
  </si>
  <si>
    <t>50200</t>
  </si>
  <si>
    <t>Tipologia 200: Riscossione di crediti di breve termine</t>
  </si>
  <si>
    <t>50300</t>
  </si>
  <si>
    <t>Tipologia 300: Riscossione crediti di medio-lungo termine</t>
  </si>
  <si>
    <t>50400</t>
  </si>
  <si>
    <t>Tipologia 400: Altre entrate per riduzione di attività finanziarie</t>
  </si>
  <si>
    <t>50000</t>
  </si>
  <si>
    <t>Totale TITOLO 5</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</si>
  <si>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</si>
  <si>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</si>
  <si>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</si>
  <si>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</si>
  <si>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</si>
  <si>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</si>
  <si>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</si>
  <si>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</si>
  <si>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</si>
  <si>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</si>
  <si>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</si>
  <si>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t>
  </si>
  <si>
    <t>TITOLO 7:</t>
  </si>
  <si>
    <t>Anticipazioni da istituto tesoriere/cassiere</t>
  </si>
  <si>
    <t>70100</t>
  </si>
  <si>
    <t>Tipologia 100: Anticipazioni da istituto tesoriere/cassiere</t>
  </si>
  <si>
    <t>Totale TITOLO 7</t>
  </si>
  <si>
    <t>TITOLO 9:</t>
  </si>
  <si>
    <t>Entrate per conto terzi e partite di giro</t>
  </si>
  <si>
    <t>90100</t>
  </si>
  <si>
    <t>Tipologia 100: Entrate per partite di giro</t>
  </si>
  <si>
    <t>90200</t>
  </si>
  <si>
    <t>Tipologia 200: Entrate per conto terzi</t>
  </si>
  <si>
    <t>Totale TITOLO 9</t>
  </si>
  <si>
    <t>TOTALE TITOLI</t>
  </si>
  <si>
    <t>TOTALE GENERALE DELLE ENTRATE</t>
  </si>
  <si>
    <t>(1)</t>
  </si>
  <si>
    <t xml:space="preserve"> Indicare l'importo del fondo pluriennale vincolato risultante dal conto del bilancio dell'anno precedente (spesa). </t>
  </si>
  <si>
    <t xml:space="preserve">(2) </t>
  </si>
  <si>
    <t>Per  "Utilizzzo avanzo di amministrazione" si intende" l'avanzo applicato al bilancio:  indicare pertanto l'importo dello stanziamento definitivo di bilancio.</t>
  </si>
  <si>
    <t>(3)</t>
  </si>
  <si>
    <r>
      <t xml:space="preserve">Indicare l'ammontare complessivo derivante dal  riaccertamento dei residui (comprende  l'importo dei crediti definitivamente cancellati in quanto assolutamente inesigibili, </t>
    </r>
    <r>
      <rPr>
        <sz val="10"/>
        <rFont val="Calibri"/>
        <family val="2"/>
      </rPr>
      <t xml:space="preserve">l'importo dei crediti di dubbia e difficile esazione cancellati secondo le modalità previste dal principio applicato della contabilità finanziaria 9.2). La voce comprende inoltre  le rettifiche in aumento dei residui attivi effettuate a seguito della riscossione di residui attivi cancellati dalle scritture (ad es. In anni precedenti è stato cancellato un residuo attivo in quanto considerato assolutamente inesigibile. In caso di riscossione di tale credito nel corso dell'esercizio cui si riferisce il rendiconto si effettua un riaccertamento dei residui attivi in aumento). Le rettifiche in aumento sono indicate con il segno "+", le rettifiche in riduzione sono indicate con il segno "-".  </t>
    </r>
  </si>
  <si>
    <t>(4)</t>
  </si>
  <si>
    <t xml:space="preserve">Indicare gli accertamenti imputati  contabilmente  all'esercizio cui il rendiconto si riferisce  al netto dei crediti che, in occasione del riaccertamento ordinario dei residui effettuato ai sensi dell'articolo 3, comma 4, risultassero non esigibili  e reimputati agli esercizi in cui le obbligazioni risultano esigibili. </t>
  </si>
  <si>
    <t>(5)</t>
  </si>
  <si>
    <t xml:space="preserve">Le maggiori entrate  sono indicate con il segno "+", le minori entrate sono indicate con il segno "-".  </t>
  </si>
  <si>
    <t>CONTO DEL BILANCIO - RIEPILOGO GENERALE DELLE ENTRATE</t>
  </si>
  <si>
    <t>TITOLO</t>
  </si>
  <si>
    <t>FONDO PLURIENNALE VINCOLATO PER SPESE CORRENTI</t>
  </si>
  <si>
    <t>FONDO PLURIENNALE VINCOLATO PER SPESE IN CONTO CAPITALE</t>
  </si>
  <si>
    <t>UTILIZZO DELL'AVANZO DI AMMINISTRAZIONE</t>
  </si>
  <si>
    <r>
      <t>- di cui Utilizzo Fondo anticipazioni di liquidità</t>
    </r>
    <r>
      <rPr>
        <b/>
        <i/>
        <strike/>
        <sz val="10"/>
        <rFont val="Calibri"/>
        <family val="2"/>
      </rPr>
      <t xml:space="preserve"> </t>
    </r>
  </si>
  <si>
    <t>TITOLO 1</t>
  </si>
  <si>
    <t>TITOLO 2</t>
  </si>
  <si>
    <t>TITOLO 3</t>
  </si>
  <si>
    <t>TITOLO 4</t>
  </si>
  <si>
    <t>TITOLO 5</t>
  </si>
  <si>
    <t>TITOLO 6</t>
  </si>
  <si>
    <t>TITOLO 7</t>
  </si>
  <si>
    <t>TITOLO 9</t>
  </si>
  <si>
    <t>Indicare l'importo definitivo dell'utilizzo del risultato di ammiistrazione</t>
  </si>
  <si>
    <t>CONTO DEL BILANCIO - GESTIONE DELLE SPESE</t>
  </si>
  <si>
    <t>MISSIONE, PROGRAMMA, TITOLO</t>
  </si>
  <si>
    <t>RESIDUI PASSIVI AL 1/1/20.. (RS)</t>
  </si>
  <si>
    <t>PAGAMENTI IN C/RESIDUI (PR)</t>
  </si>
  <si>
    <r>
      <t>RIACCERTAMENTO RESIDUI (R )</t>
    </r>
    <r>
      <rPr>
        <b/>
        <vertAlign val="superscript"/>
        <sz val="10"/>
        <rFont val="Calibri"/>
        <family val="2"/>
      </rPr>
      <t xml:space="preserve">(1) </t>
    </r>
  </si>
  <si>
    <t>RESIDUI PASSIVI DA ESERCIZI PRECEDENTI (EP=RS-PR+R)</t>
  </si>
  <si>
    <t>PAGAMENTI IN C/COMPETENZA (PC)</t>
  </si>
  <si>
    <r>
      <t>IMPEGNI (I)</t>
    </r>
    <r>
      <rPr>
        <b/>
        <vertAlign val="superscript"/>
        <sz val="10"/>
        <rFont val="Calibri"/>
        <family val="2"/>
      </rPr>
      <t>(2)</t>
    </r>
  </si>
  <si>
    <t>ECONOMIE DI COMPETENZA         (ECP= CP- I -FPV)</t>
  </si>
  <si>
    <t>RESIDUI PASSIVI DA ESERCIZIO DI COMPETENZA (EC= I - PC)</t>
  </si>
  <si>
    <t>TOTALE PAGAMENTI (TP=PR+PC)</t>
  </si>
  <si>
    <r>
      <t>FONDO PLURIENNALE VINCOLATO (FPV)</t>
    </r>
    <r>
      <rPr>
        <b/>
        <vertAlign val="superscript"/>
        <sz val="10"/>
        <rFont val="Calibri"/>
        <family val="2"/>
      </rPr>
      <t xml:space="preserve"> (3)</t>
    </r>
  </si>
  <si>
    <t>TOTALE RESIDUI PASSIVI DA RIPORTARE  (TR=EP+EC)</t>
  </si>
  <si>
    <r>
      <t>DISAVANZO DI AMMINISTRAZIONE</t>
    </r>
    <r>
      <rPr>
        <b/>
        <i/>
        <vertAlign val="superscript"/>
        <sz val="10"/>
        <rFont val="Calibri"/>
        <family val="2"/>
      </rPr>
      <t xml:space="preserve"> </t>
    </r>
  </si>
  <si>
    <r>
      <t>DISAVANZO  DERIVANTE DA DEBITO AUTORIZZATO E NON CONTRATTO</t>
    </r>
    <r>
      <rPr>
        <b/>
        <i/>
        <vertAlign val="superscript"/>
        <sz val="10"/>
        <rFont val="Calibri"/>
        <family val="2"/>
      </rPr>
      <t>(4)</t>
    </r>
  </si>
  <si>
    <t>MISSIONE</t>
  </si>
  <si>
    <t>01</t>
  </si>
  <si>
    <t xml:space="preserve">Servizi istituzionali,  generali e di gestione </t>
  </si>
  <si>
    <t>0101</t>
  </si>
  <si>
    <t>Programma</t>
  </si>
  <si>
    <t>Organi istituzionali</t>
  </si>
  <si>
    <t>Titolo 1</t>
  </si>
  <si>
    <t xml:space="preserve">Spese correnti </t>
  </si>
  <si>
    <t>PR</t>
  </si>
  <si>
    <t>PC</t>
  </si>
  <si>
    <t>I</t>
  </si>
  <si>
    <t>ECP</t>
  </si>
  <si>
    <t>TP</t>
  </si>
  <si>
    <t>FPV</t>
  </si>
  <si>
    <t>Titolo 2</t>
  </si>
  <si>
    <t>Spese in conto capitale</t>
  </si>
  <si>
    <t>Totale Programma</t>
  </si>
  <si>
    <t>0102</t>
  </si>
  <si>
    <t>02</t>
  </si>
  <si>
    <t>Segreteria generale</t>
  </si>
  <si>
    <t xml:space="preserve">Segreteria generale </t>
  </si>
  <si>
    <t>0103</t>
  </si>
  <si>
    <t>03</t>
  </si>
  <si>
    <t>Gestione economica, finanziaria,  programmazione, provveditorato</t>
  </si>
  <si>
    <t>Titolo 3</t>
  </si>
  <si>
    <t>Spese per incremento di attività finanziarie</t>
  </si>
  <si>
    <t xml:space="preserve">Gestione economica, finanziaria,  programmazione, provveditorato </t>
  </si>
  <si>
    <t>0104</t>
  </si>
  <si>
    <t>04</t>
  </si>
  <si>
    <t>Gestione delle entrate tributarie e servizi fiscali</t>
  </si>
  <si>
    <t>0105</t>
  </si>
  <si>
    <t>05</t>
  </si>
  <si>
    <t>Gestione dei beni demaniali e patrimoniali</t>
  </si>
  <si>
    <t>0106</t>
  </si>
  <si>
    <t>06</t>
  </si>
  <si>
    <t>Ufficio tecnico</t>
  </si>
  <si>
    <t>0107</t>
  </si>
  <si>
    <t>07</t>
  </si>
  <si>
    <t xml:space="preserve">Elezioni e consultazioni popolari - Anagrafe e stato civile  </t>
  </si>
  <si>
    <t>0108</t>
  </si>
  <si>
    <t>08</t>
  </si>
  <si>
    <t>Statistica e sistemi informativi</t>
  </si>
  <si>
    <t xml:space="preserve"> Statistica e sistemi informativi</t>
  </si>
  <si>
    <t>0109</t>
  </si>
  <si>
    <t>09</t>
  </si>
  <si>
    <t>Assistenza tecnico-amministrativa agli enti locali</t>
  </si>
  <si>
    <t xml:space="preserve"> Assistenza tecnico-amministrativa agli enti locali</t>
  </si>
  <si>
    <t>0110</t>
  </si>
  <si>
    <t>Risorse umane</t>
  </si>
  <si>
    <t>0111</t>
  </si>
  <si>
    <t>Altri servizi generali</t>
  </si>
  <si>
    <t>0112</t>
  </si>
  <si>
    <r>
      <t xml:space="preserve">Politica regionale unitaria per i servizi istituzionali, generali e di gestione </t>
    </r>
    <r>
      <rPr>
        <b/>
        <i/>
        <sz val="10"/>
        <rFont val="Calibri"/>
        <family val="2"/>
      </rPr>
      <t>(solo per le Regioni)</t>
    </r>
  </si>
  <si>
    <t>Politica regionale unitaria per i servizi istituzionali, generali e di gestione (solo per le Regioni)</t>
  </si>
  <si>
    <t>TOTALE MISSIONE 01</t>
  </si>
  <si>
    <t>Giustizia</t>
  </si>
  <si>
    <t>0201</t>
  </si>
  <si>
    <t>Uffici giudiziari</t>
  </si>
  <si>
    <t>0202</t>
  </si>
  <si>
    <t>Casa circondariale e altri servizi</t>
  </si>
  <si>
    <t>0203</t>
  </si>
  <si>
    <r>
      <t xml:space="preserve">Politica regionale unitaria per la giustizia </t>
    </r>
    <r>
      <rPr>
        <b/>
        <i/>
        <sz val="10"/>
        <rFont val="Calibri"/>
        <family val="2"/>
      </rPr>
      <t>(solo per le Regioni)</t>
    </r>
  </si>
  <si>
    <t>Politica regionale unitaria per la giustizia (solo per le Regioni)</t>
  </si>
  <si>
    <t>TOTALE MISSIONE 02</t>
  </si>
  <si>
    <t>Ordine pubblico e sicurezza</t>
  </si>
  <si>
    <t>0301</t>
  </si>
  <si>
    <t>Polizia locale e amministrativa</t>
  </si>
  <si>
    <t xml:space="preserve">0302 </t>
  </si>
  <si>
    <t xml:space="preserve">02 </t>
  </si>
  <si>
    <t>Sistema integrato di sicurezza urbana</t>
  </si>
  <si>
    <t>0303</t>
  </si>
  <si>
    <t>TOTALE MISSIONE 03</t>
  </si>
  <si>
    <t>Istruzione e diritto allo studio</t>
  </si>
  <si>
    <t>0401</t>
  </si>
  <si>
    <t xml:space="preserve"> Istruzione prescolastica</t>
  </si>
  <si>
    <t>0402</t>
  </si>
  <si>
    <t>Altri ordini di istruzione non universitaria</t>
  </si>
  <si>
    <t>0403</t>
  </si>
  <si>
    <r>
      <t xml:space="preserve">Edilizia scolastica </t>
    </r>
    <r>
      <rPr>
        <b/>
        <i/>
        <sz val="10"/>
        <rFont val="Calibri"/>
        <family val="2"/>
      </rPr>
      <t>(solo per le Regioni)</t>
    </r>
  </si>
  <si>
    <t>0404</t>
  </si>
  <si>
    <r>
      <rPr>
        <b/>
        <sz val="10"/>
        <rFont val="Calibri"/>
        <family val="2"/>
      </rPr>
      <t xml:space="preserve"> 04</t>
    </r>
  </si>
  <si>
    <t>Istruzione universitaria</t>
  </si>
  <si>
    <r>
      <rPr>
        <b/>
        <sz val="10"/>
        <rFont val="Calibri"/>
        <family val="2"/>
      </rPr>
      <t>04</t>
    </r>
  </si>
  <si>
    <t xml:space="preserve">0405 </t>
  </si>
  <si>
    <r>
      <rPr>
        <b/>
        <sz val="10"/>
        <rFont val="Calibri"/>
        <family val="2"/>
      </rPr>
      <t>05</t>
    </r>
  </si>
  <si>
    <t>Istruzione tecnica superiore</t>
  </si>
  <si>
    <t xml:space="preserve">0406 </t>
  </si>
  <si>
    <r>
      <rPr>
        <b/>
        <sz val="10"/>
        <rFont val="Calibri"/>
        <family val="2"/>
      </rPr>
      <t>06</t>
    </r>
  </si>
  <si>
    <t>Servizi ausiliari all’istruzione</t>
  </si>
  <si>
    <t xml:space="preserve">0407 </t>
  </si>
  <si>
    <r>
      <rPr>
        <b/>
        <sz val="10"/>
        <rFont val="Calibri"/>
        <family val="2"/>
      </rPr>
      <t>07</t>
    </r>
  </si>
  <si>
    <t>Diritto allo studio</t>
  </si>
  <si>
    <t>0408</t>
  </si>
  <si>
    <r>
      <t>Politica regionale unitaria per l'istruzione e il diritto allo studio (</t>
    </r>
    <r>
      <rPr>
        <b/>
        <i/>
        <sz val="10"/>
        <rFont val="Calibri"/>
        <family val="2"/>
      </rPr>
      <t>solo per le Regioni)</t>
    </r>
  </si>
  <si>
    <t>TOTALE MISSIONE 04</t>
  </si>
  <si>
    <t>Tutela e valorizzazione dei beni e delle attività culturali</t>
  </si>
  <si>
    <t>0501</t>
  </si>
  <si>
    <t>Valorizzazione dei beni di interesse storico</t>
  </si>
  <si>
    <t>0502</t>
  </si>
  <si>
    <t>Attività culturali e interventi diversi nel settore culturale</t>
  </si>
  <si>
    <t>0503</t>
  </si>
  <si>
    <r>
      <t xml:space="preserve">Politica regionale unitaria per la tutela dei beni e delle attività culturali </t>
    </r>
    <r>
      <rPr>
        <b/>
        <i/>
        <sz val="10"/>
        <rFont val="Calibri"/>
        <family val="2"/>
      </rPr>
      <t>(solo per le Regioni)</t>
    </r>
  </si>
  <si>
    <t>Politica regionale unitaria per la tutela dei beni e delle attività culturali (solo per le Regioni)</t>
  </si>
  <si>
    <t>TOTALE MISSIONE 05</t>
  </si>
  <si>
    <t>Politiche giovanili, sport e tempo libero</t>
  </si>
  <si>
    <t xml:space="preserve">0601 </t>
  </si>
  <si>
    <t>Sport e tempo libero</t>
  </si>
  <si>
    <r>
      <rPr>
        <b/>
        <sz val="10"/>
        <rFont val="Calibri"/>
        <family val="2"/>
      </rPr>
      <t>01</t>
    </r>
  </si>
  <si>
    <t xml:space="preserve">0602 </t>
  </si>
  <si>
    <t>Giovani</t>
  </si>
  <si>
    <t>0603</t>
  </si>
  <si>
    <r>
      <t xml:space="preserve">Politica regionale unitaria per i giovani, lo sport e il tempo libero </t>
    </r>
    <r>
      <rPr>
        <b/>
        <i/>
        <sz val="10"/>
        <rFont val="Calibri"/>
        <family val="2"/>
      </rPr>
      <t>(solo per le Regioni)</t>
    </r>
  </si>
  <si>
    <t>TOTALE MISSIONE 06</t>
  </si>
  <si>
    <t>Turismo</t>
  </si>
  <si>
    <t>0701</t>
  </si>
  <si>
    <t>Sviluppo e la valorizzazione del turismo</t>
  </si>
  <si>
    <t>0702</t>
  </si>
  <si>
    <r>
      <t xml:space="preserve">Politica regionale unitaria per il turismo </t>
    </r>
    <r>
      <rPr>
        <b/>
        <i/>
        <sz val="10"/>
        <rFont val="Calibri"/>
        <family val="2"/>
      </rPr>
      <t>(solo per le Regioni)</t>
    </r>
  </si>
  <si>
    <t>TOTALE MISSIONE 07</t>
  </si>
  <si>
    <t>Assetto del territorio ed edilizia abitativa</t>
  </si>
  <si>
    <t>0801</t>
  </si>
  <si>
    <t>Urbanistica e assetto del territorio</t>
  </si>
  <si>
    <t>Urbanistica e  assetto del territorio</t>
  </si>
  <si>
    <t>0802</t>
  </si>
  <si>
    <t>Edilizia residenziale pubblica e locale e piani di edilizia economico-popolare</t>
  </si>
  <si>
    <t>0803</t>
  </si>
  <si>
    <t>Politica regionale unitaria per l'assetto del territorio e l'edilizia abitativa (solo per le Regioni)</t>
  </si>
  <si>
    <r>
      <t>Politica regionale unitaria per l'assetto del territorio e l'edilizia abitativa (</t>
    </r>
    <r>
      <rPr>
        <b/>
        <i/>
        <sz val="10"/>
        <rFont val="Calibri"/>
        <family val="2"/>
      </rPr>
      <t>solo per le Regioni)</t>
    </r>
  </si>
  <si>
    <t>TOTALE MISSIONE 08</t>
  </si>
  <si>
    <t>Sviluppo sostenibile e tutela del territorio e dell'ambiente</t>
  </si>
  <si>
    <t>0901</t>
  </si>
  <si>
    <t>Difesa del suolo</t>
  </si>
  <si>
    <t>0902</t>
  </si>
  <si>
    <t>Tutela, valorizzazione e recupero ambientale</t>
  </si>
  <si>
    <t xml:space="preserve"> 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</si>
  <si>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</si>
  <si>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</si>
  <si>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</si>
  <si>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</si>
  <si>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</si>
  <si>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</si>
  <si>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</si>
  <si>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</si>
  <si>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</si>
  <si>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</si>
  <si>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</si>
  <si>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</si>
  <si>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0909</t>
  </si>
  <si>
    <r>
      <t>Politica regionale unitaria per lo sviluppo sostenibile e la tutela del territorio e l'ambiente (</t>
    </r>
    <r>
      <rPr>
        <b/>
        <i/>
        <sz val="10"/>
        <rFont val="Calibri"/>
        <family val="2"/>
      </rPr>
      <t>solo per le Regioni)</t>
    </r>
  </si>
  <si>
    <t>TOTALE MISSIONE 09</t>
  </si>
  <si>
    <t>10</t>
  </si>
  <si>
    <t>Trasporti e diritto alla mobilità</t>
  </si>
  <si>
    <t>1001</t>
  </si>
  <si>
    <t xml:space="preserve">Trasporto ferroviario </t>
  </si>
  <si>
    <t xml:space="preserve">Trasporto pubblico locale </t>
  </si>
  <si>
    <t>1003</t>
  </si>
  <si>
    <t>Trasporto per vie d'acqua</t>
  </si>
  <si>
    <t xml:space="preserve">1004 </t>
  </si>
  <si>
    <t>Altre modalità di trasporto</t>
  </si>
  <si>
    <t>1005</t>
  </si>
  <si>
    <t>Viabilità e infrastrutture stradali</t>
  </si>
  <si>
    <t>1006</t>
  </si>
  <si>
    <r>
      <t>Politica regionale unitaria per i trasporti e il diritto alla mobilità (</t>
    </r>
    <r>
      <rPr>
        <b/>
        <i/>
        <sz val="10"/>
        <rFont val="Calibri"/>
        <family val="2"/>
      </rPr>
      <t>solo per le Regioni)</t>
    </r>
  </si>
  <si>
    <t>TOTALE MISSIONE 10</t>
  </si>
  <si>
    <t>11</t>
  </si>
  <si>
    <t>Soccorso civile</t>
  </si>
  <si>
    <t>Sistema di protezione civile</t>
  </si>
  <si>
    <t>Interventi a seguito di calamità naturali</t>
  </si>
  <si>
    <t>1103</t>
  </si>
  <si>
    <r>
      <t>Politica regionale unitaria per il soccorso e la protezione civile  (</t>
    </r>
    <r>
      <rPr>
        <b/>
        <i/>
        <sz val="10"/>
        <rFont val="Calibri"/>
        <family val="2"/>
      </rPr>
      <t>solo per le Regioni)</t>
    </r>
  </si>
  <si>
    <t>TOTALE MISSIONE 11</t>
  </si>
  <si>
    <t>12</t>
  </si>
  <si>
    <t>Diritti sociali, politiche sociali e famiglia</t>
  </si>
  <si>
    <t>Interventi per l'infanzia e  i minori e per asili nido</t>
  </si>
  <si>
    <t>Interventi per la disabilità</t>
  </si>
  <si>
    <t>Interventi per gli anziani</t>
  </si>
  <si>
    <t>Interventi per i soggetti a rischio di esclusione sociale</t>
  </si>
  <si>
    <t>Interventi  per le famiglie</t>
  </si>
  <si>
    <t>Interventi per il diritto alla casa</t>
  </si>
  <si>
    <t xml:space="preserve">1207 </t>
  </si>
  <si>
    <t>Programmazione e governo della rete dei servizi sociosanitari e sociali</t>
  </si>
  <si>
    <t xml:space="preserve">1208 </t>
  </si>
  <si>
    <r>
      <rPr>
        <b/>
        <sz val="10"/>
        <rFont val="Calibri"/>
        <family val="2"/>
      </rPr>
      <t>08</t>
    </r>
  </si>
  <si>
    <t>Cooperazione e associazionismo</t>
  </si>
  <si>
    <r>
      <rPr>
        <b/>
        <sz val="10"/>
        <rFont val="Calibri"/>
        <family val="2"/>
      </rPr>
      <t>09</t>
    </r>
  </si>
  <si>
    <t>Servizio necroscopico e cimiteriale</t>
  </si>
  <si>
    <t>1210</t>
  </si>
  <si>
    <r>
      <t>Politica regionale unitaria per i diritti sociali e la famiglia  (</t>
    </r>
    <r>
      <rPr>
        <b/>
        <i/>
        <sz val="10"/>
        <rFont val="Calibri"/>
        <family val="2"/>
      </rPr>
      <t>solo per le Regioni)</t>
    </r>
  </si>
  <si>
    <t>TOTALE MISSIONE 12</t>
  </si>
  <si>
    <t>13</t>
  </si>
  <si>
    <t>Tutela della salute</t>
  </si>
  <si>
    <t>Servizio sanitario regionale - finanziamento ordinario corrente per la garanzia dei LEA</t>
  </si>
  <si>
    <t>Servizio sanitario regionale - finanziamento aggiuntivo corrente per livelli di assistenza superiori ai LEA</t>
  </si>
  <si>
    <t xml:space="preserve">Servizio sanitario regionale - finanziamento aggiuntivo corrente per la copertura dello squilibrio di bilancio corrente </t>
  </si>
  <si>
    <t>Servizio sanitario regionale - ripiano di disavanzi sanitari relativi ad esercizi pregressi</t>
  </si>
  <si>
    <t>Servizio sanitario regionale - investimenti sanitari</t>
  </si>
  <si>
    <t>Servizio sanitario regionale - restituzione maggiori gettiti SSN</t>
  </si>
  <si>
    <t>Ulteriori spese in materia sanitaria</t>
  </si>
  <si>
    <t>1308</t>
  </si>
  <si>
    <r>
      <t>Politica regionale unitaria per la tutela della salute  (</t>
    </r>
    <r>
      <rPr>
        <b/>
        <i/>
        <sz val="10"/>
        <rFont val="Calibri"/>
        <family val="2"/>
      </rPr>
      <t>solo per le Regioni)</t>
    </r>
  </si>
  <si>
    <t>TOTALE MISSIONE 13</t>
  </si>
  <si>
    <t>14</t>
  </si>
  <si>
    <t>Sviluppo economico e competitività</t>
  </si>
  <si>
    <t>Industria,  PMI e Artigianato</t>
  </si>
  <si>
    <t>Industria, PMI e Artigianato</t>
  </si>
  <si>
    <t>Commercio - reti distributive - tutela dei consumatori</t>
  </si>
  <si>
    <t xml:space="preserve">1403 </t>
  </si>
  <si>
    <r>
      <rPr>
        <b/>
        <sz val="10"/>
        <rFont val="Calibri"/>
        <family val="2"/>
      </rPr>
      <t>03</t>
    </r>
  </si>
  <si>
    <t xml:space="preserve">Ricerca e innovazione </t>
  </si>
  <si>
    <t xml:space="preserve">1404 </t>
  </si>
  <si>
    <t xml:space="preserve">Reti e altri servizi di pubblica utilità </t>
  </si>
  <si>
    <t>Reti e altri servizi di pubblica utilità</t>
  </si>
  <si>
    <t>1405</t>
  </si>
  <si>
    <r>
      <t>Politica regionale unitaria per lo sviluppo economico e la competitività (</t>
    </r>
    <r>
      <rPr>
        <b/>
        <i/>
        <sz val="10"/>
        <rFont val="Calibri"/>
        <family val="2"/>
      </rPr>
      <t>solo per le Regioni)</t>
    </r>
  </si>
  <si>
    <t>TOTALE MISSIONE 14</t>
  </si>
  <si>
    <t>15</t>
  </si>
  <si>
    <t>Politiche per il lavoro e la formazione professionale</t>
  </si>
  <si>
    <t>Servizi per lo sviluppo del mercato del lavoro</t>
  </si>
  <si>
    <t>Formazione professionale</t>
  </si>
  <si>
    <t>Sostegno all'occupazione</t>
  </si>
  <si>
    <t>1504</t>
  </si>
  <si>
    <r>
      <t>Politica regionale unitaria per il lavoro e la formazione professionale (</t>
    </r>
    <r>
      <rPr>
        <b/>
        <i/>
        <sz val="10"/>
        <rFont val="Calibri"/>
        <family val="2"/>
      </rPr>
      <t>solo per le Regioni)</t>
    </r>
  </si>
  <si>
    <t>TOTALE MISSIONE 15</t>
  </si>
  <si>
    <t>16</t>
  </si>
  <si>
    <t>Agricoltura, politiche agroalimentari e pesca</t>
  </si>
  <si>
    <t>Sviluppo del settore agricolo e del sistema agroalimentare</t>
  </si>
  <si>
    <t>Caccia e pesca</t>
  </si>
  <si>
    <t>1603</t>
  </si>
  <si>
    <r>
      <t>Politica regionale unitaria per l'agricoltura, i sistemi agroalimentari, la caccia e la pesca (</t>
    </r>
    <r>
      <rPr>
        <b/>
        <i/>
        <sz val="10"/>
        <rFont val="Calibri"/>
        <family val="2"/>
      </rPr>
      <t>solo per le Regioni)</t>
    </r>
  </si>
  <si>
    <t>TOTALE MISSIONE 16</t>
  </si>
  <si>
    <t>17</t>
  </si>
  <si>
    <t>Energia e diversificazione delle fonti energetiche</t>
  </si>
  <si>
    <t xml:space="preserve">1701 </t>
  </si>
  <si>
    <t>Fonti energetiche</t>
  </si>
  <si>
    <t>1702</t>
  </si>
  <si>
    <r>
      <t>Politica regionale unitaria per l'energia e la diversificazione delle fonti energetiche (</t>
    </r>
    <r>
      <rPr>
        <b/>
        <i/>
        <sz val="10"/>
        <rFont val="Calibri"/>
        <family val="2"/>
      </rPr>
      <t>solo per le Regioni)</t>
    </r>
  </si>
  <si>
    <t>TOTALE MISSIONE 17</t>
  </si>
  <si>
    <t>18</t>
  </si>
  <si>
    <t>Relazioni con le altre autonomie territoriali e locali</t>
  </si>
  <si>
    <t>Relazioni finanziarie con le altre autonomie territoriali</t>
  </si>
  <si>
    <t>1802</t>
  </si>
  <si>
    <r>
      <t>Politica regionale unitaria per le relazioni finanziarie con le altre autonomie territoriali (</t>
    </r>
    <r>
      <rPr>
        <b/>
        <i/>
        <sz val="10"/>
        <rFont val="Calibri"/>
        <family val="2"/>
      </rPr>
      <t>solo per le Regioni)</t>
    </r>
  </si>
  <si>
    <t>TOTALE MISSIONE 18</t>
  </si>
  <si>
    <t>19</t>
  </si>
  <si>
    <t>Relazioni internazionali</t>
  </si>
  <si>
    <t>Relazioni internazionali e Cooperazione allo sviluppo</t>
  </si>
  <si>
    <t>1902</t>
  </si>
  <si>
    <r>
      <t>Cooperazione territoriale (</t>
    </r>
    <r>
      <rPr>
        <b/>
        <i/>
        <sz val="10"/>
        <rFont val="Calibri"/>
        <family val="2"/>
      </rPr>
      <t>solo per le Regioni)</t>
    </r>
  </si>
  <si>
    <t>TOTALE MISSIONE 19</t>
  </si>
  <si>
    <t>20</t>
  </si>
  <si>
    <t>Fondi e accantonamenti</t>
  </si>
  <si>
    <t>Fondo di riserva</t>
  </si>
  <si>
    <t>Fondo crediti di dubbia esigibilità</t>
  </si>
  <si>
    <t>Altri fondi</t>
  </si>
  <si>
    <t>Titolo 4</t>
  </si>
  <si>
    <t>Rimborso prestiti</t>
  </si>
  <si>
    <t>TOTALE MISSIONE 20</t>
  </si>
  <si>
    <t>50</t>
  </si>
  <si>
    <t>Debito pubblico</t>
  </si>
  <si>
    <t>Quota interessi ammortamento mutui e prestiti obbligazionari</t>
  </si>
  <si>
    <t>Quota capitale ammortamento mutui e prestiti obbligazionari</t>
  </si>
  <si>
    <t>TOTALE MISSIONE 50</t>
  </si>
  <si>
    <t>60</t>
  </si>
  <si>
    <t>Anticipazioni finanziarie</t>
  </si>
  <si>
    <t>Restituzione anticipazione di tesoreria</t>
  </si>
  <si>
    <t>Spese correnti</t>
  </si>
  <si>
    <t>Titolo 5</t>
  </si>
  <si>
    <t>Chiusura Anticipazioni ricevute da istituto tesoriere/cassiere</t>
  </si>
  <si>
    <t>TOTALE MISSIONE 60</t>
  </si>
  <si>
    <t>99</t>
  </si>
  <si>
    <t>Servizi per conto terzi</t>
  </si>
  <si>
    <t>Servizi per conto terzi e Partite di giro</t>
  </si>
  <si>
    <t>Titolo 7</t>
  </si>
  <si>
    <t>Spese per conto terzi e partite di giro</t>
  </si>
  <si>
    <t>Anticipazioni per il finanziamento del sistema sanitario nazionale</t>
  </si>
  <si>
    <t>TOTALE MISSIONE 99</t>
  </si>
  <si>
    <t>TOTALE MISSIONI</t>
  </si>
  <si>
    <t>TOTALE GENERALE DELLE SPESE</t>
  </si>
  <si>
    <r>
      <t>Indicare l'ammontare complessivo derivante dal riaccertamento dei residui (</t>
    </r>
    <r>
      <rPr>
        <sz val="10"/>
        <rFont val="Calibri"/>
        <family val="2"/>
      </rPr>
      <t>l'importo dei debiti  definitivamente cancellati dalle scritture</t>
    </r>
    <r>
      <rPr>
        <sz val="10"/>
        <rFont val="Calibri"/>
        <family val="2"/>
      </rPr>
      <t xml:space="preserve">. Non riguarda il riaccertamento di impegni di competenza dell'esercizio cui si riferisce il rendiconto. In sede di riaccertamento dei residui non può essere effettuata una rettifica in aumento dei residui passivi se non nei casi espressamente consentiti  (Principio contabile applicato della contabilità finanziaria 9.1  di cui all'Allegato n. 4-2). Le rettifiche in aumento sono indicate con il segno "+", le rettifiche in riduzione sono indicate con il segno "-".  </t>
    </r>
  </si>
  <si>
    <t>(2)</t>
  </si>
  <si>
    <t>Indicare gli impegni imputati contabilmente  all'esercizio cui il rendiconto si riferisce  al netto dei debiti che, in occasione del riaccertamento ordinario dei residui effettuato ai sensi dell'articolo 3, comma 4, risultassero non esigibili  e reimputati agli esercizi in cui le obbligazioni risultano esigibili.</t>
  </si>
  <si>
    <t>Indicare l'importo corrispondente agli impegni imputati agli esercizi successivi finanziati con il fondo pluriennale vincolato</t>
  </si>
  <si>
    <t>Solo per le Regioni e le Province autonome. L'importo del disavanzo da debito autorizzato e non contratto  non è compreso nella voce precedente, concernente il  disavanzo di amministrazione.</t>
  </si>
  <si>
    <t>CONTO DEL BILANCIO - RIEPILOGO GENERALE DELLE SPESE PER MISSIONI</t>
  </si>
  <si>
    <t>RIACCERTAMENTO RESIDUI (R )</t>
  </si>
  <si>
    <t>IMPEGNI (I)</t>
  </si>
  <si>
    <r>
      <t>FONDO PLURIENNALE VINCOLATO (FPV)</t>
    </r>
    <r>
      <rPr>
        <b/>
        <vertAlign val="superscript"/>
        <sz val="10"/>
        <rFont val="Calibri"/>
        <family val="2"/>
      </rPr>
      <t xml:space="preserve"> </t>
    </r>
  </si>
  <si>
    <r>
      <t>DISAVANZO  DERIVANTE DA DEBITO AUTORIZZATO E NON CONTRATTO</t>
    </r>
    <r>
      <rPr>
        <b/>
        <i/>
        <vertAlign val="superscript"/>
        <sz val="10"/>
        <rFont val="Calibri"/>
        <family val="2"/>
      </rPr>
      <t xml:space="preserve"> (1)</t>
    </r>
  </si>
  <si>
    <t xml:space="preserve"> MISSIONE 01</t>
  </si>
  <si>
    <t>Servizi istituzionali e generali, di gestione</t>
  </si>
  <si>
    <t xml:space="preserve"> MISSIONE 02</t>
  </si>
  <si>
    <t xml:space="preserve"> MISSIONE 03</t>
  </si>
  <si>
    <t xml:space="preserve"> MISSIONE 04</t>
  </si>
  <si>
    <t xml:space="preserve"> MISSIONE 05</t>
  </si>
  <si>
    <t xml:space="preserve"> MISSIONE 06</t>
  </si>
  <si>
    <t xml:space="preserve"> MISSIONE 07</t>
  </si>
  <si>
    <t xml:space="preserve"> MISSIONE 08</t>
  </si>
  <si>
    <t xml:space="preserve"> MISSIONE 09</t>
  </si>
  <si>
    <t xml:space="preserve"> MISSIONE 10</t>
  </si>
  <si>
    <t xml:space="preserve"> MISSIONE 11</t>
  </si>
  <si>
    <t xml:space="preserve"> MISSIONE 12</t>
  </si>
  <si>
    <t xml:space="preserve"> MISSIONE 13</t>
  </si>
  <si>
    <t xml:space="preserve"> MISSIONE 14</t>
  </si>
  <si>
    <t xml:space="preserve"> MISSIONE 15</t>
  </si>
  <si>
    <t xml:space="preserve"> MISSIONE 16</t>
  </si>
  <si>
    <t xml:space="preserve"> MISSIONE 17</t>
  </si>
  <si>
    <t xml:space="preserve"> MISSIONE 18</t>
  </si>
  <si>
    <t xml:space="preserve"> MISSIONE 19</t>
  </si>
  <si>
    <t xml:space="preserve"> MISSIONE 20</t>
  </si>
  <si>
    <t xml:space="preserve"> MISSIONE 50</t>
  </si>
  <si>
    <t xml:space="preserve"> MISSIONE 60</t>
  </si>
  <si>
    <t xml:space="preserve"> MISSIONE 99</t>
  </si>
  <si>
    <t>CONTO DEL BILANCIO - RIEPILOGO GENERALE DELLE SPESE</t>
  </si>
  <si>
    <t>FONDO PLURIENNALE VINCOLATO (FPV)</t>
  </si>
  <si>
    <t>Rimborso di prestiti</t>
  </si>
  <si>
    <t>Uscite per conto terzi e partite di giro</t>
  </si>
  <si>
    <t>Allegato n. 10 - Rendiconto della gestione</t>
  </si>
  <si>
    <t>QUADRO GENERALE RIASSUNTIVO</t>
  </si>
  <si>
    <t>ENTRATE</t>
  </si>
  <si>
    <t xml:space="preserve">ACCERTAMENTI </t>
  </si>
  <si>
    <t xml:space="preserve">INCASSI </t>
  </si>
  <si>
    <t xml:space="preserve">SPESE </t>
  </si>
  <si>
    <t xml:space="preserve">IMPEGNI </t>
  </si>
  <si>
    <t>PAGAMENTI</t>
  </si>
  <si>
    <t>Fondo di cassa  all'inizio dell'esercizio</t>
  </si>
  <si>
    <r>
      <t xml:space="preserve">Utilizzo avanzo  di amministrazione </t>
    </r>
    <r>
      <rPr>
        <b/>
        <vertAlign val="superscript"/>
        <sz val="11"/>
        <color indexed="8"/>
        <rFont val="Calibri"/>
        <family val="2"/>
      </rPr>
      <t>(1)</t>
    </r>
  </si>
  <si>
    <r>
      <t>Disavanzo  di  amministrazione</t>
    </r>
    <r>
      <rPr>
        <b/>
        <vertAlign val="superscript"/>
        <sz val="11"/>
        <rFont val="Calibri"/>
        <family val="2"/>
      </rPr>
      <t>(3)</t>
    </r>
  </si>
  <si>
    <t xml:space="preserve">di cui Utilizzo Fondo anticipazioni di liquidità </t>
  </si>
  <si>
    <r>
      <t>Disavanzo derivante da debito autorizzato e non contratto ripianato con accensione di prestiti</t>
    </r>
    <r>
      <rPr>
        <b/>
        <i/>
        <vertAlign val="superscript"/>
        <sz val="11"/>
        <rFont val="Calibri"/>
        <family val="2"/>
      </rPr>
      <t xml:space="preserve"> (4) </t>
    </r>
  </si>
  <si>
    <r>
      <t xml:space="preserve">Fondo pluriennale vincolato di parte corrente </t>
    </r>
    <r>
      <rPr>
        <b/>
        <vertAlign val="superscript"/>
        <sz val="11"/>
        <color indexed="8"/>
        <rFont val="Calibri"/>
        <family val="2"/>
      </rPr>
      <t xml:space="preserve"> (2)</t>
    </r>
  </si>
  <si>
    <r>
      <t xml:space="preserve">Fondo pluriennale vincolato in c/capitale </t>
    </r>
    <r>
      <rPr>
        <b/>
        <vertAlign val="superscript"/>
        <sz val="11"/>
        <color indexed="8"/>
        <rFont val="Calibri"/>
        <family val="2"/>
      </rPr>
      <t>(2)</t>
    </r>
  </si>
  <si>
    <t>di cui Fondo pluriennale vincolato in c/capitale finanziato da debito</t>
  </si>
  <si>
    <r>
      <t xml:space="preserve">Fondo pluriennale vincolato per incremento di attività finanziarie </t>
    </r>
    <r>
      <rPr>
        <b/>
        <vertAlign val="superscript"/>
        <sz val="11"/>
        <color indexed="8"/>
        <rFont val="Calibri"/>
        <family val="2"/>
      </rPr>
      <t>(2)</t>
    </r>
  </si>
  <si>
    <r>
      <rPr>
        <b/>
        <sz val="11"/>
        <color indexed="8"/>
        <rFont val="Calibri"/>
        <family val="2"/>
      </rPr>
      <t>Titolo 1</t>
    </r>
    <r>
      <rPr>
        <sz val="11"/>
        <color theme="1"/>
        <rFont val="Calibri"/>
        <family val="2"/>
        <scheme val="minor"/>
      </rPr>
      <t xml:space="preserve"> - Entrate correnti di natura tributaria, contributiva e perequativa</t>
    </r>
  </si>
  <si>
    <r>
      <rPr>
        <b/>
        <sz val="11"/>
        <color indexed="8"/>
        <rFont val="Calibri"/>
        <family val="2"/>
      </rPr>
      <t>Titolo 1</t>
    </r>
    <r>
      <rPr>
        <sz val="11"/>
        <color theme="1"/>
        <rFont val="Calibri"/>
        <family val="2"/>
        <scheme val="minor"/>
      </rPr>
      <t xml:space="preserve"> - Spese correnti</t>
    </r>
  </si>
  <si>
    <r>
      <t>Fondo pluriennale vincolato di parte corrente</t>
    </r>
    <r>
      <rPr>
        <vertAlign val="superscript"/>
        <sz val="11"/>
        <rFont val="Calibri"/>
        <family val="2"/>
      </rPr>
      <t xml:space="preserve"> (5)</t>
    </r>
  </si>
  <si>
    <r>
      <rPr>
        <b/>
        <sz val="11"/>
        <color indexed="8"/>
        <rFont val="Calibri"/>
        <family val="2"/>
      </rPr>
      <t>Titolo 2</t>
    </r>
    <r>
      <rPr>
        <sz val="11"/>
        <color theme="1"/>
        <rFont val="Calibri"/>
        <family val="2"/>
        <scheme val="minor"/>
      </rPr>
      <t xml:space="preserve"> - Trasferimenti correnti</t>
    </r>
  </si>
  <si>
    <r>
      <rPr>
        <b/>
        <sz val="11"/>
        <color indexed="8"/>
        <rFont val="Calibri"/>
        <family val="2"/>
      </rPr>
      <t xml:space="preserve">Titolo 3 </t>
    </r>
    <r>
      <rPr>
        <sz val="11"/>
        <color theme="1"/>
        <rFont val="Calibri"/>
        <family val="2"/>
        <scheme val="minor"/>
      </rPr>
      <t>- Entrate extratributarie</t>
    </r>
  </si>
  <si>
    <r>
      <rPr>
        <b/>
        <sz val="11"/>
        <color indexed="8"/>
        <rFont val="Calibri"/>
        <family val="2"/>
      </rPr>
      <t>Titolo 4</t>
    </r>
    <r>
      <rPr>
        <sz val="11"/>
        <color theme="1"/>
        <rFont val="Calibri"/>
        <family val="2"/>
        <scheme val="minor"/>
      </rPr>
      <t xml:space="preserve"> - Entrate in conto capitale </t>
    </r>
  </si>
  <si>
    <r>
      <rPr>
        <b/>
        <sz val="11"/>
        <color indexed="8"/>
        <rFont val="Calibri"/>
        <family val="2"/>
      </rPr>
      <t>Titolo 2</t>
    </r>
    <r>
      <rPr>
        <sz val="11"/>
        <color theme="1"/>
        <rFont val="Calibri"/>
        <family val="2"/>
        <scheme val="minor"/>
      </rPr>
      <t xml:space="preserve"> - Spese in conto capitale</t>
    </r>
  </si>
  <si>
    <r>
      <t xml:space="preserve">Fondo pluriennale vincolato in c/capitale </t>
    </r>
    <r>
      <rPr>
        <vertAlign val="superscript"/>
        <sz val="11"/>
        <rFont val="Calibri"/>
        <family val="2"/>
      </rPr>
      <t>(5)</t>
    </r>
  </si>
  <si>
    <r>
      <rPr>
        <b/>
        <sz val="11"/>
        <color indexed="8"/>
        <rFont val="Calibri"/>
        <family val="2"/>
      </rPr>
      <t>Titolo 5</t>
    </r>
    <r>
      <rPr>
        <sz val="11"/>
        <color theme="1"/>
        <rFont val="Calibri"/>
        <family val="2"/>
        <scheme val="minor"/>
      </rPr>
      <t xml:space="preserve"> - Entrate da riduzione di attività finanziarie</t>
    </r>
  </si>
  <si>
    <r>
      <rPr>
        <b/>
        <sz val="11"/>
        <color indexed="8"/>
        <rFont val="Calibri"/>
        <family val="2"/>
      </rPr>
      <t>Titolo 3</t>
    </r>
    <r>
      <rPr>
        <sz val="11"/>
        <color theme="1"/>
        <rFont val="Calibri"/>
        <family val="2"/>
        <scheme val="minor"/>
      </rPr>
      <t xml:space="preserve"> - Spese per incremento di attività finanziarie</t>
    </r>
  </si>
  <si>
    <r>
      <t xml:space="preserve">Fondo pluriennale vincolato per incremento di attività finanziarie </t>
    </r>
    <r>
      <rPr>
        <vertAlign val="superscript"/>
        <sz val="11"/>
        <rFont val="Calibri"/>
        <family val="2"/>
      </rPr>
      <t>(5)</t>
    </r>
  </si>
  <si>
    <t>Totale entrate finali………………….</t>
  </si>
  <si>
    <t>Totale spese finali………………….</t>
  </si>
  <si>
    <r>
      <rPr>
        <b/>
        <sz val="11"/>
        <color indexed="8"/>
        <rFont val="Calibri"/>
        <family val="2"/>
      </rPr>
      <t>Titolo 6</t>
    </r>
    <r>
      <rPr>
        <sz val="11"/>
        <color theme="1"/>
        <rFont val="Calibri"/>
        <family val="2"/>
        <scheme val="minor"/>
      </rPr>
      <t xml:space="preserve"> - Accensione di prestiti</t>
    </r>
  </si>
  <si>
    <r>
      <rPr>
        <b/>
        <sz val="11"/>
        <color indexed="8"/>
        <rFont val="Calibri"/>
        <family val="2"/>
      </rPr>
      <t xml:space="preserve">Titolo 4 </t>
    </r>
    <r>
      <rPr>
        <sz val="11"/>
        <color theme="1"/>
        <rFont val="Calibri"/>
        <family val="2"/>
        <scheme val="minor"/>
      </rPr>
      <t>- Rimborso di prestiti</t>
    </r>
  </si>
  <si>
    <r>
      <rPr>
        <i/>
        <sz val="11"/>
        <color indexed="8"/>
        <rFont val="Calibri"/>
        <family val="2"/>
      </rPr>
      <t>Fondo anticipazioni di liquidità</t>
    </r>
    <r>
      <rPr>
        <i/>
        <vertAlign val="superscript"/>
        <sz val="11"/>
        <color indexed="8"/>
        <rFont val="Calibri"/>
        <family val="2"/>
      </rPr>
      <t xml:space="preserve"> (6)</t>
    </r>
    <r>
      <rPr>
        <i/>
        <sz val="11"/>
        <color indexed="8"/>
        <rFont val="Calibri"/>
        <family val="2"/>
      </rPr>
      <t xml:space="preserve"> </t>
    </r>
  </si>
  <si>
    <r>
      <rPr>
        <b/>
        <sz val="11"/>
        <color indexed="8"/>
        <rFont val="Calibri"/>
        <family val="2"/>
      </rPr>
      <t>Titolo 7</t>
    </r>
    <r>
      <rPr>
        <sz val="11"/>
        <color theme="1"/>
        <rFont val="Calibri"/>
        <family val="2"/>
        <scheme val="minor"/>
      </rPr>
      <t xml:space="preserve"> - Anticipazioni da istituto tesoriere/cassiere</t>
    </r>
  </si>
  <si>
    <r>
      <rPr>
        <b/>
        <sz val="11"/>
        <color indexed="8"/>
        <rFont val="Calibri"/>
        <family val="2"/>
      </rPr>
      <t xml:space="preserve">Titolo 5 </t>
    </r>
    <r>
      <rPr>
        <sz val="11"/>
        <color theme="1"/>
        <rFont val="Calibri"/>
        <family val="2"/>
        <scheme val="minor"/>
      </rPr>
      <t>- Chiusura Anticipazioni da istituto tesoriere/cassiere</t>
    </r>
  </si>
  <si>
    <r>
      <rPr>
        <b/>
        <sz val="11"/>
        <color indexed="8"/>
        <rFont val="Calibri"/>
        <family val="2"/>
      </rPr>
      <t>Titolo 9</t>
    </r>
    <r>
      <rPr>
        <sz val="11"/>
        <color theme="1"/>
        <rFont val="Calibri"/>
        <family val="2"/>
        <scheme val="minor"/>
      </rPr>
      <t xml:space="preserve"> - Entrate per conto di terzi e partite di giro</t>
    </r>
  </si>
  <si>
    <r>
      <rPr>
        <b/>
        <sz val="11"/>
        <color indexed="8"/>
        <rFont val="Calibri"/>
        <family val="2"/>
      </rPr>
      <t xml:space="preserve">Titolo 7 </t>
    </r>
    <r>
      <rPr>
        <sz val="11"/>
        <color theme="1"/>
        <rFont val="Calibri"/>
        <family val="2"/>
        <scheme val="minor"/>
      </rPr>
      <t>- Spese per conto terzi e partite di giro</t>
    </r>
  </si>
  <si>
    <t>Totale entrate dell'esercizio</t>
  </si>
  <si>
    <t>Totale spese dell'esercizio</t>
  </si>
  <si>
    <t>TOTALE COMPLESSIVO ENTRATE</t>
  </si>
  <si>
    <t>TOTALE COMPLESSIVO SPESE</t>
  </si>
  <si>
    <t>DISAVANZO DI COMPETENZA</t>
  </si>
  <si>
    <t xml:space="preserve">AVANZO DI COMPETENZA/FONDO DI CASSA </t>
  </si>
  <si>
    <r>
      <t xml:space="preserve">di cui Disavanzo </t>
    </r>
    <r>
      <rPr>
        <b/>
        <i/>
        <sz val="11"/>
        <color indexed="8"/>
        <rFont val="Calibri"/>
        <family val="2"/>
      </rPr>
      <t>di competenza</t>
    </r>
    <r>
      <rPr>
        <i/>
        <sz val="11"/>
        <color indexed="8"/>
        <rFont val="Calibri"/>
        <family val="2"/>
      </rPr>
      <t xml:space="preserve"> da debito autorizzato e non contratto</t>
    </r>
    <r>
      <rPr>
        <b/>
        <i/>
        <sz val="11"/>
        <color indexed="8"/>
        <rFont val="Calibri"/>
        <family val="2"/>
      </rPr>
      <t xml:space="preserve"> (DANC)</t>
    </r>
    <r>
      <rPr>
        <i/>
        <vertAlign val="superscript"/>
        <sz val="11"/>
        <color indexed="8"/>
        <rFont val="Calibri"/>
        <family val="2"/>
      </rPr>
      <t>(7)</t>
    </r>
  </si>
  <si>
    <t>TOTALE  A PAREGGIO</t>
  </si>
  <si>
    <t>TOTALE A PAREGGIO</t>
  </si>
  <si>
    <t>GESTIONE DEL BILANCIO</t>
  </si>
  <si>
    <t xml:space="preserve">(1) Per "Utilizzzo avanzo" si intende  l'avanzo applicato al bilancio:  indicare l'importo dello stanziamento definitivo di bilancio. </t>
  </si>
  <si>
    <t xml:space="preserve">a) Avanzo di competenza (+) /Disavanzo di competenza (-) </t>
  </si>
  <si>
    <t>(2) Indicare l'importo  iscritto in entrata del  conto del bilancio alla corrispondente voce riguardante il fondo pluriennale vincolato.</t>
  </si>
  <si>
    <r>
      <t>b) Risorse accantonate  stanziate nel bilancio dell'esercizio N  (+)</t>
    </r>
    <r>
      <rPr>
        <vertAlign val="superscript"/>
        <sz val="11"/>
        <rFont val="Calibri"/>
        <family val="2"/>
      </rPr>
      <t>(8)</t>
    </r>
  </si>
  <si>
    <t>(3) Corrisponde alla prima voce del conto del bilancio spese. Non comprende il disavanzo da debito non contrato  delle Regioni e  delle Province autonome.</t>
  </si>
  <si>
    <r>
      <t>c) Risorse vincolate nel bilancio (+)</t>
    </r>
    <r>
      <rPr>
        <vertAlign val="superscript"/>
        <sz val="11"/>
        <color indexed="8"/>
        <rFont val="Calibri"/>
        <family val="2"/>
      </rPr>
      <t>(9)</t>
    </r>
  </si>
  <si>
    <t xml:space="preserve"> d) Equilibrio di bilancio (d=a-b-c)</t>
  </si>
  <si>
    <t>(4) Inserire solo l'importo del disavanzo da debito autorizzato e non contratto ripianato nel corso dell'esercizio attraverso l'accensione dei prestiti</t>
  </si>
  <si>
    <r>
      <t xml:space="preserve">di cui Equilibrio di bilancio negativo determinato da debito autorizzato e non contratto (DANC) </t>
    </r>
    <r>
      <rPr>
        <i/>
        <vertAlign val="superscript"/>
        <sz val="11"/>
        <color indexed="8"/>
        <rFont val="Calibri"/>
        <family val="2"/>
      </rPr>
      <t>(7)</t>
    </r>
  </si>
  <si>
    <t>(5) Indicare la somma degli stanziamenti  riguardanti il corrispondente  fondo pluriennale vincolato di spesa inscritti nel conto del bilancio (FPV corrente, FPV c/capitale o FPV per partite  finanziarie)</t>
  </si>
  <si>
    <t>GESTIONE DEGLI ACCANTONAMENTI IN SEDE DI RENDICONTO</t>
  </si>
  <si>
    <r>
      <t xml:space="preserve">(6) Indicare l'importo dello stanziamento definitivo di bilancio. </t>
    </r>
    <r>
      <rPr>
        <b/>
        <sz val="11"/>
        <color indexed="8"/>
        <rFont val="Calibri"/>
        <family val="2"/>
      </rPr>
      <t>Gli enti locali iscrivono il FAL  in spesa solo nel caso di concessione di nuove anticipazioni di liquidità.</t>
    </r>
  </si>
  <si>
    <t xml:space="preserve">d)Equilibrio di bilancio (+)/(-)  </t>
  </si>
  <si>
    <t>(7)  Solo per le regioni:  i saldi di competenza negativi  determinati da impegni per investimenti  a fronte di  "debito autorizzato e non contratto" (DANC) non rilevano ai fini dell'equilibrio di bilancio di cui all’articolo 1, comma 821 della legge  n. 145 del 2018.  In particolare, il saldo di competenza negativo Equilibrio complessivo  da  DANC  non determina  la formazione o il peggioramento del disavanzo di amministrazione  da DANC   se è  compensato dal risultato positivo della gestione dei residui o dall’utilizzo "di fatto" del risultato di amministrazione libero non applicato al bilancio .</t>
  </si>
  <si>
    <r>
      <rPr>
        <strike/>
        <sz val="11"/>
        <rFont val="Calibri"/>
        <family val="2"/>
      </rPr>
      <t>e</t>
    </r>
    <r>
      <rPr>
        <sz val="11"/>
        <rFont val="Calibri"/>
        <family val="2"/>
      </rPr>
      <t>)Variazione accantonamenti effettuata in sede di rendiconto(+)/(-)</t>
    </r>
    <r>
      <rPr>
        <vertAlign val="superscript"/>
        <sz val="11"/>
        <rFont val="Calibri"/>
        <family val="2"/>
      </rPr>
      <t>(10)</t>
    </r>
  </si>
  <si>
    <t>f) Equilibrio complessivo (f=d-e)</t>
  </si>
  <si>
    <r>
      <t xml:space="preserve">di cui Equilibrio complessivo  negativo da DANC che non peggiorna il disavanzo di amm. </t>
    </r>
    <r>
      <rPr>
        <i/>
        <vertAlign val="superscript"/>
        <sz val="11"/>
        <rFont val="Calibri"/>
        <family val="2"/>
      </rPr>
      <t>(7)</t>
    </r>
  </si>
  <si>
    <t>di cui Equilibrio complessivo  negativo da DANC che peggiora il disavanzo di amm.</t>
  </si>
  <si>
    <t>(8) Inserire il totale della colonna c) dell'allegato a/1 "Elenco analitico delle risorse accantonate nel risultato di amministrazione"al netto dell'accantonamento al Fondo anticipazioni di liquidità, già considerato ai fini della determinazione dell'avanzo/disavanzo di competenza.</t>
  </si>
  <si>
    <r>
      <t>(10) Inserire il totale della colonna d) dell'allegato a/1 "Elenco analitico delle risorse accantonate nel risultato di amministrazione"</t>
    </r>
    <r>
      <rPr>
        <strike/>
        <sz val="11"/>
        <color indexed="8"/>
        <rFont val="Calibri"/>
        <family val="2"/>
      </rPr>
      <t>al netto dell'accantonamento al Fondo anticipazioni di liquidità, già considerato ai fini della determinazione dell'avanzo/disavnzo di competenza</t>
    </r>
    <r>
      <rPr>
        <sz val="11"/>
        <color theme="1"/>
        <rFont val="Calibri"/>
        <family val="2"/>
        <scheme val="minor"/>
      </rPr>
      <t>.</t>
    </r>
  </si>
  <si>
    <t>(9) Inserire l'importo della prima colonna della  riga n) dell'allegato a/2  "Elenco analitico delle risorse vincolate nel risultato di amministrazione" -</t>
  </si>
  <si>
    <t>Allegato n. 10 -  Rendiconto della gestione</t>
  </si>
  <si>
    <r>
      <t>EQUILIBRI DI BILANCIO 
(</t>
    </r>
    <r>
      <rPr>
        <b/>
        <i/>
        <sz val="16"/>
        <color indexed="8"/>
        <rFont val="Calibri"/>
        <family val="2"/>
      </rPr>
      <t>solo per le Regioni</t>
    </r>
    <r>
      <rPr>
        <b/>
        <sz val="16"/>
        <color indexed="8"/>
        <rFont val="Calibri"/>
        <family val="2"/>
      </rPr>
      <t>)</t>
    </r>
  </si>
  <si>
    <t>EQUILIBRI DI BILANCIO</t>
  </si>
  <si>
    <t>COMPETENZA (ACCERTAMENTI E IMPEGNI IMPUTATI ALL'ESERCIZIO)</t>
  </si>
  <si>
    <r>
      <t>Utilizzo risultato di amministrazione destinato al finanziamento delle spese correnti</t>
    </r>
    <r>
      <rPr>
        <sz val="11"/>
        <color indexed="8"/>
        <rFont val="Calibri"/>
        <family val="2"/>
      </rPr>
      <t xml:space="preserve"> e al rimborso di prestiti</t>
    </r>
  </si>
  <si>
    <t>(+)</t>
  </si>
  <si>
    <r>
      <t xml:space="preserve">Ripiano disavanzo  di amministrazione esercizio precedente </t>
    </r>
    <r>
      <rPr>
        <vertAlign val="superscript"/>
        <sz val="11"/>
        <color indexed="8"/>
        <rFont val="Calibri"/>
        <family val="2"/>
      </rPr>
      <t>(1)</t>
    </r>
  </si>
  <si>
    <t>(-)</t>
  </si>
  <si>
    <t xml:space="preserve">Fondo pluriennale vincolato per spese correnti iscritto in entrata </t>
  </si>
  <si>
    <t xml:space="preserve">Fondo pluriennale vincolato per  trasferimenti in conto capitale iscritto in entrata </t>
  </si>
  <si>
    <t>Entrate titoli 1-2-3</t>
  </si>
  <si>
    <r>
      <t xml:space="preserve">Entrate in conto capitale per Contributi agli investimenti direttamente destinati al rimborso dei prestiti da amministrazioni pubbliche </t>
    </r>
    <r>
      <rPr>
        <vertAlign val="superscript"/>
        <sz val="11"/>
        <rFont val="Calibri"/>
        <family val="2"/>
      </rPr>
      <t>(2)</t>
    </r>
  </si>
  <si>
    <t>Entrate Titolo  4.03   - Altri trasferimenti in conto capitale</t>
  </si>
  <si>
    <r>
      <t>Entrate in c/capitale destinate all'estinzione anticipata di prestiti</t>
    </r>
    <r>
      <rPr>
        <vertAlign val="superscript"/>
        <sz val="11"/>
        <rFont val="Calibri"/>
        <family val="2"/>
      </rPr>
      <t xml:space="preserve"> (3)</t>
    </r>
  </si>
  <si>
    <t>Entrate per accensioni di prestiti destinate all'estinzione anticipata di prestiti</t>
  </si>
  <si>
    <t>Entrate di parte capitale destinate a spese correnti in base a specifiche disposizioni di legge o  dei principi contabili</t>
  </si>
  <si>
    <t>- di cui spese correnti non ricorrenti finanziate con utilizzo del risultato di amministrazione</t>
  </si>
  <si>
    <r>
      <t>Fondo pluriennale vincolato di parte corrente (di spesa)(</t>
    </r>
    <r>
      <rPr>
        <vertAlign val="superscript"/>
        <sz val="11"/>
        <rFont val="Calibri"/>
        <family val="2"/>
      </rPr>
      <t>4)</t>
    </r>
  </si>
  <si>
    <t>Spese Titolo 2.04 -  Altri trasferimenti in conto capitale</t>
  </si>
  <si>
    <r>
      <t xml:space="preserve">Fondo pluriennale vincolato di spesa - titolo 2.04  Altri trasferimenti in conto capitale </t>
    </r>
    <r>
      <rPr>
        <vertAlign val="superscript"/>
        <sz val="11"/>
        <rFont val="Calibri"/>
        <family val="2"/>
      </rPr>
      <t>(4)</t>
    </r>
  </si>
  <si>
    <r>
      <t>Variazioni di attività finanziarie -</t>
    </r>
    <r>
      <rPr>
        <sz val="11"/>
        <rFont val="Calibri"/>
        <family val="2"/>
      </rPr>
      <t>saldo di competenza (se negativo</t>
    </r>
    <r>
      <rPr>
        <strike/>
        <sz val="11"/>
        <rFont val="Calibri"/>
        <family val="2"/>
      </rPr>
      <t>) C/1</t>
    </r>
    <r>
      <rPr>
        <sz val="11"/>
        <rFont val="Calibri"/>
        <family val="2"/>
      </rPr>
      <t xml:space="preserve">  </t>
    </r>
    <r>
      <rPr>
        <b/>
        <sz val="11"/>
        <rFont val="Calibri"/>
        <family val="2"/>
      </rPr>
      <t xml:space="preserve">C/3) </t>
    </r>
    <r>
      <rPr>
        <b/>
        <vertAlign val="superscript"/>
        <sz val="11"/>
        <rFont val="Calibri"/>
        <family val="2"/>
      </rPr>
      <t>(5)</t>
    </r>
  </si>
  <si>
    <t xml:space="preserve">   - di cui per estinzione anticipata di prestiti </t>
  </si>
  <si>
    <t xml:space="preserve">Fondo anticipazioni di liquidità </t>
  </si>
  <si>
    <t>A/1)Risultato di competenza di parte corrente</t>
  </si>
  <si>
    <r>
      <t>- Risorse accantonate  di parte corrente stanziate nel bilancio dell'esercizio N</t>
    </r>
    <r>
      <rPr>
        <vertAlign val="superscript"/>
        <sz val="11"/>
        <rFont val="Calibri"/>
        <family val="2"/>
      </rPr>
      <t xml:space="preserve"> </t>
    </r>
    <r>
      <rPr>
        <b/>
        <vertAlign val="superscript"/>
        <sz val="11"/>
        <rFont val="Calibri"/>
        <family val="2"/>
      </rPr>
      <t>(14)</t>
    </r>
  </si>
  <si>
    <r>
      <t>- Risorse vincolate di parte corrente nel bilancio</t>
    </r>
    <r>
      <rPr>
        <vertAlign val="superscript"/>
        <sz val="11"/>
        <rFont val="Calibri"/>
        <family val="2"/>
      </rPr>
      <t xml:space="preserve"> </t>
    </r>
    <r>
      <rPr>
        <b/>
        <vertAlign val="superscript"/>
        <sz val="11"/>
        <rFont val="Calibri"/>
        <family val="2"/>
      </rPr>
      <t>(15)</t>
    </r>
  </si>
  <si>
    <t xml:space="preserve">A/2) Equilibrio di bilancio  di parte corrente </t>
  </si>
  <si>
    <r>
      <t>- Variazione accantonamenti di parte corrente effettuata in sede di rendiconto'(+)/(-)</t>
    </r>
    <r>
      <rPr>
        <b/>
        <vertAlign val="superscript"/>
        <sz val="11"/>
        <rFont val="Calibri"/>
        <family val="2"/>
      </rPr>
      <t>(16)</t>
    </r>
  </si>
  <si>
    <t>A/3)  Equilibrio complessivo di parte corrente</t>
  </si>
  <si>
    <t>Utilizzo risultato di amministrazione  per il finanziamento di spese d’investimento</t>
  </si>
  <si>
    <t>Fondo pluriennale vincolato per spese in conto capitale iscritto in entrata</t>
  </si>
  <si>
    <t>Fondo pluriennale vincolato per Acquisizioni di partecipazioni e conferimenti di capitale  Iscritto in entrata</t>
  </si>
  <si>
    <t>Entrate in conto capitale (Titolo 4)</t>
  </si>
  <si>
    <t xml:space="preserve">Entrate Titolo 5.01.01 -  Alienazioni  di partecipazioni </t>
  </si>
  <si>
    <t>Entrate per accensioni di prestiti  (titolo 6)</t>
  </si>
  <si>
    <r>
      <t>Entrate in conto capitale per Contributi agli investimenti direttamente destinati al rimborso dei prestiti da amministrazioni pubbliche</t>
    </r>
    <r>
      <rPr>
        <vertAlign val="superscript"/>
        <sz val="11"/>
        <rFont val="Calibri"/>
        <family val="2"/>
      </rPr>
      <t xml:space="preserve"> (2)</t>
    </r>
  </si>
  <si>
    <r>
      <t xml:space="preserve">Entrate in c/capitale destinate all'estinzione anticipata di prestiti </t>
    </r>
    <r>
      <rPr>
        <vertAlign val="superscript"/>
        <sz val="11"/>
        <rFont val="Calibri"/>
        <family val="2"/>
      </rPr>
      <t>(3)</t>
    </r>
  </si>
  <si>
    <r>
      <t>Fondo pluriennale vincolato in c/capitale (di spesa)(</t>
    </r>
    <r>
      <rPr>
        <vertAlign val="superscript"/>
        <sz val="11"/>
        <rFont val="Calibri"/>
        <family val="2"/>
      </rPr>
      <t>4)</t>
    </r>
  </si>
  <si>
    <t>Spese Titolo 3.01.01 - Acquisizioni di partecipazioni e conferimenti di capitale</t>
  </si>
  <si>
    <r>
      <t>Fondo pluriennale vincolato per Acquisizioni di partecipazioni e conferimenti di capitale  (di spesa)(</t>
    </r>
    <r>
      <rPr>
        <vertAlign val="superscript"/>
        <sz val="11"/>
        <rFont val="Calibri"/>
        <family val="2"/>
      </rPr>
      <t>4)</t>
    </r>
  </si>
  <si>
    <r>
      <t xml:space="preserve">Fondo pluriennale vincolato di spesa - titolo 2.04   Altri trasferimenti in conto capitale </t>
    </r>
    <r>
      <rPr>
        <vertAlign val="superscript"/>
        <sz val="11"/>
        <rFont val="Calibri"/>
        <family val="2"/>
      </rPr>
      <t>(4)</t>
    </r>
  </si>
  <si>
    <r>
      <t xml:space="preserve">Disavanzo derivante da debito autorizzato e non contratto ripianato con accensione di prestiti </t>
    </r>
    <r>
      <rPr>
        <vertAlign val="superscript"/>
        <sz val="11"/>
        <color indexed="8"/>
        <rFont val="Calibri"/>
        <family val="2"/>
      </rPr>
      <t xml:space="preserve">(9) </t>
    </r>
  </si>
  <si>
    <r>
      <t>Variazioni di attività finanziarie -</t>
    </r>
    <r>
      <rPr>
        <sz val="11"/>
        <rFont val="Calibri"/>
        <family val="2"/>
      </rPr>
      <t>saldo di competenza (se positivo</t>
    </r>
    <r>
      <rPr>
        <strike/>
        <sz val="11"/>
        <rFont val="Calibri"/>
        <family val="2"/>
      </rPr>
      <t>) C/1</t>
    </r>
    <r>
      <rPr>
        <sz val="11"/>
        <rFont val="Calibri"/>
        <family val="2"/>
      </rPr>
      <t xml:space="preserve"> </t>
    </r>
    <r>
      <rPr>
        <b/>
        <sz val="11"/>
        <rFont val="Calibri"/>
        <family val="2"/>
      </rPr>
      <t xml:space="preserve">C/3) </t>
    </r>
    <r>
      <rPr>
        <b/>
        <vertAlign val="superscript"/>
        <sz val="11"/>
        <rFont val="Calibri"/>
        <family val="2"/>
      </rPr>
      <t>(5)</t>
    </r>
  </si>
  <si>
    <t>B1) Risultato di competenza in c/capitale</t>
  </si>
  <si>
    <r>
      <t xml:space="preserve">- Risorse accantonate in c/capitale stanziate nel bilancio dell'esercizio N </t>
    </r>
    <r>
      <rPr>
        <b/>
        <sz val="11"/>
        <rFont val="Calibri"/>
        <family val="2"/>
      </rPr>
      <t xml:space="preserve"> </t>
    </r>
    <r>
      <rPr>
        <b/>
        <vertAlign val="superscript"/>
        <sz val="11"/>
        <rFont val="Calibri"/>
        <family val="2"/>
      </rPr>
      <t>(14)</t>
    </r>
  </si>
  <si>
    <r>
      <t xml:space="preserve">- Risorse vincolate in conto capitale nel bilancio </t>
    </r>
    <r>
      <rPr>
        <vertAlign val="superscript"/>
        <sz val="11"/>
        <rFont val="Calibri"/>
        <family val="2"/>
      </rPr>
      <t>(15)</t>
    </r>
  </si>
  <si>
    <t>B/2) Equilibrio di bilancio  in c/capitale</t>
  </si>
  <si>
    <r>
      <t>- Variazione accantonamenti in c/capitale effettuata in sede di rendiconto'(+)/(-</t>
    </r>
    <r>
      <rPr>
        <b/>
        <sz val="11"/>
        <rFont val="Calibri"/>
        <family val="2"/>
      </rPr>
      <t>)</t>
    </r>
    <r>
      <rPr>
        <b/>
        <vertAlign val="superscript"/>
        <sz val="11"/>
        <rFont val="Calibri"/>
        <family val="2"/>
      </rPr>
      <t>(16)</t>
    </r>
  </si>
  <si>
    <t>B/3)  Equilibrio complessivo in c/capitale</t>
  </si>
  <si>
    <r>
      <t>Utilizzo risultato di amministrazione per  l'incremento di  attività finanziarie</t>
    </r>
    <r>
      <rPr>
        <vertAlign val="superscript"/>
        <sz val="11"/>
        <color indexed="8"/>
        <rFont val="Calibri"/>
        <family val="2"/>
      </rPr>
      <t xml:space="preserve"> (6)</t>
    </r>
  </si>
  <si>
    <t>Fondo pluriennale vincolato per incremento di attività finanziarie  iscritto in entrata</t>
  </si>
  <si>
    <t xml:space="preserve">Entrate titolo 5.00  -  Riduzioni attività finanziarie </t>
  </si>
  <si>
    <t>Spese titolo 3.00 - Incremento attività finanziarie</t>
  </si>
  <si>
    <r>
      <t>Fondo pluriennale vincolato per incremento di attività finanziarie  (di spesa)</t>
    </r>
    <r>
      <rPr>
        <vertAlign val="superscript"/>
        <sz val="11"/>
        <rFont val="Calibri"/>
        <family val="2"/>
      </rPr>
      <t>(4)</t>
    </r>
  </si>
  <si>
    <t>Entrate Titolo 5.01.01 -  Alienazioni  di partecipazioni</t>
  </si>
  <si>
    <t>C/1) Variazioni attività finanziaria - saldo di competenza</t>
  </si>
  <si>
    <t xml:space="preserve">- Risorse accantonate - attività finanziarie stanziate nel bilancio dell'esercizio N  </t>
  </si>
  <si>
    <t xml:space="preserve">- Risorse vincolate - attività finanziarie nel bilancio </t>
  </si>
  <si>
    <t>C/2) Variazioni attività finanziaria - equilibrio di bilancio</t>
  </si>
  <si>
    <t>- Variazione accantonamenti - attività finanziarie effettuata in sede di rendiconto'(+)/(-)</t>
  </si>
  <si>
    <t>C/3) Variazioni attività finanziaria - equilibrio complessivo</t>
  </si>
  <si>
    <t>D/1) RISULTATO DI COMPETENZA (D/1 = A/1 + B/1)</t>
  </si>
  <si>
    <t>D/2) EQUILIBRIO DI BILANCIO (D/2 = A/2 + B/2)</t>
  </si>
  <si>
    <t>D/3) EQUILIBRIO COMPLESSIVO (D/3 = A/3 + B/3)</t>
  </si>
  <si>
    <r>
      <t xml:space="preserve">di cui Disavanzo D/3 da DANC  che non peggiora  il disavanzo di amm. </t>
    </r>
    <r>
      <rPr>
        <vertAlign val="superscript"/>
        <sz val="11"/>
        <rFont val="Calibri"/>
        <family val="2"/>
      </rPr>
      <t>(10)</t>
    </r>
  </si>
  <si>
    <r>
      <t>di cui Disavanzo D/3da DANC  che  peggiora  il disavanzo di amm.</t>
    </r>
    <r>
      <rPr>
        <vertAlign val="superscript"/>
        <sz val="11"/>
        <rFont val="Calibri"/>
        <family val="2"/>
      </rPr>
      <t xml:space="preserve"> (10)</t>
    </r>
  </si>
  <si>
    <t>Saldo corrente ai fini della copertura degli investimenti pluriennali delle Regioni  a statuto ordinario</t>
  </si>
  <si>
    <r>
      <t>Utilizzo risultato di amministrazione destinato al finanziamento di spese correnti</t>
    </r>
    <r>
      <rPr>
        <sz val="11"/>
        <rFont val="Calibri"/>
        <family val="2"/>
      </rPr>
      <t xml:space="preserve"> ricorrenti e al rimborso di prestiti al netto del  fondo anticipazione di liquidità</t>
    </r>
  </si>
  <si>
    <t>Entrate non ricorrenti che non hanno dato copertura a impegni</t>
  </si>
  <si>
    <t>Fondo pluriennale vincolato per spese correnti iscritto in entrata al netto delle componenti non vincolate derivanti dal riaccertamento ord.</t>
  </si>
  <si>
    <r>
      <t xml:space="preserve">- Risorse accantonate  di parte corrente non sanitarie stanziate nel bilancio dell'esercizio N  </t>
    </r>
    <r>
      <rPr>
        <vertAlign val="superscript"/>
        <sz val="11"/>
        <color indexed="8"/>
        <rFont val="Calibri"/>
        <family val="2"/>
      </rPr>
      <t>(11)</t>
    </r>
  </si>
  <si>
    <r>
      <t>- Variazione accantonamenti di parte corrente non sanitarie effettuata in sede di rendiconto'(+)/(-)</t>
    </r>
    <r>
      <rPr>
        <vertAlign val="superscript"/>
        <sz val="11"/>
        <color indexed="8"/>
        <rFont val="Calibri"/>
        <family val="2"/>
      </rPr>
      <t>(12)</t>
    </r>
  </si>
  <si>
    <r>
      <t>- Risorse vincolate di parte corrente nel bilancio  non sanitarie</t>
    </r>
    <r>
      <rPr>
        <vertAlign val="superscript"/>
        <sz val="11"/>
        <color indexed="8"/>
        <rFont val="Calibri"/>
        <family val="2"/>
      </rPr>
      <t>(13)</t>
    </r>
  </si>
  <si>
    <t>Entrate titoli 1-2-3 destinate al finanziamento del SSN</t>
  </si>
  <si>
    <t>Spese correnti finanziate da entrate destinate al SSN</t>
  </si>
  <si>
    <t>Equilibrio di parte corrente ai fini della copertura degli investimenti plurien.</t>
  </si>
  <si>
    <t>Saldo corrente ai fini della copertura degli investimenti pluriennali delle Autonomie speciali</t>
  </si>
  <si>
    <r>
      <t xml:space="preserve">- Risorse accantonate  di parte corrente stanziate nel bilancio dell'esercizio N  </t>
    </r>
    <r>
      <rPr>
        <vertAlign val="superscript"/>
        <sz val="11"/>
        <color indexed="8"/>
        <rFont val="Calibri"/>
        <family val="2"/>
      </rPr>
      <t>(11)</t>
    </r>
  </si>
  <si>
    <r>
      <t>- Variazione accantonamenti di parte corrente  effettuata in sede di rendiconto'(+)/(-)</t>
    </r>
    <r>
      <rPr>
        <vertAlign val="superscript"/>
        <sz val="11"/>
        <color indexed="8"/>
        <rFont val="Calibri"/>
        <family val="2"/>
      </rPr>
      <t>(12)</t>
    </r>
  </si>
  <si>
    <r>
      <t xml:space="preserve">- Risorse vincolate di parte corrente nel bilancio  </t>
    </r>
    <r>
      <rPr>
        <vertAlign val="superscript"/>
        <sz val="11"/>
        <color indexed="8"/>
        <rFont val="Calibri"/>
        <family val="2"/>
      </rPr>
      <t>(13)</t>
    </r>
  </si>
  <si>
    <r>
      <t>(1)</t>
    </r>
    <r>
      <rPr>
        <sz val="11"/>
        <rFont val="Calibri"/>
        <family val="2"/>
      </rPr>
      <t xml:space="preserve"> Corrisponde alla prima voce del conto del bilancio spese.  Escluso il disavanzo derivante dal debito autorizzato e non contratto</t>
    </r>
  </si>
  <si>
    <t>(2) Corrispondono alle entrate in conto capitale relative ai soli contributi agli investimenti destinati al rimborso prestiti corrispondenti alla voce del piano dei conti finanziario con codifica E.4.02.06.00.000.</t>
  </si>
  <si>
    <t>(3) Il corrispettivo della cessione di beni immobili può essere destinato all’estinzione anticipata di prestiti - principio applicato della contabilità finanziaria 3.13.</t>
  </si>
  <si>
    <t>(4) Indicare l'importo dello stanziamento definitivo</t>
  </si>
  <si>
    <r>
      <rPr>
        <sz val="11"/>
        <color theme="1"/>
        <rFont val="Calibri"/>
        <family val="2"/>
        <scheme val="minor"/>
      </rPr>
      <t xml:space="preserve">(5) Indicare l'importo   della lettera C/1) </t>
    </r>
    <r>
      <rPr>
        <b/>
        <sz val="11"/>
        <color indexed="8"/>
        <rFont val="Calibri"/>
        <family val="2"/>
      </rPr>
      <t>nell’equilibrio di parte corrente quando la lettera C/3 è negativa; indicare l’importo della lettera C/1 nell’equilibrio in conto capitale quando la lettera C/3 è positiva. Nell’equilibrio di parte corrente l’importo della lettera C/1 deve essere indicato con il segno positivo quando C/1 è negativo, e con il segno negativo quando C/1 è positivo; invece, nell’equilibrio in conto capitale l’importo della lettera C/1 deve essere indicato con il segno positivo quando C/1 è positivo, e con il segno negativo quando C/1 è negativo”</t>
    </r>
  </si>
  <si>
    <t>(6) Nel rispetto delle priorità previste dall'ordinamento</t>
  </si>
  <si>
    <t>(9) Corrisponde alla seconda voce del quadro generale riassuntivo</t>
  </si>
  <si>
    <r>
      <t xml:space="preserve">(10) Valorizzare solo se D/3 è negativo. I saldi di competenza negativi  determinati da impegni per investimenti  a fronte di  "debito autorizzato e non contratto" (DANC) non rilevano ai fini dell'equilibrio di bilancio di cui all’articolo 1, comma 821 della legge  n. 145 del 2018.  In particolare, il saldo di competenza negativo Equilibrio complessivo  da  DANC  non determina  la formazione o il peggioramento del disavanzo di amministrazione  da DANC   se è  compensato dal risultato positivo della gestione dei residui o dall’utilizzo "di fatto" del risultato di amministrazione libero non applicato al bilancio </t>
    </r>
    <r>
      <rPr>
        <b/>
        <sz val="11"/>
        <rFont val="Calibri"/>
        <family val="2"/>
      </rPr>
      <t xml:space="preserve">.       </t>
    </r>
  </si>
  <si>
    <r>
      <t xml:space="preserve">(11) Inserire la quota corrente del  totale della colonna c) dell'allegato a/1 "Elenco analitico delle risorse accantonate nel risultato di amministrazione". Le regioni a statuto ordinario considerano solo le entrate non sanitarie </t>
    </r>
    <r>
      <rPr>
        <sz val="11"/>
        <rFont val="Calibri"/>
        <family val="2"/>
      </rPr>
      <t>al netto dell'accantonamento al fondo anticipazioni di liquidità, già considerato ai fini della determinazione del saldo di parte corrente</t>
    </r>
  </si>
  <si>
    <t>(12) Inserire la quota corrente del l totale della colonna d) dell'allegato a/1 "Elenco analitico delle risorse accantonate nel risultato di amministrazione"</t>
  </si>
  <si>
    <r>
      <t xml:space="preserve">(13) Inserire l'importo della quota corrente della prima colonna della  riga </t>
    </r>
    <r>
      <rPr>
        <sz val="11"/>
        <rFont val="Calibri"/>
        <family val="2"/>
      </rPr>
      <t>n</t>
    </r>
    <r>
      <rPr>
        <sz val="11"/>
        <rFont val="Calibri"/>
        <family val="2"/>
      </rPr>
      <t xml:space="preserve">) dell'allegato a/2  "Elenco analitico delle risorse vincolate nel risultato di amministrazione" </t>
    </r>
    <r>
      <rPr>
        <sz val="11"/>
        <rFont val="Calibri"/>
        <family val="2"/>
      </rPr>
      <t>al netto delle quote correnti vincolate al 31/12 finanziate dal risultato di amministrazione iniziale.</t>
    </r>
    <r>
      <rPr>
        <sz val="11"/>
        <rFont val="Calibri"/>
        <family val="2"/>
      </rPr>
      <t xml:space="preserve"> Le regioni a statute ordinario considerano solo le entrate non sanitarie</t>
    </r>
  </si>
  <si>
    <r>
      <t xml:space="preserve">(14) Le quote  accantonate in bilancio riguardanti le partite finanziarie devono essere  aggiunte nell'equilibrio di parte corrente </t>
    </r>
    <r>
      <rPr>
        <strike/>
        <sz val="11"/>
        <rFont val="Calibri"/>
        <family val="2"/>
      </rPr>
      <t xml:space="preserve">se il saldo delle partite finanziarie è negativo,  </t>
    </r>
    <r>
      <rPr>
        <b/>
        <sz val="11"/>
        <rFont val="Calibri"/>
        <family val="2"/>
      </rPr>
      <t xml:space="preserve">se l’equilibrio complessivo C/3 delle partite finanziarie è negativo, </t>
    </r>
    <r>
      <rPr>
        <sz val="11"/>
        <rFont val="Calibri"/>
        <family val="2"/>
      </rPr>
      <t>altrimenti sono aggiunte nelle corrispondenti voci dell'equilibrio in conto capitale.</t>
    </r>
  </si>
  <si>
    <r>
      <t xml:space="preserve">(15) Le quote vincolate riguardanti le partite finanziarie devono essere  aggiunte nell'equilibrio di parte corrente </t>
    </r>
    <r>
      <rPr>
        <strike/>
        <sz val="11"/>
        <rFont val="Calibri"/>
        <family val="2"/>
      </rPr>
      <t xml:space="preserve">se il saldo delle partite finanziarie è negativo, </t>
    </r>
    <r>
      <rPr>
        <b/>
        <sz val="11"/>
        <rFont val="Calibri"/>
        <family val="2"/>
      </rPr>
      <t xml:space="preserve">se l’equilibrio complessivo C/3 delle partite finanziarie è negativo, </t>
    </r>
    <r>
      <rPr>
        <sz val="11"/>
        <rFont val="Calibri"/>
        <family val="2"/>
      </rPr>
      <t>altrimenti sono aggiunte nelle corrispondenti voci dell'equilibrio in conto capitale.</t>
    </r>
  </si>
  <si>
    <r>
      <t>(16) Le quote accantonate  in sede di rendiconto riguardanti le partite finanziarie devono essere  aggiunte nell'equilibrio di parte corrente s</t>
    </r>
    <r>
      <rPr>
        <strike/>
        <sz val="11"/>
        <rFont val="Calibri"/>
        <family val="2"/>
      </rPr>
      <t>e il saldo delle partite finanziarie è negativo,</t>
    </r>
    <r>
      <rPr>
        <sz val="11"/>
        <rFont val="Calibri"/>
        <family val="2"/>
      </rPr>
      <t xml:space="preserve"> s</t>
    </r>
    <r>
      <rPr>
        <b/>
        <sz val="11"/>
        <rFont val="Calibri"/>
        <family val="2"/>
      </rPr>
      <t>e l’equilibrio complessivo C/3 delle partite finanziarie è negativo,</t>
    </r>
    <r>
      <rPr>
        <sz val="11"/>
        <rFont val="Calibri"/>
        <family val="2"/>
      </rPr>
      <t xml:space="preserve"> altrimenti sono inserite nell'equilibrio in conto capitale.</t>
    </r>
  </si>
  <si>
    <t>VERIFICA EQUILIBRI 
(solo per gli Enti locali)</t>
  </si>
  <si>
    <r>
      <t>H) Utilizzo avanzo di amministrazione per spese correnti</t>
    </r>
    <r>
      <rPr>
        <sz val="11"/>
        <rFont val="Calibri"/>
        <family val="2"/>
      </rPr>
      <t xml:space="preserve"> e per rimborso prestiti</t>
    </r>
  </si>
  <si>
    <t xml:space="preserve">    di cui per estinzione anticipata di prestiti</t>
  </si>
  <si>
    <t>AA ) Recupero disavanzo di amministrazione esercizio precedente</t>
  </si>
  <si>
    <t>A) Fondo pluriennale vincolato per spese correnti iscritto in entrata</t>
  </si>
  <si>
    <t xml:space="preserve">Q1) Fondo pluriennale vincolato per spese  titolo 2.04  Altri trasferimenti in conto capitale iscritto in entrata </t>
  </si>
  <si>
    <t>B) Entrate Titoli 1.00 - 2.00 - 3.00</t>
  </si>
  <si>
    <t>C) Entrate Titolo 4.02.06 - Contributi agli investimenti direttamente destinati al rimborso dei prestiti da amministrazioni pubbliche</t>
  </si>
  <si>
    <t>I) Entrate di parte capitale destinate a spese correnti in base a specifiche disposizioni di legge o  dei principi contabili</t>
  </si>
  <si>
    <t>L) Entrate di parte corrente destinate a spese di investimento in base a specifiche disposizioni di legge o dei principi contabili</t>
  </si>
  <si>
    <t>M) Entrate da accensione di prestiti destinate a estinzione anticipata dei prestiti</t>
  </si>
  <si>
    <t>D)Spese Titolo 1.00 -  Spese correnti</t>
  </si>
  <si>
    <t>-     di cui spese correnti non ricorrenti finanziate con utilizzo del risultato di amministrazione</t>
  </si>
  <si>
    <t>D1)  Fondo pluriennale vincolato di parte corrente (di spesa)</t>
  </si>
  <si>
    <t>E) Spese Titolo 2.04 -  Altri trasferimenti in conto capitale</t>
  </si>
  <si>
    <t>E1) Fondo pluriennale vincolato di spesa - titolo 2.04  Altri trasferimenti in conto capitale</t>
  </si>
  <si>
    <t>F1) Spese Titolo 4.00 -  Quote di capitale amm.to dei mutui e prestiti obbligazionari</t>
  </si>
  <si>
    <r>
      <t xml:space="preserve">F2) </t>
    </r>
    <r>
      <rPr>
        <sz val="11"/>
        <color indexed="8"/>
        <rFont val="Calibri"/>
        <family val="2"/>
      </rPr>
      <t xml:space="preserve">Fondo anticipazioni di liquidità </t>
    </r>
  </si>
  <si>
    <r>
      <t>VF1) Variazioni di attività finanziarie -</t>
    </r>
    <r>
      <rPr>
        <sz val="11"/>
        <rFont val="Calibri"/>
        <family val="2"/>
      </rPr>
      <t>saldo di competenza (se negativo VF/3)</t>
    </r>
    <r>
      <rPr>
        <vertAlign val="superscript"/>
        <sz val="11"/>
        <rFont val="Calibri"/>
        <family val="2"/>
      </rPr>
      <t>(4)</t>
    </r>
  </si>
  <si>
    <t>O/1) Risultato di competenza di parte corrente</t>
  </si>
  <si>
    <r>
      <t>- Risorse accantonate  di parte corrente stanziate nel bilancio dell'esercizio N</t>
    </r>
    <r>
      <rPr>
        <vertAlign val="superscript"/>
        <sz val="11"/>
        <rFont val="Calibri"/>
        <family val="2"/>
      </rPr>
      <t xml:space="preserve"> (5)</t>
    </r>
  </si>
  <si>
    <r>
      <t>- Risorse vincolate di parte corrente nel bilancio</t>
    </r>
    <r>
      <rPr>
        <vertAlign val="superscript"/>
        <sz val="11"/>
        <rFont val="Calibri"/>
        <family val="2"/>
      </rPr>
      <t xml:space="preserve"> (6)</t>
    </r>
  </si>
  <si>
    <t xml:space="preserve">O/2) Equilibrio di bilancio  di parte corrente </t>
  </si>
  <si>
    <r>
      <t>- Variazione accantonamenti di parte corrente effettuata in sede di rendiconto'(+)/(-)</t>
    </r>
    <r>
      <rPr>
        <vertAlign val="superscript"/>
        <sz val="11"/>
        <rFont val="Calibri"/>
        <family val="2"/>
      </rPr>
      <t>(7)</t>
    </r>
  </si>
  <si>
    <t>O/3)  Equilibrio complessivo di parte corrente</t>
  </si>
  <si>
    <t>P) Utilizzo avanzo di amministrazione per spese di investimento</t>
  </si>
  <si>
    <t>Q) Fondo pluriennale vincolato per spese in conto capitale iscritto in entrata</t>
  </si>
  <si>
    <t>J2) Fondo pluriennale vincolato per spese Titolo 3.01 Acquisizioni di attività finanziarie iscritto in entrata</t>
  </si>
  <si>
    <t>R) Entrate Titoli 4.00-5.00-6.00</t>
  </si>
  <si>
    <t>S1) Entrate Titolo 5.02 per Riscossione crediti di breve termine</t>
  </si>
  <si>
    <t>S2) Entrate Titolo 5.03 per Riscossione crediti di medio-lungo termine</t>
  </si>
  <si>
    <t>T) Entrate Titolo 5.04 relative a Altre entrate per riduzione di attività finanziarie</t>
  </si>
  <si>
    <t>U) Spese Titolo 2.00 - Spese in conto capitale</t>
  </si>
  <si>
    <t>U1)  Fondo pluriennale vincolato in c/capitale (di spesa)</t>
  </si>
  <si>
    <t>V) Spese Titolo 3.01 per Acquisizioni di attività finanziarie</t>
  </si>
  <si>
    <r>
      <t xml:space="preserve">Y2) Fondo pluriennale vincolato </t>
    </r>
    <r>
      <rPr>
        <sz val="11"/>
        <color indexed="8"/>
        <rFont val="Calibri"/>
        <family val="2"/>
      </rPr>
      <t xml:space="preserve">per spese Titolo 3.01 Acquisizioni di attività finanziarie iscritto in spesa </t>
    </r>
  </si>
  <si>
    <r>
      <t>VF1) Variazioni di attività finanziarie -</t>
    </r>
    <r>
      <rPr>
        <sz val="11"/>
        <rFont val="Calibri"/>
        <family val="2"/>
      </rPr>
      <t>saldo di competenza (se positivo VF/3)</t>
    </r>
    <r>
      <rPr>
        <vertAlign val="superscript"/>
        <sz val="11"/>
        <rFont val="Calibri"/>
        <family val="2"/>
      </rPr>
      <t>(4)</t>
    </r>
  </si>
  <si>
    <t>Z/1) Risultato di competenza in c/capitale</t>
  </si>
  <si>
    <r>
      <t xml:space="preserve">- Risorse accantonate in c/capitale stanziate nel bilancio dell'esercizio N  </t>
    </r>
    <r>
      <rPr>
        <vertAlign val="superscript"/>
        <sz val="11"/>
        <rFont val="Calibri"/>
        <family val="2"/>
      </rPr>
      <t>(5)</t>
    </r>
  </si>
  <si>
    <r>
      <t xml:space="preserve">- Risorse vincolate in conto capitale nel bilancio </t>
    </r>
    <r>
      <rPr>
        <vertAlign val="superscript"/>
        <sz val="11"/>
        <rFont val="Calibri"/>
        <family val="2"/>
      </rPr>
      <t>(6)</t>
    </r>
  </si>
  <si>
    <t>Z/2) Equilibrio di bilancio  in c/capitale</t>
  </si>
  <si>
    <r>
      <t>- Variazione accantonamenti in c/capitale effettuata in sede di rendiconto'(+)/(-)</t>
    </r>
    <r>
      <rPr>
        <vertAlign val="superscript"/>
        <sz val="11"/>
        <rFont val="Calibri"/>
        <family val="2"/>
      </rPr>
      <t>(7)</t>
    </r>
  </si>
  <si>
    <t>Z/3)  Equilibrio complessivo in c/capitale</t>
  </si>
  <si>
    <r>
      <t>J) Utilizzo risultato di amministrazione per  l'incremento di  attività finanziarie</t>
    </r>
    <r>
      <rPr>
        <vertAlign val="superscript"/>
        <sz val="11"/>
        <color indexed="8"/>
        <rFont val="Calibri"/>
        <family val="2"/>
      </rPr>
      <t xml:space="preserve"> </t>
    </r>
  </si>
  <si>
    <t>J1) Fondo pluriennale vincolato per incremento di attività finanziarie  iscritto in entrata</t>
  </si>
  <si>
    <r>
      <rPr>
        <b/>
        <sz val="11"/>
        <rFont val="Calibri"/>
        <family val="2"/>
      </rPr>
      <t>J2)</t>
    </r>
    <r>
      <rPr>
        <sz val="11"/>
        <rFont val="Calibri"/>
        <family val="2"/>
      </rPr>
      <t xml:space="preserve"> Fondo pluriennale vincolato </t>
    </r>
    <r>
      <rPr>
        <b/>
        <sz val="11"/>
        <rFont val="Calibri"/>
        <family val="2"/>
      </rPr>
      <t>per spese Titolo 3.01 Acquisizioni di attività finanziarie</t>
    </r>
    <r>
      <rPr>
        <sz val="11"/>
        <rFont val="Calibri"/>
        <family val="2"/>
      </rPr>
      <t xml:space="preserve"> </t>
    </r>
    <r>
      <rPr>
        <b/>
        <sz val="11"/>
        <rFont val="Calibri"/>
        <family val="2"/>
      </rPr>
      <t>iscritto in entrata</t>
    </r>
  </si>
  <si>
    <t>T) Entrate Titolo 5.04 relative a Altre entrate per riduzioni di attività finanziarie</t>
  </si>
  <si>
    <t>X1) Spese Titolo 3.02 per Concessione crediti di breve termine</t>
  </si>
  <si>
    <t>X2) Spese Titolo 3.03 per Concessione crediti di medio-lungo termine</t>
  </si>
  <si>
    <t>Y) Spese Titolo 3.04 per Altre spese per incremento di attività finanziarie</t>
  </si>
  <si>
    <t>Y1) Fondo pluriennale vincolato per incremento di attività finanziarie  (di spesa)</t>
  </si>
  <si>
    <t>VF/1) Variazioni attività finanziaria - saldo di competenza</t>
  </si>
  <si>
    <t>VF/2) Variazioni attività finanziaria - equilibrio di bilancio</t>
  </si>
  <si>
    <t>VF/3) Variazioni attività finanziaria - equilibrio complessivo</t>
  </si>
  <si>
    <t>W/1) RISULTATO DI COMPETENZA (W/1 = O/1 + Z/1)</t>
  </si>
  <si>
    <t>W/2) EQUILIBRIO DI BILANCIO (W/2 = O2 + Z/2)</t>
  </si>
  <si>
    <t>W/3) EQUILIBRIO COMPLESSIVO (W/3 = O/3 + Z/3)</t>
  </si>
  <si>
    <t>Saldo  corrente  ai fini della copertura degli investimenti pluriennali:</t>
  </si>
  <si>
    <r>
      <t xml:space="preserve">- Risorse accantonate  di parte corrente stanziate nel bilancio dell'esercizio N  </t>
    </r>
    <r>
      <rPr>
        <vertAlign val="superscript"/>
        <sz val="11"/>
        <color indexed="8"/>
        <rFont val="Calibri"/>
        <family val="2"/>
      </rPr>
      <t>(1)</t>
    </r>
  </si>
  <si>
    <r>
      <t>- Variazione accantonamenti di parte corrente  effettuata in sede di rendiconto'(+)/(-)</t>
    </r>
    <r>
      <rPr>
        <vertAlign val="superscript"/>
        <sz val="11"/>
        <color indexed="8"/>
        <rFont val="Calibri"/>
        <family val="2"/>
      </rPr>
      <t>(2)</t>
    </r>
  </si>
  <si>
    <r>
      <t xml:space="preserve">- Risorse vincolate di parte corrente nel bilancio  </t>
    </r>
    <r>
      <rPr>
        <vertAlign val="superscript"/>
        <sz val="11"/>
        <color indexed="8"/>
        <rFont val="Calibri"/>
        <family val="2"/>
      </rPr>
      <t>(3)</t>
    </r>
  </si>
  <si>
    <t>A) Indicare l'importo  iscritto in entrata del  conto del bilancio alla corrispondente voce riguardante il fondo pluriennale vincolato.</t>
  </si>
  <si>
    <t>C) Si tratta delle entrate in conto capitale relative ai soli contributi agli investimenti destinati al rimborso prestiti corrispondenti alla voce del piano dei conti finanziario con codifica E.4.02.06.00.000.</t>
  </si>
  <si>
    <t xml:space="preserve">D1) Indicare l'importo complessivo delle voci relative al corrispondente  fondo pluriennale vincolato risultante in spesa del conto del bilancio </t>
  </si>
  <si>
    <t>E) Si tratta delle spese del titolo 2 per trasferimenti in conto capitale corrispondenti alla voce del piano dei conti finanziario con codifica U.2.04.00.00.000.</t>
  </si>
  <si>
    <t>Q) Indicare l'importo  iscritto in entrata del  conto del bilancio alla corrispondente voce riguardante il fondo pluriennale vincolato.</t>
  </si>
  <si>
    <t>S1) Si tratta delle entrate del titolo 5 limitatamente alle riscossione crediti di breve termine corrispondenti alla voce del piano dei conti finanziario con codifica E.5.02.00.00.000.</t>
  </si>
  <si>
    <t>S2) Si tratta delle entrate del titolo 5 limitatamente alle riscossione crediti di medio-lungo termine corrispondenti alla voce del piano dei conti finanziario con codifica E.5.03.00.00.000.</t>
  </si>
  <si>
    <t>T) Si tratta delle entrate del titolo 5 limitatamente alle altre entrate per riduzione di attività finanziarie corrispondenti alla voce del piano dei conti finanziario con codifica E.5.04.00.00.000.</t>
  </si>
  <si>
    <t xml:space="preserve">U1) Indicare l'importo complessivo delle voci relative al corrispondente  fondo pluriennale vincolato risultante in spesa del conto del bilancio </t>
  </si>
  <si>
    <t>X1) Si tratta delle spese del titolo 3 limitatamente alle concessione crediti di breve termine corrispondenti alla voce del piano dei conti finanziario con codifica U.3.02.00.00.000.</t>
  </si>
  <si>
    <t>X2) Si tratta delle spese del titolo 3 limitatamente alle concessione crediti di medio-lungo termine corrispondenti alla voce del piano dei conti finanziario con codifica U.3.03.00.00.000.</t>
  </si>
  <si>
    <t>Y) Si tratta delle spese del titolo 3 limitatamente alle altre spese per incremento di attività finanziarie corrispondenti alla voce del piano dei conti finanziario con codifica U.3.04.00.00.000.</t>
  </si>
  <si>
    <r>
      <t xml:space="preserve">(1) Inserire la quota corrente del  totale della colonna c) dell'allegato a/1 "Elenco analitico delle risorse accantonate nel risultato di amministrazione" </t>
    </r>
    <r>
      <rPr>
        <sz val="11"/>
        <rFont val="Calibri"/>
        <family val="2"/>
      </rPr>
      <t xml:space="preserve">al netto  dell'accantonamento al fondo anticipazioni di liquidità, già considerato ai fini della determinazione del saldo di parte corrente. </t>
    </r>
  </si>
  <si>
    <t>(2) Inserire la quota corrente del l totale della colonna d) dell'allegato a/1 "Elenco analitico delle risorse accantonate nel risultato di amministrazione"</t>
  </si>
  <si>
    <r>
      <t xml:space="preserve">(3) Inserire l'importo della quota corrente della prima colonna della  riga </t>
    </r>
    <r>
      <rPr>
        <sz val="11"/>
        <rFont val="Calibri"/>
        <family val="2"/>
      </rPr>
      <t xml:space="preserve">n) dell'allegato a/2  "Elenco analitico delle risorse vincolate nel risultato di amministrazione" </t>
    </r>
  </si>
  <si>
    <r>
      <rPr>
        <sz val="11"/>
        <color theme="1"/>
        <rFont val="Calibri"/>
        <family val="2"/>
        <scheme val="minor"/>
      </rPr>
      <t>(4) Indicare l'importo   della lettera VF/1) nell’equilibrio di parte corrente quando la lettera VF/3 è negativa; indicare l’importo della lettera VF/1 nell’equilibrio in conto capitale quando la lettera VF/3 è positiva. Nell’equilibrio di parte corrente l’importo della lettera VF/1 deve essere indicato con il segno positivo quando VF/1 è negativo, e con il segno negativo quando VF/1 è positivo; invece, nell’equilibrio in conto capitale l’importo della lettera VF/1 deve essere indicato con il segno positivo quando VF/1 è positivo, e con il segno negativo quando VF/1 è negativo.</t>
    </r>
  </si>
  <si>
    <t>(5) Le quote  accantonate in bilancio riguardanti le partite finanziarie devono essere  aggiunte nell'equilibrio di parte corrente , se l’equilibrio complessivo VF/3 delle partite finanziarie è negativo, altrimenti sono aggiunte nelle corrispondenti voci dell'equilibrio in conto capitale.</t>
  </si>
  <si>
    <t>(6) Le quote vincolate riguardanti le partite finanziarie devono essere  aggiunte nell'equilibrio di parte corrente , se l’equilibrio complessivo VF/3 delle partite finanziarie è negativo, altrimenti sono aggiunte nelle corrispondenti voci dell'equilibrio in conto capitale.</t>
  </si>
  <si>
    <t>(7) Le quote accantonate  in sede di rendiconto riguardanti le partite finanziarie devono essere  aggiunte nell'equilibrio di parte corrente  se l’equilibrio complessivo VF/3 delle partite finanziarie è negativo, altrimenti sono inserite nell'equilibrio in conto capitale.</t>
  </si>
  <si>
    <t>CONTO ECONOMICO</t>
  </si>
  <si>
    <t xml:space="preserve">CONTO ECONOMICO </t>
  </si>
  <si>
    <t>Anno</t>
  </si>
  <si>
    <t>Anno - 1</t>
  </si>
  <si>
    <t>riferimento</t>
  </si>
  <si>
    <t>art.2425 cc</t>
  </si>
  <si>
    <t>DM 26/4/95</t>
  </si>
  <si>
    <t>A) COMPONENTI POSITIVI DELLA GESTIONE</t>
  </si>
  <si>
    <t>Proventi da tributi</t>
  </si>
  <si>
    <t xml:space="preserve">Proventi da fondi perequativi </t>
  </si>
  <si>
    <t>Proventi da trasferimenti e contributi</t>
  </si>
  <si>
    <t>a</t>
  </si>
  <si>
    <t>Proventi da trasferimenti correnti</t>
  </si>
  <si>
    <t>A5c</t>
  </si>
  <si>
    <t>b</t>
  </si>
  <si>
    <t>Quota annuale di contributi agli investimenti</t>
  </si>
  <si>
    <t>E20c</t>
  </si>
  <si>
    <t>c</t>
  </si>
  <si>
    <t>Contributi agli investimenti</t>
  </si>
  <si>
    <t>Ricavi delle vendite e prestazioni e proventi da servizi pubblici</t>
  </si>
  <si>
    <t>A1</t>
  </si>
  <si>
    <t>A1a</t>
  </si>
  <si>
    <t>Proventi derivanti dalla gestione dei beni</t>
  </si>
  <si>
    <t>Ricavi della vendita di beni</t>
  </si>
  <si>
    <t>Ricavi e proventi dalla prestazione di servizi</t>
  </si>
  <si>
    <t>Variazioni nelle rimanenze di prodotti in corso di lavorazione, etc. (+/-)</t>
  </si>
  <si>
    <t xml:space="preserve">A2 </t>
  </si>
  <si>
    <t>A2</t>
  </si>
  <si>
    <t>Variazione dei lavori in corso su ordinazione</t>
  </si>
  <si>
    <t>A3</t>
  </si>
  <si>
    <t>Incrementi di immobilizzazioni per lavori interni</t>
  </si>
  <si>
    <t>A4</t>
  </si>
  <si>
    <t>Altri ricavi e proventi diversi</t>
  </si>
  <si>
    <t>A5</t>
  </si>
  <si>
    <t>A5 a e b</t>
  </si>
  <si>
    <t>TOTALE COMPONENTI POSITIVI DELLA GESTIONE (A)</t>
  </si>
  <si>
    <t>B) COMPONENTI NEGATIVI DELLA GESTIONE</t>
  </si>
  <si>
    <t>Acquisto di materie prime e/o beni di consumo</t>
  </si>
  <si>
    <t>B6</t>
  </si>
  <si>
    <t xml:space="preserve">Prestazioni di servizi </t>
  </si>
  <si>
    <t>B7</t>
  </si>
  <si>
    <r>
      <t xml:space="preserve">Utilizzo </t>
    </r>
    <r>
      <rPr>
        <sz val="11"/>
        <color theme="1"/>
        <rFont val="Calibri"/>
        <family val="2"/>
        <scheme val="minor"/>
      </rPr>
      <t xml:space="preserve"> beni di terzi</t>
    </r>
  </si>
  <si>
    <t>B8</t>
  </si>
  <si>
    <t>Trasferimenti e contributi</t>
  </si>
  <si>
    <t>Contributi agli investimenti ad Amministrazioni pubb.</t>
  </si>
  <si>
    <t>Contributi agli investimenti ad altri soggetti</t>
  </si>
  <si>
    <t>Personale</t>
  </si>
  <si>
    <t>B9</t>
  </si>
  <si>
    <t>Ammortamenti e svalutazioni</t>
  </si>
  <si>
    <t>B10</t>
  </si>
  <si>
    <t xml:space="preserve"> </t>
  </si>
  <si>
    <t>Ammortamenti di immobilizzazioni Immateriali</t>
  </si>
  <si>
    <t>B10a</t>
  </si>
  <si>
    <t>Ammortamenti di immobilizzazioni materiali</t>
  </si>
  <si>
    <t>B10b</t>
  </si>
  <si>
    <t>Altre svalutazioni delle immobilizzazioni</t>
  </si>
  <si>
    <t>B10c</t>
  </si>
  <si>
    <t>d</t>
  </si>
  <si>
    <t>Svalutazione dei crediti</t>
  </si>
  <si>
    <t>B10d</t>
  </si>
  <si>
    <t>Variazioni nelle rimanenze di materie prime e/o beni di consumo (+/-)</t>
  </si>
  <si>
    <t>B11</t>
  </si>
  <si>
    <t>Accantonamenti per rischi</t>
  </si>
  <si>
    <t>B12</t>
  </si>
  <si>
    <t>Altri accantonamenti</t>
  </si>
  <si>
    <t>B13</t>
  </si>
  <si>
    <t>Oneri diversi di gestione</t>
  </si>
  <si>
    <t>B14</t>
  </si>
  <si>
    <t>TOTALE COMPONENTI NEGATIVI DELLA GESTIONE (B)</t>
  </si>
  <si>
    <t>DIFFERENZA FRA COMP. POSITIVI E NEGATIVI DELLA GESTIONE ( A-B)</t>
  </si>
  <si>
    <t>C) PROVENTI ED ONERI FINANZIARI</t>
  </si>
  <si>
    <t>Proventi finanziari</t>
  </si>
  <si>
    <t>Proventi da partecipazioni</t>
  </si>
  <si>
    <t>C15</t>
  </si>
  <si>
    <t>da società controllate</t>
  </si>
  <si>
    <t>da società partecipate</t>
  </si>
  <si>
    <t>da altri soggetti</t>
  </si>
  <si>
    <t>Altri proventi finanziari</t>
  </si>
  <si>
    <t>C16</t>
  </si>
  <si>
    <t>Totale proventi finanziari</t>
  </si>
  <si>
    <t>Oneri finanziari</t>
  </si>
  <si>
    <t>Interessi ed altri oneri finanziari</t>
  </si>
  <si>
    <t>C17</t>
  </si>
  <si>
    <t>Interessi passivi</t>
  </si>
  <si>
    <t>Altri oneri finanziari</t>
  </si>
  <si>
    <t>Totale oneri finanziari</t>
  </si>
  <si>
    <t xml:space="preserve">TOTALE PROVENTI ED ONERI FINANZIARI (C) </t>
  </si>
  <si>
    <t>D) RETTIFICHE DI VALORE ATTIVITA' FINANZIARIE</t>
  </si>
  <si>
    <t xml:space="preserve">Rivalutazioni </t>
  </si>
  <si>
    <t>D18</t>
  </si>
  <si>
    <t>Svalutazioni</t>
  </si>
  <si>
    <t>D19</t>
  </si>
  <si>
    <t>TOTALE RETTIFICHE (D)</t>
  </si>
  <si>
    <t>E) PROVENTI ED ONERI STRAORDINARI</t>
  </si>
  <si>
    <t>Proventi straordinari</t>
  </si>
  <si>
    <t>E20</t>
  </si>
  <si>
    <r>
      <t>Proventi da permessi di costruire</t>
    </r>
    <r>
      <rPr>
        <b/>
        <i/>
        <sz val="11"/>
        <rFont val="Calibri"/>
        <family val="2"/>
      </rPr>
      <t xml:space="preserve"> </t>
    </r>
  </si>
  <si>
    <t>Proventi da trasferimenti in conto capitale</t>
  </si>
  <si>
    <t>Sopravvenienze attive e insussistenze del passivo</t>
  </si>
  <si>
    <t>E20b</t>
  </si>
  <si>
    <t>Plusvalenze patrimoniali</t>
  </si>
  <si>
    <t>e</t>
  </si>
  <si>
    <t>Altri proventi straordinari</t>
  </si>
  <si>
    <t>Totale proventi straordinari</t>
  </si>
  <si>
    <t>Oneri straordinari</t>
  </si>
  <si>
    <t>E21</t>
  </si>
  <si>
    <t>Trasferimenti in conto capitale</t>
  </si>
  <si>
    <t>Sopravvenienze passive e insussistenze dell'attivo</t>
  </si>
  <si>
    <t>E21b</t>
  </si>
  <si>
    <t>Minusvalenze patrimoniali</t>
  </si>
  <si>
    <t>E21a</t>
  </si>
  <si>
    <t xml:space="preserve">Altri oneri straordinari </t>
  </si>
  <si>
    <t>E21d</t>
  </si>
  <si>
    <t>Totale oneri straordinari</t>
  </si>
  <si>
    <t>TOTALE PROVENTI ED ONERI STRAORDINARI (E)</t>
  </si>
  <si>
    <t>RISULTATO PRIMA DELLE IMPOSTE  (A-B+C+D+E)</t>
  </si>
  <si>
    <t>Imposte (*)</t>
  </si>
  <si>
    <t>E22</t>
  </si>
  <si>
    <t>RISULTATO DELL'ESERCIZIO</t>
  </si>
  <si>
    <t>E23</t>
  </si>
  <si>
    <t>STATO PATRIMONIALE - ATTIVO</t>
  </si>
  <si>
    <t>STATO PATRIMONIALE (ATTIVO)</t>
  </si>
  <si>
    <t>art.2424 CC</t>
  </si>
  <si>
    <t>A) CREDITI vs.LO STATO ED ALTRE AMMINISTRAZIONI PUBBLICHE PER LA PARTECIPAZIONE AL FONDO DI DOTAZIONE</t>
  </si>
  <si>
    <t>TOTALE CREDITI vs PARTECIPANTI (A)</t>
  </si>
  <si>
    <t>B) IMMOBILIZZAZIONI</t>
  </si>
  <si>
    <t>Immobilizzazioni immateriali</t>
  </si>
  <si>
    <t>BI</t>
  </si>
  <si>
    <t>Costi di impianto e di ampliamento</t>
  </si>
  <si>
    <t>BI1</t>
  </si>
  <si>
    <t>Costi di ricerca sviluppo e pubblicità</t>
  </si>
  <si>
    <t>BI2</t>
  </si>
  <si>
    <t>Diritti di brevetto ed utilizzazione opere dell'ingegno</t>
  </si>
  <si>
    <t>BI3</t>
  </si>
  <si>
    <t>Concessioni, licenze, marchi e diritti simile</t>
  </si>
  <si>
    <t>BI4</t>
  </si>
  <si>
    <t>Avviamento</t>
  </si>
  <si>
    <t>BI5</t>
  </si>
  <si>
    <t>Immobilizzazioni in corso ed acconti</t>
  </si>
  <si>
    <t>BI6</t>
  </si>
  <si>
    <t>Altre</t>
  </si>
  <si>
    <t>BI7</t>
  </si>
  <si>
    <t>Totale immobilizzazioni immateriali</t>
  </si>
  <si>
    <t>Immobilizzazioni materiali (3)</t>
  </si>
  <si>
    <t>II</t>
  </si>
  <si>
    <t>Beni demaniali</t>
  </si>
  <si>
    <t>1.1</t>
  </si>
  <si>
    <t>Terreni</t>
  </si>
  <si>
    <t>1.2</t>
  </si>
  <si>
    <t>Fabbricati</t>
  </si>
  <si>
    <t>1.3</t>
  </si>
  <si>
    <t>Infrastrutture</t>
  </si>
  <si>
    <t>1.9</t>
  </si>
  <si>
    <t>Altri beni demaniali</t>
  </si>
  <si>
    <t>III</t>
  </si>
  <si>
    <t>Altre immobilizzazioni materiali (3)</t>
  </si>
  <si>
    <t>2.1</t>
  </si>
  <si>
    <t xml:space="preserve">Terreni </t>
  </si>
  <si>
    <t>BII1</t>
  </si>
  <si>
    <t>di cui in leasing finanziario</t>
  </si>
  <si>
    <t>2.2</t>
  </si>
  <si>
    <t>2.3</t>
  </si>
  <si>
    <t>Impianti e macchinari</t>
  </si>
  <si>
    <t>BII2</t>
  </si>
  <si>
    <t>2.4</t>
  </si>
  <si>
    <t>Attrezzature industriali e commerciali</t>
  </si>
  <si>
    <t>BII3</t>
  </si>
  <si>
    <t>2.5</t>
  </si>
  <si>
    <t xml:space="preserve">Mezzi di trasporto </t>
  </si>
  <si>
    <t>2.6</t>
  </si>
  <si>
    <t>Macchine per ufficio e hardware</t>
  </si>
  <si>
    <t>2.7</t>
  </si>
  <si>
    <t>Mobili e arredi</t>
  </si>
  <si>
    <t>2.8</t>
  </si>
  <si>
    <t>2.99</t>
  </si>
  <si>
    <t>Altri beni materiali</t>
  </si>
  <si>
    <t>BII5</t>
  </si>
  <si>
    <t>Totale immobilizzazioni materiali</t>
  </si>
  <si>
    <t>IV</t>
  </si>
  <si>
    <t>Immobilizzazioni Finanziarie (1)</t>
  </si>
  <si>
    <t xml:space="preserve">Partecipazioni in </t>
  </si>
  <si>
    <t>BIII1</t>
  </si>
  <si>
    <t>imprese controllate</t>
  </si>
  <si>
    <t>BIII1a</t>
  </si>
  <si>
    <t>imprese partecipate</t>
  </si>
  <si>
    <t>BIII1b</t>
  </si>
  <si>
    <t>altri soggetti</t>
  </si>
  <si>
    <t>Crediti verso</t>
  </si>
  <si>
    <t>BIII2</t>
  </si>
  <si>
    <t>altre amministrazioni pubbliche</t>
  </si>
  <si>
    <t>BIII2a</t>
  </si>
  <si>
    <t>imprese  partecipate</t>
  </si>
  <si>
    <t>BIII2b</t>
  </si>
  <si>
    <t xml:space="preserve">altri soggetti </t>
  </si>
  <si>
    <t>BIII2c BIII2d</t>
  </si>
  <si>
    <t>BIII2d</t>
  </si>
  <si>
    <t>Altri titoli</t>
  </si>
  <si>
    <t>BIII3</t>
  </si>
  <si>
    <t>Totale immobilizzazioni finanziarie</t>
  </si>
  <si>
    <t>TOTALE IMMOBILIZZAZIONI (B)</t>
  </si>
  <si>
    <t>C) ATTIVO CIRCOLANTE</t>
  </si>
  <si>
    <t>Rimanenze</t>
  </si>
  <si>
    <t>CI</t>
  </si>
  <si>
    <t>Totale rimanenze</t>
  </si>
  <si>
    <t>Crediti       (2)</t>
  </si>
  <si>
    <t>Crediti di natura tributaria</t>
  </si>
  <si>
    <t>Crediti da tributi destinati al finanziamento della sanità</t>
  </si>
  <si>
    <t>Altri crediti da tributi</t>
  </si>
  <si>
    <t>Crediti da Fondi perequativi</t>
  </si>
  <si>
    <t>Crediti per trasferimenti e contributi</t>
  </si>
  <si>
    <t>verso amministrazioni pubbliche</t>
  </si>
  <si>
    <t>CII2</t>
  </si>
  <si>
    <t>CII3</t>
  </si>
  <si>
    <t>verso altri soggetti</t>
  </si>
  <si>
    <t>Verso clienti ed utenti</t>
  </si>
  <si>
    <t>CII1</t>
  </si>
  <si>
    <t xml:space="preserve">Altri Crediti </t>
  </si>
  <si>
    <t>CII5</t>
  </si>
  <si>
    <t>verso l'erario</t>
  </si>
  <si>
    <t>per attività svolta per c/terzi</t>
  </si>
  <si>
    <t>altri</t>
  </si>
  <si>
    <t>Totale crediti</t>
  </si>
  <si>
    <t>Attività finanziarie che non costituiscono immobilizzi</t>
  </si>
  <si>
    <t>Partecipazioni</t>
  </si>
  <si>
    <t>CIII1,2,3,4,5</t>
  </si>
  <si>
    <t>CIII1,2,3</t>
  </si>
  <si>
    <t>CIII6</t>
  </si>
  <si>
    <t>CIII5</t>
  </si>
  <si>
    <t>Totale attività finanziarie che non costituiscono immobilizzi</t>
  </si>
  <si>
    <t>Disponibilità liquide</t>
  </si>
  <si>
    <t>Conto di tesoreria</t>
  </si>
  <si>
    <t>Istituto tesoriere</t>
  </si>
  <si>
    <t>CIV1a</t>
  </si>
  <si>
    <t>presso Banca d'Italia</t>
  </si>
  <si>
    <t>Altri depositi bancari e postali</t>
  </si>
  <si>
    <t>CIV1</t>
  </si>
  <si>
    <t>CIV1b e CIV1c</t>
  </si>
  <si>
    <t>Denaro e valori in cassa</t>
  </si>
  <si>
    <t>CIV2 e CIV3</t>
  </si>
  <si>
    <t>Altri conti presso la tesoreria statale intestati all'ente</t>
  </si>
  <si>
    <t>Totale disponibilità liquide</t>
  </si>
  <si>
    <t>TOTALE ATTIVO CIRCOLANTE (C)</t>
  </si>
  <si>
    <t>D) RATEI E RISCONTI</t>
  </si>
  <si>
    <t xml:space="preserve">Ratei attivi </t>
  </si>
  <si>
    <t>D</t>
  </si>
  <si>
    <t>Risconti attivi</t>
  </si>
  <si>
    <t>TOTALE RATEI E RISCONTI  (D)</t>
  </si>
  <si>
    <t>TOTALE DELL'ATTIVO (A+B+C+D)</t>
  </si>
  <si>
    <t>(1) con separata indicazione degli importi esigibili entro l'esercizio successivo.</t>
  </si>
  <si>
    <t>(2) con separata indicazione degli importi esigibili oltre l'esercizio successivo.</t>
  </si>
  <si>
    <t>(3) con separata indicazione degli importi relativi a beni indisponibili.</t>
  </si>
  <si>
    <t>STATO PATRIMONIALE - PASSIVO</t>
  </si>
  <si>
    <t>STATO PATRIMONIALE (PASSIVO)</t>
  </si>
  <si>
    <t>A) PATRIMONIO NETTO</t>
  </si>
  <si>
    <t>Fondo di dotazione</t>
  </si>
  <si>
    <t>AI</t>
  </si>
  <si>
    <t xml:space="preserve">Riserve </t>
  </si>
  <si>
    <t>da capitale</t>
  </si>
  <si>
    <t>AII, AIII</t>
  </si>
  <si>
    <t>da permessi di costruire</t>
  </si>
  <si>
    <t>riserve indisponibili per beni demaniali e patrimoniali indisponibili e per i beni culturali</t>
  </si>
  <si>
    <t>altre riserve indisponibili</t>
  </si>
  <si>
    <t>f</t>
  </si>
  <si>
    <t>altre riserve disponibili</t>
  </si>
  <si>
    <t>Risultato economico dell'esercizio</t>
  </si>
  <si>
    <t>AIX</t>
  </si>
  <si>
    <t>Risultati economici di esercizi precedenti</t>
  </si>
  <si>
    <t>AVII</t>
  </si>
  <si>
    <t>V</t>
  </si>
  <si>
    <t xml:space="preserve">Riserve negative per beni indisponibili </t>
  </si>
  <si>
    <t>TOTALE PATRIMONIO NETTO (A)</t>
  </si>
  <si>
    <t>B) FONDI PER RISCHI ED ONERI</t>
  </si>
  <si>
    <t>Per trattamento di quiescenza</t>
  </si>
  <si>
    <t>B1</t>
  </si>
  <si>
    <t>Per imposte</t>
  </si>
  <si>
    <t>B2</t>
  </si>
  <si>
    <t>Altri</t>
  </si>
  <si>
    <t>B3</t>
  </si>
  <si>
    <t>TOTALE FONDI RISCHI ED ONERI (B)</t>
  </si>
  <si>
    <t>C)TRATTAMENTO DI FINE RAPPORTO</t>
  </si>
  <si>
    <t>C</t>
  </si>
  <si>
    <t>TOTALE T.F.R. (C)</t>
  </si>
  <si>
    <t>D) DEBITI   (1)</t>
  </si>
  <si>
    <t>Debiti da finanziamento</t>
  </si>
  <si>
    <t xml:space="preserve">a </t>
  </si>
  <si>
    <t>prestiti obbligazionari</t>
  </si>
  <si>
    <t>D1e D2</t>
  </si>
  <si>
    <t>D1</t>
  </si>
  <si>
    <t>v/ altre amministrazioni pubbliche</t>
  </si>
  <si>
    <t>verso banche e tesoriere</t>
  </si>
  <si>
    <t>D4</t>
  </si>
  <si>
    <t>D3 e D4</t>
  </si>
  <si>
    <t>verso altri finanziatori</t>
  </si>
  <si>
    <t>D5</t>
  </si>
  <si>
    <t>Debiti verso fornitori</t>
  </si>
  <si>
    <t>D7</t>
  </si>
  <si>
    <t>D6</t>
  </si>
  <si>
    <t>Acconti</t>
  </si>
  <si>
    <t>Debiti per trasferimenti e contributi</t>
  </si>
  <si>
    <t>enti finanziati dal servizio sanitario nazionale</t>
  </si>
  <si>
    <t>D9</t>
  </si>
  <si>
    <t>D8</t>
  </si>
  <si>
    <t>D10</t>
  </si>
  <si>
    <t xml:space="preserve">Altri debiti </t>
  </si>
  <si>
    <t>D12,D13,D14</t>
  </si>
  <si>
    <t>D11,D12,D13</t>
  </si>
  <si>
    <t>tributari</t>
  </si>
  <si>
    <t>verso istituti di previdenza e sicurezza sociale</t>
  </si>
  <si>
    <t>per attività svolta per c/terzi (2)</t>
  </si>
  <si>
    <t>TOTALE DEBITI ( D)</t>
  </si>
  <si>
    <t>E) RATEI E RISCONTI E CONTRIBUTI AGLI INVESTIMENTI</t>
  </si>
  <si>
    <t xml:space="preserve">Ratei passivi </t>
  </si>
  <si>
    <t>E</t>
  </si>
  <si>
    <t>Risconti passivi</t>
  </si>
  <si>
    <t xml:space="preserve">Contributi agli investimenti </t>
  </si>
  <si>
    <t>da altre amministrazioni pubbliche</t>
  </si>
  <si>
    <t>Concessioni pluriennali</t>
  </si>
  <si>
    <t>Altri risconti passivi</t>
  </si>
  <si>
    <t>TOTALE RATEI E RISCONTI (E)</t>
  </si>
  <si>
    <t>TOTALE DEL PASSIVO (A+B+C+D+E)</t>
  </si>
  <si>
    <t>CONTI D'ORDINE</t>
  </si>
  <si>
    <t>1) Impegni su esercizi futuri</t>
  </si>
  <si>
    <t>2) beni di terzi in uso</t>
  </si>
  <si>
    <t>3) beni dati in uso a terzi</t>
  </si>
  <si>
    <t>4) garanzie prestate a amministrazioni pubbliche</t>
  </si>
  <si>
    <t>5) garanzie prestate a imprese controllate</t>
  </si>
  <si>
    <t>6) garanzie prestate a imprese partecipate</t>
  </si>
  <si>
    <t xml:space="preserve">7) garanzie prestate a altre imprese </t>
  </si>
  <si>
    <t>TOTALE CONTI D'ORDINE</t>
  </si>
  <si>
    <t>(1) con separata indicazione degli importi esigibili oltre l'esercizio successivo</t>
  </si>
  <si>
    <t>(2) Non comprende i debiti derivanti dall'attività di sostituto di imposta. I debiti derivanti da tale attività sono considerati nelle voci 5 a) e b)</t>
  </si>
  <si>
    <t>Allegato a) Risultato di amministrazione</t>
  </si>
  <si>
    <t>PROSPETTO DIMOSTRATIVO DEL RISULTATO DI AMMINISTRAZIONE</t>
  </si>
  <si>
    <t>GESTIONE</t>
  </si>
  <si>
    <t>RESIDUI</t>
  </si>
  <si>
    <t>COMPETENZA</t>
  </si>
  <si>
    <t>TOTALE</t>
  </si>
  <si>
    <t>Fondo cassa al 1° gennaio</t>
  </si>
  <si>
    <t>RISCOSSIONI</t>
  </si>
  <si>
    <t>SALDO DI CASSA AL 31 DICEMBRE</t>
  </si>
  <si>
    <t>PAGAMENTI per azioni esecutive non regolarizzate al 31 dicembre</t>
  </si>
  <si>
    <t>FONDO DI CASSA AL 31 DICEMBRE</t>
  </si>
  <si>
    <t>(=)</t>
  </si>
  <si>
    <t>RESIDUI ATTIVI</t>
  </si>
  <si>
    <t xml:space="preserve">   di cui residui attivi incassati alla data del 31/12 in conti postali e bancari in attesa del riversamento nel conto di tesoreria principale</t>
  </si>
  <si>
    <t xml:space="preserve">   di cui derivanti da accertamenti di tributi effettuati sulla base della stima del dipartimento delle finanze</t>
  </si>
  <si>
    <t>RESIDUI PASSIVI</t>
  </si>
  <si>
    <r>
      <t xml:space="preserve">FONDO PLURIENNALE VINCOLATO PER SPESE CORRENTI </t>
    </r>
    <r>
      <rPr>
        <vertAlign val="superscript"/>
        <sz val="11"/>
        <color indexed="8"/>
        <rFont val="Calibri"/>
        <family val="2"/>
      </rPr>
      <t>(1)</t>
    </r>
  </si>
  <si>
    <r>
      <t>FONDO PLURIENNALE VINCOLATO PER SPESE IN CONTO CAPITALE</t>
    </r>
    <r>
      <rPr>
        <vertAlign val="superscript"/>
        <sz val="11"/>
        <color indexed="8"/>
        <rFont val="Calibri"/>
        <family val="2"/>
      </rPr>
      <t xml:space="preserve"> (1)</t>
    </r>
  </si>
  <si>
    <r>
      <t>FONDO PLURIENNALE VINCOLATO PER INCREMENTO DI ATTIVITA' FINANZIARIE</t>
    </r>
    <r>
      <rPr>
        <vertAlign val="superscript"/>
        <sz val="11"/>
        <color indexed="8"/>
        <rFont val="Calibri"/>
        <family val="2"/>
      </rPr>
      <t xml:space="preserve"> (1)</t>
    </r>
  </si>
  <si>
    <r>
      <t>RISULTATO DI AMMINISTRAZIONE AL 31 DICEMBRE ….  (A)</t>
    </r>
    <r>
      <rPr>
        <b/>
        <vertAlign val="superscript"/>
        <sz val="11"/>
        <color indexed="8"/>
        <rFont val="Calibri"/>
        <family val="2"/>
      </rPr>
      <t>(2)</t>
    </r>
  </si>
  <si>
    <r>
      <t xml:space="preserve">Composizione del risultato di amministrazione  </t>
    </r>
    <r>
      <rPr>
        <b/>
        <sz val="11"/>
        <rFont val="Calibri"/>
        <family val="2"/>
      </rPr>
      <t xml:space="preserve"> al 31 dicembre ...: </t>
    </r>
  </si>
  <si>
    <r>
      <t>Parte accantonata</t>
    </r>
    <r>
      <rPr>
        <sz val="11"/>
        <color indexed="8"/>
        <rFont val="Calibri"/>
        <family val="2"/>
      </rPr>
      <t xml:space="preserve"> </t>
    </r>
    <r>
      <rPr>
        <b/>
        <vertAlign val="superscript"/>
        <sz val="11"/>
        <color indexed="8"/>
        <rFont val="Calibri"/>
        <family val="2"/>
      </rPr>
      <t>(3)</t>
    </r>
  </si>
  <si>
    <r>
      <t xml:space="preserve">Fondo crediti di dubbia esigibilità al 31/12/…. </t>
    </r>
    <r>
      <rPr>
        <b/>
        <vertAlign val="superscript"/>
        <sz val="11"/>
        <rFont val="Calibri"/>
        <family val="2"/>
      </rPr>
      <t>(4)</t>
    </r>
  </si>
  <si>
    <r>
      <t xml:space="preserve">Accantonamento residui perenti al 31/12/…. (solo per le regioni) </t>
    </r>
    <r>
      <rPr>
        <vertAlign val="superscript"/>
        <sz val="11"/>
        <rFont val="Calibri"/>
        <family val="2"/>
      </rPr>
      <t xml:space="preserve"> </t>
    </r>
    <r>
      <rPr>
        <b/>
        <vertAlign val="superscript"/>
        <sz val="11"/>
        <rFont val="Calibri"/>
        <family val="2"/>
      </rPr>
      <t>(5)</t>
    </r>
  </si>
  <si>
    <r>
      <t>Fondo anticipazioni liquidità</t>
    </r>
    <r>
      <rPr>
        <strike/>
        <sz val="11"/>
        <rFont val="Calibri"/>
        <family val="2"/>
      </rPr>
      <t xml:space="preserve"> </t>
    </r>
  </si>
  <si>
    <t>Fondo  perdite società partecipate</t>
  </si>
  <si>
    <t>Fondo contezioso</t>
  </si>
  <si>
    <t>Fondo di garanzia debiti commerciali</t>
  </si>
  <si>
    <t>Fondo obiettivi di finanza pubblica</t>
  </si>
  <si>
    <t>Totale parte accantonata (B)</t>
  </si>
  <si>
    <t xml:space="preserve">Parte vincolata </t>
  </si>
  <si>
    <t>Vincoli derivanti da leggi e dai principi contabili</t>
  </si>
  <si>
    <t>Vincoli derivanti da trasferimenti</t>
  </si>
  <si>
    <t xml:space="preserve">Vincoli derivanti dalla contrazione di mutui </t>
  </si>
  <si>
    <t xml:space="preserve">Vincoli formalmente attribuiti dall'ente </t>
  </si>
  <si>
    <t xml:space="preserve">Altri vincoli </t>
  </si>
  <si>
    <t>Totale parte vincolata ( C)</t>
  </si>
  <si>
    <t>Parte destinata agli investimenti</t>
  </si>
  <si>
    <t>Totale parte destinata agli investimenti ( D)</t>
  </si>
  <si>
    <t>Totale parte disponibile (E=A-B-C-D)</t>
  </si>
  <si>
    <r>
      <t>F) di cui Disavanzo da debito autorizzato e non contratto</t>
    </r>
    <r>
      <rPr>
        <vertAlign val="superscript"/>
        <sz val="11"/>
        <rFont val="Calibri"/>
        <family val="2"/>
      </rPr>
      <t>(6)</t>
    </r>
  </si>
  <si>
    <r>
      <t xml:space="preserve">Se E è negativo, tale importo è iscritto tra le spese del bilancio di previsione  come disavanzo da ripianare </t>
    </r>
    <r>
      <rPr>
        <b/>
        <vertAlign val="superscript"/>
        <sz val="11"/>
        <rFont val="Calibri"/>
        <family val="2"/>
      </rPr>
      <t>(6)</t>
    </r>
  </si>
  <si>
    <t>Indicare l'importo del fondo pluriennale vincolato  risultante dal conto del bilancio (in spesa).</t>
  </si>
  <si>
    <t>Se negativo, le regioni indicano in nota la quota del disavanzo corrispondente al debito autorizzato e non contratto, distintamente da quella derivante dalla gestione ordinaria.</t>
  </si>
  <si>
    <t>Non comprende il fondo pluriennale vincolato.</t>
  </si>
  <si>
    <t xml:space="preserve">Indicare l'importo del  Fondo crediti di dubbia esigibilità risultante dall'allegato 8 c) </t>
  </si>
  <si>
    <t>Solo per le regioni Indicare l'importo dell'accantonamento per residui perenti al 31 dicembre ……</t>
  </si>
  <si>
    <t>(6)</t>
  </si>
  <si>
    <r>
      <t xml:space="preserve">Solo per le Regioni e le Province autonome. </t>
    </r>
    <r>
      <rPr>
        <sz val="11"/>
        <rFont val="Calibri"/>
        <family val="2"/>
      </rPr>
      <t xml:space="preserve"> In caso di risultato negativo, le regioni iscrivono nel passivo del bilancio distintamente il disavanzo di amministrazione da ripianare (lettera E al netto della lettera F) e il disavanzo derivante da debito autorizzato e non contratto (lettera F).</t>
    </r>
  </si>
  <si>
    <t>Allegato a/1)  Risultato di amministrazione - quote accantonate</t>
  </si>
  <si>
    <t>ELENCO ANALITICO DELLE RISORSE ACCANTONATE NEL RISULTATO DI AMMINISTRAZIONE (*)</t>
  </si>
  <si>
    <t xml:space="preserve">Capitolo di spesa </t>
  </si>
  <si>
    <t>descrizione</t>
  </si>
  <si>
    <r>
      <t>Risorse accantonate  al 1/1/ N</t>
    </r>
    <r>
      <rPr>
        <b/>
        <vertAlign val="superscript"/>
        <sz val="12"/>
        <color indexed="8"/>
        <rFont val="Times New Roman"/>
        <family val="1"/>
      </rPr>
      <t>5</t>
    </r>
  </si>
  <si>
    <r>
      <t>Risorse accantonate applicate al bilancio
dell'esercizio  N (con segno -</t>
    </r>
    <r>
      <rPr>
        <b/>
        <vertAlign val="superscript"/>
        <sz val="11"/>
        <color indexed="8"/>
        <rFont val="Times New Roman"/>
        <family val="1"/>
      </rPr>
      <t>1</t>
    </r>
    <r>
      <rPr>
        <b/>
        <sz val="11"/>
        <color indexed="8"/>
        <rFont val="Times New Roman"/>
        <family val="1"/>
      </rPr>
      <t>)</t>
    </r>
  </si>
  <si>
    <t>Risorse accantonate  stanziate nella spesa del bilancio dell'esercizio N</t>
  </si>
  <si>
    <r>
      <t>Variazione accantonamenti effettuata in sede di rendiconto
 (con segno +/-</t>
    </r>
    <r>
      <rPr>
        <b/>
        <vertAlign val="superscript"/>
        <sz val="12"/>
        <color indexed="8"/>
        <rFont val="Times New Roman"/>
        <family val="1"/>
      </rPr>
      <t>2</t>
    </r>
    <r>
      <rPr>
        <b/>
        <sz val="12"/>
        <color indexed="8"/>
        <rFont val="Times New Roman"/>
        <family val="1"/>
      </rPr>
      <t>)</t>
    </r>
  </si>
  <si>
    <t>Risorse accantonate nel risultato di amministrazione
al 31/12/ N</t>
  </si>
  <si>
    <t>(a)</t>
  </si>
  <si>
    <t>(b)</t>
  </si>
  <si>
    <t>(c)</t>
  </si>
  <si>
    <t>(d)</t>
  </si>
  <si>
    <t>(e)=(a)+(b)+( c)+(d)</t>
  </si>
  <si>
    <t xml:space="preserve">Fondo anticipazioni liquidità </t>
  </si>
  <si>
    <t xml:space="preserve">Totale Fondo anticipazioni liquidità </t>
  </si>
  <si>
    <t>Totale Fondo  perdite società partecipate</t>
  </si>
  <si>
    <t>Totale Fondo contenzioso</t>
  </si>
  <si>
    <r>
      <t>Fondo crediti di dubbia esigibilità</t>
    </r>
    <r>
      <rPr>
        <vertAlign val="superscript"/>
        <sz val="12"/>
        <color indexed="8"/>
        <rFont val="Times New Roman"/>
        <family val="1"/>
      </rPr>
      <t>(3)</t>
    </r>
  </si>
  <si>
    <t xml:space="preserve">Totale Fondo crediti di dubbia esigibilità </t>
  </si>
  <si>
    <t xml:space="preserve">Fondo di garanzia debiti commerciali </t>
  </si>
  <si>
    <t>Totale Fondo di garanzia debiti commerciali</t>
  </si>
  <si>
    <t>Totale Fondo obiettivi di finanza pubblica</t>
  </si>
  <si>
    <t xml:space="preserve">Accantonamento residui perenti (solo per le regioni)  </t>
  </si>
  <si>
    <t xml:space="preserve">Totale Accantonamento residui perenti  (solo per le regioni)  </t>
  </si>
  <si>
    <r>
      <t>Altri accantonamenti</t>
    </r>
    <r>
      <rPr>
        <vertAlign val="superscript"/>
        <sz val="12"/>
        <color indexed="8"/>
        <rFont val="Times New Roman"/>
        <family val="1"/>
      </rPr>
      <t>(4)</t>
    </r>
  </si>
  <si>
    <t>Totale Altri accantonamenti</t>
  </si>
  <si>
    <t xml:space="preserve">Totale </t>
  </si>
  <si>
    <t>(*) Le modalità di compilazione delle singole voci del prospetto sono descritte nel paragrafo 13.7.1 del principio applicato della programmazione</t>
  </si>
  <si>
    <r>
      <t>(1)</t>
    </r>
    <r>
      <rPr>
        <i/>
        <sz val="7"/>
        <color indexed="8"/>
        <rFont val="Times New Roman"/>
        <family val="1"/>
      </rPr>
      <t xml:space="preserve">   </t>
    </r>
    <r>
      <rPr>
        <i/>
        <sz val="12"/>
        <color indexed="8"/>
        <rFont val="Times New Roman"/>
        <family val="1"/>
      </rPr>
      <t>Indicare, con il segno (-), l’utilizzo dei fondi accantonati attraverso l'applicazione in bilancio della corrispondente quota del risultato di amministrazione.</t>
    </r>
  </si>
  <si>
    <r>
      <t>(2)  Indicare con il segno (+) i maggiori accantonamenti nel risultato di amministrazione effettuati in sede di predisposizione del rendiconto, e con il segno (-) ,</t>
    </r>
    <r>
      <rPr>
        <b/>
        <i/>
        <sz val="12"/>
        <color indexed="8"/>
        <rFont val="Times New Roman"/>
        <family val="1"/>
      </rPr>
      <t xml:space="preserve"> le riduzioni </t>
    </r>
    <r>
      <rPr>
        <i/>
        <sz val="12"/>
        <color indexed="8"/>
        <rFont val="Times New Roman"/>
        <family val="1"/>
      </rPr>
      <t>degli accantonamenti effettuati in sede di predisposizione del rendiconto.</t>
    </r>
  </si>
  <si>
    <t>(3) Con riferimento ai capitoli di bilancio riguardanti il FCDE, devono essere  preliminarmente valorizzate le colonne (a) e (e) nelle quali devono essere indicate rispettivamente le quote accantonate nel risultato di amministrazione degli esercizi (N-1) e (N) determinate nel rispetto dei principi contabili. Successivamente sono valorizzati gli importi di cui alla lettera (b), che corrispondono alla quota del risultato di amministrazione applicata al bilancio N per le rispettive quote del FCDE. 
Se l'importo della colonna (e) è minore della somma algebrica delle colonne (a) +(b), la differenza è iscritta con il segno (-) nella colonna (d).
Se l'importo della colonna (e) è maggiore della somma algebrica delle colonne (a)+(b), la differenza è iscritta con il segno (+) nella colonna (c) entro il limite dell'importo stanziato in bilancio per il FCDE  (previsione definitiva). Se lo stanziamento di bilancio non è capiente, la differenza è iscritta nella colonna (d) con il segno (+).</t>
  </si>
  <si>
    <r>
      <t>(4)</t>
    </r>
    <r>
      <rPr>
        <i/>
        <sz val="7"/>
        <color indexed="8"/>
        <rFont val="Times New Roman"/>
        <family val="1"/>
      </rPr>
      <t> </t>
    </r>
    <r>
      <rPr>
        <i/>
        <sz val="12"/>
        <color indexed="8"/>
        <rFont val="Times New Roman"/>
        <family val="1"/>
      </rPr>
      <t>I fondi di riserva e i fondi speciali non confluiscono nella quota accantonata del risultato di amministrazione.</t>
    </r>
  </si>
  <si>
    <r>
      <t>(5)</t>
    </r>
    <r>
      <rPr>
        <i/>
        <sz val="7"/>
        <color indexed="8"/>
        <rFont val="Times New Roman"/>
        <family val="1"/>
      </rPr>
      <t> </t>
    </r>
    <r>
      <rPr>
        <i/>
        <sz val="12"/>
        <color indexed="8"/>
        <rFont val="Times New Roman"/>
        <family val="1"/>
      </rPr>
      <t>In caso di revisione della composizione del risultato di amministrazione all'inizio dell'esercizio (vincolati, accantonati e destinati agli investimenti) i dati della colonna 1 possono non corrispondere con i dati dell'ultima colonna del prospetto a/1 del rendiconto dell'esercizio precedente.</t>
    </r>
  </si>
  <si>
    <t>Allegato a/2)  Risultato di amministrazione - quote vincolate</t>
  </si>
  <si>
    <t>ELENCO ANALITICO DELLE RISORSE VINCOLATE NEL RISULTATO DI AMMINISTRAZIONE (*)</t>
  </si>
  <si>
    <t>Cap.  di entrata</t>
  </si>
  <si>
    <t>Descr.</t>
  </si>
  <si>
    <t>Capitolo di spesa correlato</t>
  </si>
  <si>
    <r>
      <t>Risorse vinc.  nel risultato di amministrazione
al 1/1/ N</t>
    </r>
    <r>
      <rPr>
        <b/>
        <vertAlign val="superscript"/>
        <sz val="11"/>
        <color indexed="8"/>
        <rFont val="Times New Roman"/>
        <family val="1"/>
      </rPr>
      <t>1</t>
    </r>
  </si>
  <si>
    <t>Risorse vincolate applicate al bilancio
dell'esercizio N</t>
  </si>
  <si>
    <t xml:space="preserve">Entrate vincolate accertate nell'esercizio N </t>
  </si>
  <si>
    <t>Impegni eserc. N finanziati da entrate vincolate accertate nell'esercizio o da quote vincolate del risultato di amministrazione</t>
  </si>
  <si>
    <t>Fondo plur. vinc.  al 31/12/N finanziato da entrate vincolate accertate nell'esercizio o da quote vincolate del risultato di amministrazione</t>
  </si>
  <si>
    <r>
      <t>Cancellazione di residui attivi vincolati</t>
    </r>
    <r>
      <rPr>
        <b/>
        <vertAlign val="superscript"/>
        <sz val="11"/>
        <color indexed="8"/>
        <rFont val="Times New Roman"/>
        <family val="1"/>
      </rPr>
      <t>2</t>
    </r>
    <r>
      <rPr>
        <b/>
        <sz val="11"/>
        <color indexed="8"/>
        <rFont val="Times New Roman"/>
        <family val="1"/>
      </rPr>
      <t xml:space="preserve"> o eliminazione del vincolo su quote del risultato di amministrazione (+) e cancellazione di residui passivi finanziati da risorse vincolate (-) (gestione dei residui):</t>
    </r>
  </si>
  <si>
    <t>Cancellazione nell'esercizio N di impegni finanziati dal fondo pluriennale vincolato dopo l'approvazione del rendiconto dell'esercizio N-1 non reimpegnati nell'esercizio N</t>
  </si>
  <si>
    <t>Risorse vincolate nel bilancio al 31/12/N</t>
  </si>
  <si>
    <t>Risorse vincolate nel risultato di amministrazione al 31/12/N</t>
  </si>
  <si>
    <t>(e)</t>
  </si>
  <si>
    <t>(f)</t>
  </si>
  <si>
    <t xml:space="preserve">g) </t>
  </si>
  <si>
    <t>(h)=(b)+(c)-(d)-(e)+(g)</t>
  </si>
  <si>
    <t>(i)=(a) +(c)         -( d)-(e)-(f)+(g)</t>
  </si>
  <si>
    <t>Vincoli derivanti dalla legge</t>
  </si>
  <si>
    <t>Totale vincoli derivanti dalla legge (l/1)</t>
  </si>
  <si>
    <t>Vincoli derivanti da Trasferimenti</t>
  </si>
  <si>
    <t>Totale vincoli derivanti da trasferimenti (l/2)</t>
  </si>
  <si>
    <t>Vincoli derivanti da finanziamenti</t>
  </si>
  <si>
    <t>Totale vincoli derivanti da finanziamenti (l/3)</t>
  </si>
  <si>
    <t>Vincoli formalmente attribuiti dall'ente</t>
  </si>
  <si>
    <t>Totale vincoli formalmente attribuiti dall'ente (l/4)</t>
  </si>
  <si>
    <t>Altri vincoli</t>
  </si>
  <si>
    <t>Totale altri vincoli  (l/5)</t>
  </si>
  <si>
    <r>
      <t>Totale risorse vincolate</t>
    </r>
    <r>
      <rPr>
        <b/>
        <vertAlign val="superscript"/>
        <sz val="12"/>
        <color indexed="8"/>
        <rFont val="Times New Roman"/>
        <family val="1"/>
      </rPr>
      <t xml:space="preserve"> </t>
    </r>
    <r>
      <rPr>
        <b/>
        <sz val="12"/>
        <color indexed="8"/>
        <rFont val="Times New Roman"/>
        <family val="1"/>
      </rPr>
      <t xml:space="preserve"> (l=l/1+l/2+l/3+l/4+l/5)</t>
    </r>
  </si>
  <si>
    <t>Totale quote accantonate riguardanti le risorse vincolate da legge (m/1)</t>
  </si>
  <si>
    <t>Totale quote accantonate riguardanti le risorse vincolate da trasferimenti (m/2)</t>
  </si>
  <si>
    <t>Totale quote accantonate riguardanti le risorse vincolate da finanziamenti (m/3)</t>
  </si>
  <si>
    <t>Totale quote accantonate riguardanti le risorse vincolate dall'ente  (m/4)</t>
  </si>
  <si>
    <t>Totale quote accantonate riguardanti le risorse vincolate da altro (m/5)</t>
  </si>
  <si>
    <t>Totale quote accantonate riguardanti le risorse vincolate  (m=m/1+m/2+m/3+m/4+m/5))</t>
  </si>
  <si>
    <t>Totale risorse vincolate da legge al netto  di quelle che sono state oggetto di accantonamenti (n/1=l/1-m/1)</t>
  </si>
  <si>
    <t>Totale risorse vincolate da trasferimenti al netto di quelle che sono state oggetto di accantonamenti (n/2=l/2-m/2)</t>
  </si>
  <si>
    <t>Totale risorse vincolate da finanziamenti al netto di quelle che sono state oggetto di accantonamenti (n/3=l/3-m/3)</t>
  </si>
  <si>
    <t>Totale risorse vincolate dall'Ente al netto di quelle che sono state oggetto di accantonamenti (n/4=l/4-m/4)</t>
  </si>
  <si>
    <t>Totale risorse vincolate da altro al netto di quelle che sono state oggetto di accantonamenti (n/5=l/5-m5)</t>
  </si>
  <si>
    <t>Totale risorse vincolate al netto di quelle che sono state oggetto di accantonamenti (n=l-m)</t>
  </si>
  <si>
    <t>(*) Le modalità di compilazione delle singole voci del prospetto sono descritte nel paragrafo 13.7.2 del principio applicato della programmazione</t>
  </si>
  <si>
    <r>
      <t>(1)</t>
    </r>
    <r>
      <rPr>
        <i/>
        <sz val="7"/>
        <color indexed="8"/>
        <rFont val="Times New Roman"/>
        <family val="1"/>
      </rPr>
      <t> </t>
    </r>
    <r>
      <rPr>
        <i/>
        <sz val="12"/>
        <color indexed="8"/>
        <rFont val="Times New Roman"/>
        <family val="1"/>
      </rPr>
      <t>In caso di revisione della composizione del risultato di amministrazione all'inizio dell'esercizio (vincolati, accantonati e destinati agli investimenti) i dati della colonna 1 possono non corrispondere con i dati dell'ultima colonna del prospetto a/2 del rendiconto dell'esercizio precedente.</t>
    </r>
  </si>
  <si>
    <t>(2) Esclusa la cancellazione di residui attivi non compresi nella quota vincolata del risultato di amministrazione dell'esercizio precedente (ad es. i residui attivi vincolati che hanno finanziato impegni).</t>
  </si>
  <si>
    <t>Allegato a/3)  Risultato di amministrazione - quote destinate</t>
  </si>
  <si>
    <t>ELENCO ANALITICO DELLE RISORSE DESTINATE AGLI INVESTIMENTI  NEL RISULTATO DI AMMINISTRAZIONE (*)</t>
  </si>
  <si>
    <t>Capitolo di entrata</t>
  </si>
  <si>
    <t>Descriz.</t>
  </si>
  <si>
    <t>Capitolo di spesa</t>
  </si>
  <si>
    <r>
      <t xml:space="preserve">Risorse destinate agli investim. 
</t>
    </r>
    <r>
      <rPr>
        <b/>
        <sz val="10"/>
        <color indexed="8"/>
        <rFont val="Times New Roman"/>
        <family val="1"/>
      </rPr>
      <t>al 1/1/ N</t>
    </r>
    <r>
      <rPr>
        <b/>
        <vertAlign val="superscript"/>
        <sz val="10"/>
        <color indexed="8"/>
        <rFont val="Times New Roman"/>
        <family val="1"/>
      </rPr>
      <t>1</t>
    </r>
  </si>
  <si>
    <t xml:space="preserve">Entrate destinate agli investimenti accertate nell'esercizio N </t>
  </si>
  <si>
    <r>
      <t>Impegni  eserc. N finanziati da entrate destinate accertate nell'esercizio o da quote destinate  del risultato di amministrazione</t>
    </r>
    <r>
      <rPr>
        <b/>
        <vertAlign val="superscript"/>
        <sz val="11"/>
        <rFont val="Times New Roman"/>
        <family val="1"/>
      </rPr>
      <t>2</t>
    </r>
    <r>
      <rPr>
        <b/>
        <sz val="11"/>
        <rFont val="Times New Roman"/>
        <family val="1"/>
      </rPr>
      <t xml:space="preserve">
</t>
    </r>
  </si>
  <si>
    <t>Fondo plurien. vinc.  al 31/12/N finanziato da entrate destinate accertate nell'esercizio o da quote destinate  del risultato di amministrazione</t>
  </si>
  <si>
    <r>
      <t>Cancellazione di residui attivi costituiti da risorse destinate agli investimenti</t>
    </r>
    <r>
      <rPr>
        <b/>
        <vertAlign val="superscript"/>
        <sz val="11"/>
        <color indexed="8"/>
        <rFont val="Times New Roman"/>
        <family val="1"/>
      </rPr>
      <t>3</t>
    </r>
    <r>
      <rPr>
        <b/>
        <sz val="11"/>
        <color indexed="8"/>
        <rFont val="Times New Roman"/>
        <family val="1"/>
      </rPr>
      <t xml:space="preserve">  o eliminazione della destinazione  su quote del risultato di amministrazione (+) e cancellazione di residui passivi finanziati da risorse destinate agli investimenti (-) (gestione dei residui)</t>
    </r>
  </si>
  <si>
    <t>Risorse destinate agli investim. al 31/12/ N</t>
  </si>
  <si>
    <r>
      <t>(</t>
    </r>
    <r>
      <rPr>
        <i/>
        <strike/>
        <sz val="11"/>
        <rFont val="Times New Roman"/>
        <family val="1"/>
      </rPr>
      <t>f</t>
    </r>
    <r>
      <rPr>
        <i/>
        <sz val="11"/>
        <rFont val="Times New Roman"/>
        <family val="1"/>
      </rPr>
      <t>)=(a) +(b) -    ( c)-(d)-(e)</t>
    </r>
  </si>
  <si>
    <t>Totale quote accantonate nel risultato di amministrzione riguardanti  le risorse destinate agli investimenti (g)</t>
  </si>
  <si>
    <t xml:space="preserve">Totale risorse destinate nel risultato di amministrazione al netto di quelle che sono state oggetto di accantonamenti (h = Totale f - g) </t>
  </si>
  <si>
    <t>(*) Le modalità di compilazione delle singole voci del prospetto sono descritte nel paragrafo 13.7.3 del principio applicato della programmazione</t>
  </si>
  <si>
    <r>
      <t>(1)</t>
    </r>
    <r>
      <rPr>
        <i/>
        <sz val="7"/>
        <color indexed="8"/>
        <rFont val="Times New Roman"/>
        <family val="1"/>
      </rPr>
      <t> </t>
    </r>
    <r>
      <rPr>
        <i/>
        <sz val="12"/>
        <color indexed="8"/>
        <rFont val="Times New Roman"/>
        <family val="1"/>
      </rPr>
      <t>In caso di revisione della composizione del risultato di amministrazione all'inizio dell'esercizio (vincolati, accantonati e destinati agli investimenti) i dati della colonna 1 possono non corrispondere con i dati dell'ultima colonna del prospetto a/3 del rendiconto dell'esercizio precedente</t>
    </r>
  </si>
  <si>
    <r>
      <t>(2)</t>
    </r>
    <r>
      <rPr>
        <i/>
        <sz val="7"/>
        <color indexed="8"/>
        <rFont val="Times New Roman"/>
        <family val="1"/>
      </rPr>
      <t> </t>
    </r>
    <r>
      <rPr>
        <i/>
        <sz val="12"/>
        <color indexed="8"/>
        <rFont val="Times New Roman"/>
        <family val="1"/>
      </rPr>
      <t xml:space="preserve">Comprende le eventuali  cancellazioni di impegni imputati all’esercizio N, finanziati dal fondo pluriennale vincolato costituito da  risorse destinate agli investimenti, non reimpegnate nell’esercizio N, se la cancellazione è effettuata dopo l’approvazione del rendicontodell’esercizio N-1 
</t>
    </r>
  </si>
  <si>
    <t>(3) Esclusa la cancellazione di residui attivi non compresi nella quota del risultato di amministrazione dell'esercizio precedente destinata agli investimenti  (ad es. i residui attivi destinati agli investimenti che hanno finanziato impegni).</t>
  </si>
  <si>
    <t>Allegato b)  al Rendiconto -  Fondo pluriennale vincolato</t>
  </si>
  <si>
    <t>COMPOSIZIONE PER MISSIONI E PROGRAMMI DEL FONDO PLURIENNALE VINCOLATO DELL'ESERCIZIO N DI RIFERIMENTO DEL BILANCIO*</t>
  </si>
  <si>
    <t>MISSIONI E PROGRAMMI</t>
  </si>
  <si>
    <t>Fondo pluriennale vincolato al 
31 dicembre dell'esercizio N-1</t>
  </si>
  <si>
    <t>Spese impegnate negli esercizi precedenti e imputate all'esercizio N e coperte dal fondo pluriennale vincolato</t>
  </si>
  <si>
    <t>Riaccertamento degli impegni imputati all'esercizio N e finanziati dal FPV di cui alla lettera a) effettuato nel corso dell'eserczio N (cd. economie di impegno)</t>
  </si>
  <si>
    <r>
      <t xml:space="preserve">Riaccertamento degli impegni finanziati dal FPV di cui alla lettera a) </t>
    </r>
    <r>
      <rPr>
        <b/>
        <strike/>
        <sz val="11"/>
        <rFont val="Calibri"/>
        <family val="2"/>
      </rPr>
      <t>b)</t>
    </r>
    <r>
      <rPr>
        <b/>
        <sz val="11"/>
        <rFont val="Calibri"/>
        <family val="2"/>
      </rPr>
      <t xml:space="preserve"> effettuato nel corso dell'esercizio N  su impegni  imputati agli esercizi successivi  a N (cd. economie di impegno)</t>
    </r>
  </si>
  <si>
    <t>Quota del fondo pluriennale vincolato al 31 dicembre dell'esercizio N-1 rinviata all'esercizio N+1 e successivi</t>
  </si>
  <si>
    <t>Spese impegnate nell'esercizio N con imputazione all'esercizio N+1 e coperte dal fondo pluriennale vincolato</t>
  </si>
  <si>
    <t>Spese impegnate nell'esercizio N con imputazione all'esercizio N+2 e coperte dal fondo pluriennale vincolato</t>
  </si>
  <si>
    <t>Spese impegnate nell'esercizio N con imputazione a esercizi successivi a quelli considerati nel bilancio pluriennale e coperte dal fondo pluriennale vincolato</t>
  </si>
  <si>
    <t>Fondo pluriennale vincolato al 31 dicembre dell'esercizio N</t>
  </si>
  <si>
    <t xml:space="preserve">(x) </t>
  </si>
  <si>
    <t xml:space="preserve">(y) </t>
  </si>
  <si>
    <t>( c)  = (a) - (b)-(x)-(y)</t>
  </si>
  <si>
    <t>(g) = ( c) + (d) + (e) + (f)</t>
  </si>
  <si>
    <r>
      <t>MISSIONE 1 - Servizi istituzionali,  generali e di gestione</t>
    </r>
    <r>
      <rPr>
        <b/>
        <i/>
        <strike/>
        <sz val="11"/>
        <rFont val="Calibri"/>
        <family val="2"/>
      </rPr>
      <t xml:space="preserve"> </t>
    </r>
  </si>
  <si>
    <t>Elezioni e consultazioni popolari - Anagrafe e stato civile</t>
  </si>
  <si>
    <t xml:space="preserve">  Statistica e sistemi informativi</t>
  </si>
  <si>
    <r>
      <t xml:space="preserve">Politica regionale unitaria per i servizi istituzionali, generali e di gestione </t>
    </r>
    <r>
      <rPr>
        <i/>
        <sz val="11"/>
        <rFont val="Calibri"/>
        <family val="2"/>
      </rPr>
      <t>(solo per le Regioni)</t>
    </r>
  </si>
  <si>
    <t>TOTALE MISSIONE 1 - Servizi istituzionali e generali, di gestione e di controllo</t>
  </si>
  <si>
    <t>MISSIONE 2 - Giustizia</t>
  </si>
  <si>
    <r>
      <t xml:space="preserve">Politica regionale unitaria per la giustizia 
</t>
    </r>
    <r>
      <rPr>
        <i/>
        <sz val="11"/>
        <rFont val="Calibri"/>
        <family val="2"/>
      </rPr>
      <t>(solo per le Regioni)</t>
    </r>
  </si>
  <si>
    <t>TOTALE MISSIONE 2 - Giustizia</t>
  </si>
  <si>
    <t>MISSIONE 3 - Ordine pubblico e sicurezza</t>
  </si>
  <si>
    <r>
      <t xml:space="preserve">Politica regionale unitaria per l'ordine pubblico e la sicurezza </t>
    </r>
    <r>
      <rPr>
        <i/>
        <sz val="11"/>
        <rFont val="Calibri"/>
        <family val="2"/>
      </rPr>
      <t>(solo per le Regioni)</t>
    </r>
  </si>
  <si>
    <t>TOTALE MISSIONE 3 - Ordine pubblico e sicurezza</t>
  </si>
  <si>
    <t>MISSIONE 4 - Istruzione e diritto allo studio</t>
  </si>
  <si>
    <r>
      <rPr>
        <strike/>
        <sz val="11"/>
        <rFont val="Calibri"/>
        <family val="2"/>
      </rPr>
      <t>a</t>
    </r>
    <r>
      <rPr>
        <sz val="11"/>
        <rFont val="Calibri"/>
        <family val="2"/>
      </rPr>
      <t xml:space="preserve"> Istruzione prescolastica</t>
    </r>
  </si>
  <si>
    <r>
      <t xml:space="preserve">Edilizia scolastica </t>
    </r>
    <r>
      <rPr>
        <i/>
        <sz val="11"/>
        <rFont val="Calibri"/>
        <family val="2"/>
      </rPr>
      <t>(solo per le Regioni)</t>
    </r>
  </si>
  <si>
    <r>
      <t xml:space="preserve">Politica regionale unitaria per l'istruzione e il diritto allo studio </t>
    </r>
    <r>
      <rPr>
        <i/>
        <sz val="11"/>
        <rFont val="Calibri"/>
        <family val="2"/>
      </rPr>
      <t>(solo per le Regioni)</t>
    </r>
  </si>
  <si>
    <t>TOTALE MISSIONE 4 - Istruzione e diritto allo studio</t>
  </si>
  <si>
    <t>MISSIONE 5 - Tutela e valorizzazione dei beni e delle attività culturali</t>
  </si>
  <si>
    <t xml:space="preserve">Valorizzazione dei beni di interesse storico. </t>
  </si>
  <si>
    <r>
      <t xml:space="preserve">Politica regionale unitaria per la tutela dei beni e delle attività culturali </t>
    </r>
    <r>
      <rPr>
        <i/>
        <sz val="11"/>
        <rFont val="Calibri"/>
        <family val="2"/>
      </rPr>
      <t>(solo per le Regioni)</t>
    </r>
  </si>
  <si>
    <t>TOTALE MISSIONE 5 - Tutela e valorizzazione dei beni e delle attività culturali</t>
  </si>
  <si>
    <t>MISSIONE 6 - Politiche giovanili, sport e tempo libero</t>
  </si>
  <si>
    <t xml:space="preserve">01 </t>
  </si>
  <si>
    <r>
      <t xml:space="preserve">Politica regionale unitaria per i giovani, lo sport e il tempo libero </t>
    </r>
    <r>
      <rPr>
        <i/>
        <sz val="11"/>
        <rFont val="Calibri"/>
        <family val="2"/>
      </rPr>
      <t>(solo per le Regioni)</t>
    </r>
  </si>
  <si>
    <t>TOTALE MISSIONE 6 - Politiche giovanili, sport e tempo libero</t>
  </si>
  <si>
    <t>MISSIONE 7 - Turismo</t>
  </si>
  <si>
    <t>Sviluppo e valorizzazione del turismo</t>
  </si>
  <si>
    <r>
      <t xml:space="preserve">Politica regionale unitaria per il turismo 
</t>
    </r>
    <r>
      <rPr>
        <i/>
        <sz val="11"/>
        <rFont val="Calibri"/>
        <family val="2"/>
      </rPr>
      <t>(solo per le Regioni)</t>
    </r>
  </si>
  <si>
    <t>TOTALE MISSIONE 7 - Turismo</t>
  </si>
  <si>
    <t>MISSIONE 8 - Assetto del territorio ed edilizia abitativa</t>
  </si>
  <si>
    <r>
      <t>Urbanistica</t>
    </r>
    <r>
      <rPr>
        <sz val="11"/>
        <rFont val="Calibri"/>
        <family val="2"/>
      </rPr>
      <t xml:space="preserve"> assetto del territorio</t>
    </r>
  </si>
  <si>
    <r>
      <t xml:space="preserve">Politica regionale unitaria per l'assetto del territorio e l'edilizia abitativa </t>
    </r>
    <r>
      <rPr>
        <i/>
        <sz val="11"/>
        <rFont val="Calibri"/>
        <family val="2"/>
      </rPr>
      <t>(solo per le Regioni)</t>
    </r>
  </si>
  <si>
    <t>TOTALE MISSIONE 8 - Assetto del territorio ed edilizia abitativa</t>
  </si>
  <si>
    <t>MISSIONE 9 - Sviluppo sostenibile e tutela del territorio e dell'ambiente</t>
  </si>
  <si>
    <t xml:space="preserve">Tutela, valorizzazione e recupero ambientale </t>
  </si>
  <si>
    <r>
      <t xml:space="preserve">Politica regionale unitaria per lo sviluppo sostenibile e la tutela del territorio e l'ambiente </t>
    </r>
    <r>
      <rPr>
        <i/>
        <sz val="11"/>
        <rFont val="Calibri"/>
        <family val="2"/>
      </rPr>
      <t>(solo per le Regioni)</t>
    </r>
  </si>
  <si>
    <t>TOTALE MISSIONE 9 - Sviluppo sostenibile e tutela del territorio e dell'ambiente</t>
  </si>
  <si>
    <t>MISSIONE 10 - Trasporti e diritto alla mobilità</t>
  </si>
  <si>
    <t>Altre modalità di trasport</t>
  </si>
  <si>
    <r>
      <t xml:space="preserve">Politica regionale unitaria per i trasporti e il diritto alla mobilità </t>
    </r>
    <r>
      <rPr>
        <i/>
        <sz val="11"/>
        <rFont val="Calibri"/>
        <family val="2"/>
      </rPr>
      <t>(solo per le Regioni)</t>
    </r>
  </si>
  <si>
    <t>TOTALE MISSIONE 10 - Trasporti e diritto alla mobilità</t>
  </si>
  <si>
    <t>MISSIONE 11 - Soccorso civile</t>
  </si>
  <si>
    <r>
      <t xml:space="preserve">Politica regionale unitaria per il soccorso e la protezione civile </t>
    </r>
    <r>
      <rPr>
        <i/>
        <sz val="11"/>
        <rFont val="Calibri"/>
        <family val="2"/>
      </rPr>
      <t>(solo per le Regioni)</t>
    </r>
  </si>
  <si>
    <t>TOTALE MISSIONE 11 - Soccorso civile</t>
  </si>
  <si>
    <t>MISSIONE 12 - Diritti sociali, politiche sociali e famiglia</t>
  </si>
  <si>
    <t>Interventi per l'infanzia e per i minori</t>
  </si>
  <si>
    <t>Interventi per soggetti a rischio di esclusione sociale</t>
  </si>
  <si>
    <t>Interventi per le famiglie</t>
  </si>
  <si>
    <t xml:space="preserve">Programmazione e governo della rete dei servizi sociosanitari e sociali </t>
  </si>
  <si>
    <r>
      <t xml:space="preserve">Politica regionale unitaria per i diritti sociali e la famiglia </t>
    </r>
    <r>
      <rPr>
        <i/>
        <sz val="11"/>
        <rFont val="Calibri"/>
        <family val="2"/>
      </rPr>
      <t>(solo per le Regioni)</t>
    </r>
  </si>
  <si>
    <t>TOTALE MISSIONE 12 - Diritti sociali, politiche sociali e famiglia</t>
  </si>
  <si>
    <t>MISSIONE 13 - Tutela della salute</t>
  </si>
  <si>
    <r>
      <t xml:space="preserve">Politica regionale unitaria per la tutela della salute 
</t>
    </r>
    <r>
      <rPr>
        <i/>
        <sz val="11"/>
        <rFont val="Calibri"/>
        <family val="2"/>
      </rPr>
      <t>(solo per le Regioni)</t>
    </r>
  </si>
  <si>
    <t>TOTALE MISSIONE 13 - Tutela della salute</t>
  </si>
  <si>
    <t>MISSIONE 14 - Sviluppo economico e competitività</t>
  </si>
  <si>
    <r>
      <t xml:space="preserve">Industria,  </t>
    </r>
    <r>
      <rPr>
        <strike/>
        <sz val="11"/>
        <rFont val="Calibri"/>
        <family val="2"/>
      </rPr>
      <t>e</t>
    </r>
    <r>
      <rPr>
        <sz val="11"/>
        <rFont val="Calibri"/>
        <family val="2"/>
      </rPr>
      <t xml:space="preserve"> PMI e Artigianato</t>
    </r>
  </si>
  <si>
    <t>Ricerca e innovazione</t>
  </si>
  <si>
    <r>
      <t xml:space="preserve">Politica regionale unitaria per lo sviluppo economico e la competitività </t>
    </r>
    <r>
      <rPr>
        <i/>
        <sz val="11"/>
        <rFont val="Calibri"/>
        <family val="2"/>
      </rPr>
      <t>(solo per le Regioni)</t>
    </r>
  </si>
  <si>
    <t>TOTALE MISSIONE 14 - Sviluppo economico e competitività</t>
  </si>
  <si>
    <t>MISSIONE 15 - Politiche per il lavoro e la formazione professionale</t>
  </si>
  <si>
    <r>
      <t xml:space="preserve">Politica regionale unitaria per il lavoro e la formazione professionale </t>
    </r>
    <r>
      <rPr>
        <i/>
        <sz val="11"/>
        <rFont val="Calibri"/>
        <family val="2"/>
      </rPr>
      <t>(solo per le Regioni)</t>
    </r>
  </si>
  <si>
    <t>TOTALE MISSIONE 15 - Politiche per il lavoro e la formazione professionale</t>
  </si>
  <si>
    <t>MISSIONE 16 - Agricoltura, politiche agroalimentari e pesca</t>
  </si>
  <si>
    <r>
      <t xml:space="preserve">Politica regionale unitaria per l'agricoltura, i sistemi agroalimentari, la caccia e la pesca </t>
    </r>
    <r>
      <rPr>
        <i/>
        <sz val="11"/>
        <rFont val="Calibri"/>
        <family val="2"/>
      </rPr>
      <t>(solo per le Regioni)</t>
    </r>
  </si>
  <si>
    <t>TOTALE MISSIONE 16 - Agricoltura, politiche agroalimentari e pesca</t>
  </si>
  <si>
    <t>MISSIONE 17 - Energia e diversificazione delle fonti energetiche</t>
  </si>
  <si>
    <r>
      <t xml:space="preserve">Politica regionale unitaria per l'energia e la diversificazione delle fonti energetiche 
</t>
    </r>
    <r>
      <rPr>
        <i/>
        <sz val="11"/>
        <rFont val="Calibri"/>
        <family val="2"/>
      </rPr>
      <t>(solo per le Regioni)</t>
    </r>
  </si>
  <si>
    <t>TOTALE MISSIONE 17 - Energia e diversificazione delle fonti energetiche</t>
  </si>
  <si>
    <t>MISSIONE 18 - Relazioni con le altre autonomie territoriali e locali</t>
  </si>
  <si>
    <r>
      <t xml:space="preserve">Politica regionale unitaria per le relazioni con le altre autonomie territoriali e locali </t>
    </r>
    <r>
      <rPr>
        <i/>
        <sz val="11"/>
        <rFont val="Calibri"/>
        <family val="2"/>
      </rPr>
      <t>(solo per le Regioni)</t>
    </r>
  </si>
  <si>
    <t>TOTALE MISSIONE 18 - Relazioni con le altre autonomie territoriali e locali</t>
  </si>
  <si>
    <t>MISSIONE 19 - Relazioni internazionali</t>
  </si>
  <si>
    <r>
      <t xml:space="preserve">Cooperazione territoriale </t>
    </r>
    <r>
      <rPr>
        <i/>
        <sz val="11"/>
        <color indexed="8"/>
        <rFont val="Calibri"/>
        <family val="2"/>
      </rPr>
      <t>(solo per le Regioni)</t>
    </r>
  </si>
  <si>
    <t>TOTALE MISSIONE 19 - Relazioni internazionali</t>
  </si>
  <si>
    <t>*</t>
  </si>
  <si>
    <t>Indicare gli anni di riferimento N, N+1 e N+2.</t>
  </si>
  <si>
    <t xml:space="preserve">Indicare l'importo del fondo pluriennale vincolato risultante dal consuntivo dell'anno precedente. Nel primo esercizio di applicazione del titolo primo del D.Lgs 118/2011 la voce indica l'importo del fondo pluriennale vincolato definito in occasione del riaccertamento straordinario dei residui, pari alla differenza tra gli impegni cancellati e reimputati all'esercizio e agli esercizi successivi  e gli accertamenti cancellati  e reimputati all'esercizio  e agli esercizi successivi. </t>
  </si>
  <si>
    <t xml:space="preserve">Indicare l'importo degli impegni assunti negli esercizi precedenti e imputati all'esercizio cui si riferisce il rendiconto finanziati dal FPV. Nel primo esercizio di applicazione del titolo primo del D.Lgs 118/2011 è indicata la differenza tra gli impegni reimputati all'esercizio  e gli accertamenti reimputati aal medesimo esercizio. </t>
  </si>
  <si>
    <t>(x)</t>
  </si>
  <si>
    <r>
      <t xml:space="preserve">Indicare le economie, registrate nel corso dell'esercizio e verificate in sede di rendiconto, sugli impegni finanziati dal fondo pluriennale vincolato </t>
    </r>
    <r>
      <rPr>
        <b/>
        <sz val="11"/>
        <color indexed="8"/>
        <rFont val="Calibri"/>
        <family val="2"/>
      </rPr>
      <t>di cui alla lettera a).</t>
    </r>
  </si>
  <si>
    <t>(d), (e), (f)</t>
  </si>
  <si>
    <r>
      <t>Indicare gli impegni assunti nel corso dell'esercizio N con imputazione all’esercizio N+1 (colonna d),  all’esercizio N+2 (colonna e), e aglo esercizi  successivi (colonna f), comprese le spese prenotate sulla base della gara per l’affidamento dei lavori, formalmente indetta ai sensi dell’art. 53, comma 2, del citato decreto legislativo n. 163 del 2006, riguardanti le spese di investimento per lavori pubblici, di cui all’art. 3 comma 7 del decreto legislativo 12 aprile 2006, n.163 "Codice dei contratti pubblici", esigibili negli esercizi successivi</t>
    </r>
    <r>
      <rPr>
        <sz val="10"/>
        <color indexed="56"/>
        <rFont val="Calibri"/>
        <family val="2"/>
      </rPr>
      <t xml:space="preserve"> </t>
    </r>
  </si>
  <si>
    <t>Allegato c) - Fondo crediti di dubbia esigibilità</t>
  </si>
  <si>
    <t>COMPOSIZIONE DELL'ACCANTONAMENTO AL FONDO CREDITI DI DUBBIA ESIGIBILITA'* E AL FONDO SVALUTAZIONE CREDITI</t>
  </si>
  <si>
    <t xml:space="preserve">
TIPOLOGIA
</t>
  </si>
  <si>
    <r>
      <t xml:space="preserve">RESIDUI ATTIVI FORMATISI NELL'ESERCIZIO CUI SI RIFERISCE IL RENDICONTO
</t>
    </r>
    <r>
      <rPr>
        <b/>
        <i/>
        <sz val="10"/>
        <rFont val="Calibri"/>
        <family val="2"/>
      </rPr>
      <t>(a)</t>
    </r>
  </si>
  <si>
    <r>
      <t xml:space="preserve">RESIDUI ATTIVI DEGLI  ESERCIZI PRECEDENTI
</t>
    </r>
    <r>
      <rPr>
        <b/>
        <i/>
        <sz val="10"/>
        <rFont val="Calibri"/>
        <family val="2"/>
      </rPr>
      <t>(b)</t>
    </r>
  </si>
  <si>
    <r>
      <t xml:space="preserve">TOTALE RESIDUI ATTIVI
</t>
    </r>
    <r>
      <rPr>
        <b/>
        <i/>
        <sz val="10"/>
        <rFont val="Calibri"/>
        <family val="2"/>
      </rPr>
      <t>(c ) = (a) + (b)</t>
    </r>
  </si>
  <si>
    <r>
      <t xml:space="preserve">IMPORTO MINIMO DEL FONDO
</t>
    </r>
    <r>
      <rPr>
        <b/>
        <i/>
        <sz val="10"/>
        <rFont val="Calibri"/>
        <family val="2"/>
      </rPr>
      <t xml:space="preserve">(d) </t>
    </r>
  </si>
  <si>
    <r>
      <t xml:space="preserve">FONDO CREDITI DI DUBBIA ESIGIBILITA'
</t>
    </r>
    <r>
      <rPr>
        <b/>
        <i/>
        <sz val="10"/>
        <rFont val="Calibri"/>
        <family val="2"/>
      </rPr>
      <t xml:space="preserve">(e) </t>
    </r>
  </si>
  <si>
    <t>% di accantonamento al fondo crediti di dubbia esigibilità
(f) = (e) / (c)</t>
  </si>
  <si>
    <t>ENTRATE CORRENTI DI NATURA TRIBUTARIA, CONTRIBUTIVA E PEREQUATIVA</t>
  </si>
  <si>
    <t>1010100</t>
  </si>
  <si>
    <t>Tipologia 101: Imposte, tasse e proventi assimilati</t>
  </si>
  <si>
    <t xml:space="preserve"> di cui accertati per cassa sulla base del principio contabile 3.7 </t>
  </si>
  <si>
    <t>Tipologia 101: Imposte, tasse e proventi assimilati non accertati per cassa</t>
  </si>
  <si>
    <t>1010200</t>
  </si>
  <si>
    <r>
      <t xml:space="preserve">Tipologia 102: Tributi destinati al finanziamento della sanità </t>
    </r>
    <r>
      <rPr>
        <b/>
        <i/>
        <sz val="10"/>
        <rFont val="Calibri"/>
        <family val="2"/>
      </rPr>
      <t>(solo per le Regioni)</t>
    </r>
  </si>
  <si>
    <t>Tipologia 102: Tributi destinati al finanziamento della sanita' non accertati per cassa</t>
  </si>
  <si>
    <t>1010300</t>
  </si>
  <si>
    <r>
      <t xml:space="preserve">Tipologia 103: Tributi devoluti e regolati alle autonomie speciali  </t>
    </r>
    <r>
      <rPr>
        <b/>
        <i/>
        <sz val="10"/>
        <rFont val="Calibri"/>
        <family val="2"/>
      </rPr>
      <t>(solo per le Regioni)</t>
    </r>
  </si>
  <si>
    <t>Tipologia 103: Tributi devoluti e regolati alle autonomie speciali  non accertati per cassa</t>
  </si>
  <si>
    <t>1010400</t>
  </si>
  <si>
    <t>1030100</t>
  </si>
  <si>
    <t>1030200</t>
  </si>
  <si>
    <r>
      <t xml:space="preserve">Tipologia 302: Fondi perequativi dalla Regione o Provincia autonoma </t>
    </r>
    <r>
      <rPr>
        <b/>
        <i/>
        <sz val="10"/>
        <rFont val="Calibri"/>
        <family val="2"/>
      </rPr>
      <t>(solo per gli Enti locali)</t>
    </r>
  </si>
  <si>
    <t>1000000</t>
  </si>
  <si>
    <t>TOTALE TITOLO 1</t>
  </si>
  <si>
    <t>TRASFERIMENTI CORRENTI</t>
  </si>
  <si>
    <t>2010100</t>
  </si>
  <si>
    <t>2010200</t>
  </si>
  <si>
    <t>2010300</t>
  </si>
  <si>
    <t>2010400</t>
  </si>
  <si>
    <t>2010500</t>
  </si>
  <si>
    <t>Trasferimenti correnti dall'Unione Europea</t>
  </si>
  <si>
    <t xml:space="preserve"> Trasferimenti correnti dal Resto del Mondo</t>
  </si>
  <si>
    <t>2000000</t>
  </si>
  <si>
    <t>TOTALE TITOLO 2</t>
  </si>
  <si>
    <t>ENTRATE EXTRATRIBUTARIE</t>
  </si>
  <si>
    <t>3010000</t>
  </si>
  <si>
    <t>3020000</t>
  </si>
  <si>
    <t>3030000</t>
  </si>
  <si>
    <t>3040000</t>
  </si>
  <si>
    <t>3050000</t>
  </si>
  <si>
    <t>3000000</t>
  </si>
  <si>
    <t>TOTALE TITOLO 3</t>
  </si>
  <si>
    <t>ENTRATE IN CONTO CAPITALE</t>
  </si>
  <si>
    <t>4010000</t>
  </si>
  <si>
    <t>4020000</t>
  </si>
  <si>
    <t xml:space="preserve">Contributi agli investimenti da amministrazioni pubbliche </t>
  </si>
  <si>
    <t>Contributi agli investimenti da UE</t>
  </si>
  <si>
    <t>Tipologia 200: Contributi agli investimenti al netto dei contributi da PA e da UE</t>
  </si>
  <si>
    <t>4030000</t>
  </si>
  <si>
    <t xml:space="preserve">Altri trasferimenti in conto capitale da amministrazioni pubbliche </t>
  </si>
  <si>
    <t>Altri trasferimenti in conto capitale da UE</t>
  </si>
  <si>
    <t>Tipologia 300:  Altri trasferimenti in conto capitale al netto dei trasferimenti da PA e da UE</t>
  </si>
  <si>
    <t>4040000</t>
  </si>
  <si>
    <t>4050000</t>
  </si>
  <si>
    <t>4000000</t>
  </si>
  <si>
    <t>TOTALE TITOLO 4</t>
  </si>
  <si>
    <t>ENTRATE DA RIDUZIONE DI ATTIVITA' FINANZIARIE</t>
  </si>
  <si>
    <t>5010000</t>
  </si>
  <si>
    <t>5020000</t>
  </si>
  <si>
    <t>Tipologia 200: Riscossione crediti di breve termine</t>
  </si>
  <si>
    <t>5030000</t>
  </si>
  <si>
    <t>5040000</t>
  </si>
  <si>
    <t>5000000</t>
  </si>
  <si>
    <t>TOTALE TITOLO 5</t>
  </si>
  <si>
    <t>TOTALE GENERALE</t>
  </si>
  <si>
    <t>DI CUI   FONDO CREDITI DI DUBBIA ESIGIBILITA' IN C/CAPITALE</t>
  </si>
  <si>
    <r>
      <t xml:space="preserve">DI CUI   FONDO CREDITI DI DUBBIA ESIGIBILITA' DI PARTE CORRENTE </t>
    </r>
    <r>
      <rPr>
        <i/>
        <sz val="11"/>
        <rFont val="Calibri"/>
        <family val="2"/>
      </rPr>
      <t>(n)</t>
    </r>
  </si>
  <si>
    <t>CONFRONTO FONDO CREDITI DI DUBBIA ESIGIBILITA' - FONDO SVALUTAZIONE CREDITI</t>
  </si>
  <si>
    <t xml:space="preserve">TOTALE CREDITI
</t>
  </si>
  <si>
    <t xml:space="preserve">FONDO SVALUTAZIONE CREDITI
</t>
  </si>
  <si>
    <r>
      <t xml:space="preserve">RESIDUI ATTIVI NEL CONTO DEL BILANCIO </t>
    </r>
    <r>
      <rPr>
        <sz val="11"/>
        <rFont val="Calibri"/>
        <family val="2"/>
      </rPr>
      <t>TITOLI DA 1 A 5</t>
    </r>
  </si>
  <si>
    <t>(g)</t>
  </si>
  <si>
    <t>(h)</t>
  </si>
  <si>
    <t>CREDITI STRALCIATI DAL CONTO DEL BILANCIO</t>
  </si>
  <si>
    <t>(i)</t>
  </si>
  <si>
    <t>(l)</t>
  </si>
  <si>
    <r>
      <t xml:space="preserve">ACCERTAMENTI IMPUTATI AGLI ESERCIZI SUCCESSIVI A QUELLO CUI IL RENDICONTO SI RIFERISCE </t>
    </r>
    <r>
      <rPr>
        <i/>
        <sz val="11"/>
        <color indexed="8"/>
        <rFont val="Calibri"/>
        <family val="2"/>
      </rPr>
      <t>(m)</t>
    </r>
  </si>
  <si>
    <t>* Il fondo crediti di dubbia esigibilità è un accantonamento del risultato di amministrazione. Non richiedono l’accantonamento a tale fondo: a) i trasferimenti da altre Amministrazioni pubbliche e dall'Unione europea; b) i crediti assistiti da fidejussione; c) le entrate tributarie che, sulla base dei nuovi principi contabili, sono accertate per cassa.</t>
  </si>
  <si>
    <r>
      <t>(e)</t>
    </r>
    <r>
      <rPr>
        <sz val="11"/>
        <color theme="1"/>
        <rFont val="Calibri"/>
        <family val="2"/>
        <scheme val="minor"/>
      </rPr>
      <t xml:space="preserve"> Gli importi della colonna </t>
    </r>
    <r>
      <rPr>
        <i/>
        <sz val="11"/>
        <color indexed="8"/>
        <rFont val="Calibri"/>
        <family val="2"/>
      </rPr>
      <t>(e)</t>
    </r>
    <r>
      <rPr>
        <sz val="11"/>
        <color theme="1"/>
        <rFont val="Calibri"/>
        <family val="2"/>
        <scheme val="minor"/>
      </rPr>
      <t xml:space="preserve"> non devono essere inferiori a quelli della colonna </t>
    </r>
    <r>
      <rPr>
        <i/>
        <sz val="11"/>
        <color indexed="8"/>
        <rFont val="Calibri"/>
        <family val="2"/>
      </rPr>
      <t>(d)</t>
    </r>
    <r>
      <rPr>
        <sz val="11"/>
        <color theme="1"/>
        <rFont val="Calibri"/>
        <family val="2"/>
        <scheme val="minor"/>
      </rPr>
      <t xml:space="preserve">; se sono superiori le motivazioni della differenza sono indicate nella relazione al rendiconto.  Il totale generale della colonna </t>
    </r>
    <r>
      <rPr>
        <i/>
        <sz val="11"/>
        <color indexed="8"/>
        <rFont val="Calibri"/>
        <family val="2"/>
      </rPr>
      <t>(f)</t>
    </r>
    <r>
      <rPr>
        <sz val="11"/>
        <color theme="1"/>
        <rFont val="Calibri"/>
        <family val="2"/>
        <scheme val="minor"/>
      </rPr>
      <t xml:space="preserve"> corrisponde all'importo del fondo crediti di dubbia esigibilità accantonato nel risultato di amministrazione.</t>
    </r>
  </si>
  <si>
    <t>(g) Indicare il totale generale della colonna c).</t>
  </si>
  <si>
    <t>(h) Indicare il totale generale della colonna e)</t>
  </si>
  <si>
    <t>(i) Indicare l'importo complessivo dei crediti stralciati dal conto del bilancio nell'esercizio in corso e negli esercizi precedenti.</t>
  </si>
  <si>
    <t xml:space="preserve">(l) corrisponde all'importo della cella (i) </t>
  </si>
  <si>
    <r>
      <t xml:space="preserve">(m) trattasi solo degli accertamenti </t>
    </r>
    <r>
      <rPr>
        <sz val="11"/>
        <rFont val="Calibri"/>
        <family val="2"/>
      </rPr>
      <t>pluriennali</t>
    </r>
    <r>
      <rPr>
        <sz val="11"/>
        <rFont val="Calibri"/>
        <family val="2"/>
      </rPr>
      <t xml:space="preserve"> di entrate riguardanti i</t>
    </r>
    <r>
      <rPr>
        <sz val="11"/>
        <rFont val="Calibri"/>
        <family val="2"/>
      </rPr>
      <t>l</t>
    </r>
    <r>
      <rPr>
        <sz val="11"/>
        <rFont val="Calibri"/>
        <family val="2"/>
      </rPr>
      <t xml:space="preserve"> titol</t>
    </r>
    <r>
      <rPr>
        <sz val="11"/>
        <rFont val="Calibri"/>
        <family val="2"/>
      </rPr>
      <t>o</t>
    </r>
    <r>
      <rPr>
        <sz val="11"/>
        <rFont val="Calibri"/>
        <family val="2"/>
      </rPr>
      <t xml:space="preserve"> 5  </t>
    </r>
    <r>
      <rPr>
        <sz val="11"/>
        <rFont val="Calibri"/>
        <family val="2"/>
      </rPr>
      <t>e  gli accertamenti pluriennali derivanti dalla rateizzazione delle entrate dei titoli 1 e 3.</t>
    </r>
  </si>
  <si>
    <t>(n) comprende anche l'accantonamento riguardante i crediti del titolo 5</t>
  </si>
  <si>
    <t>Allegato d)  al Rendiconto  - Entrate per categorie</t>
  </si>
  <si>
    <t>PROSPETTO DELLE ENTRATE DI BILANCIO PER TITOLI, TIPOLOGIE E CATEGORIE 
REGIONI (*)</t>
  </si>
  <si>
    <t>TITOLO
TIPOLOGIA
CATEGORIA</t>
  </si>
  <si>
    <t>ACCERTAMENTI</t>
  </si>
  <si>
    <t>di cui entrate accertate  non ricorrenti</t>
  </si>
  <si>
    <r>
      <t xml:space="preserve">RISCOSSIONI IN C/COMPETENZA </t>
    </r>
    <r>
      <rPr>
        <b/>
        <vertAlign val="superscript"/>
        <sz val="10"/>
        <rFont val="Calibri"/>
        <family val="2"/>
      </rPr>
      <t>1</t>
    </r>
  </si>
  <si>
    <r>
      <t xml:space="preserve">RISCOSSIONI IN C/RESIDUI </t>
    </r>
    <r>
      <rPr>
        <b/>
        <vertAlign val="superscript"/>
        <sz val="10"/>
        <rFont val="Calibri"/>
        <family val="2"/>
      </rPr>
      <t>1</t>
    </r>
  </si>
  <si>
    <t>1010117</t>
  </si>
  <si>
    <t>Addizionale regionale IRPEF non sanità</t>
  </si>
  <si>
    <t>1010120</t>
  </si>
  <si>
    <t>Imposta regionale sulle attività produttive (IRAP) non Sanità</t>
  </si>
  <si>
    <t>1010131</t>
  </si>
  <si>
    <t>Imposta regionale sulla benzina per autotrazione</t>
  </si>
  <si>
    <t>1010142</t>
  </si>
  <si>
    <t>Imposta regionale sulle concessioni statali sui beni del demanio marittimo</t>
  </si>
  <si>
    <t>1010143</t>
  </si>
  <si>
    <t>Imposta regionale sulle concessioni statali sui beni del patrimonio indisponibile</t>
  </si>
  <si>
    <t>1010144</t>
  </si>
  <si>
    <t>Imposta regionale per le emissioni sonore degli aeromobili</t>
  </si>
  <si>
    <t>1010146</t>
  </si>
  <si>
    <t>Tassa regionale per il diritto allo studio universitario</t>
  </si>
  <si>
    <t>1010147</t>
  </si>
  <si>
    <t xml:space="preserve">Tassa sulla concessione per la caccia e per la pesca </t>
  </si>
  <si>
    <t>1010148</t>
  </si>
  <si>
    <t>Tasse sulle concessioni regionali</t>
  </si>
  <si>
    <t>1010150</t>
  </si>
  <si>
    <t>Tassa di circolazione dei veicoli a motore (tassa automobilistica)</t>
  </si>
  <si>
    <t>1010155</t>
  </si>
  <si>
    <t>Tassa di abilitazione all'esercizio professionale</t>
  </si>
  <si>
    <t>1010159</t>
  </si>
  <si>
    <t>Tributo speciale per il deposito in discarica dei rifiuti solidi</t>
  </si>
  <si>
    <t>1010160</t>
  </si>
  <si>
    <t>Tributo per l'esercizio delle funzioni di tutela, protezione e igiene dell'ambiente</t>
  </si>
  <si>
    <t>1010170</t>
  </si>
  <si>
    <t>Proventi dei Casinò</t>
  </si>
  <si>
    <t>1010177</t>
  </si>
  <si>
    <t>Addizionale regionale sul gas naturale</t>
  </si>
  <si>
    <t>1010195</t>
  </si>
  <si>
    <t>Altre ritenute n.a.c.</t>
  </si>
  <si>
    <t>1010196</t>
  </si>
  <si>
    <t>Altre entrate su lotto, lotterie e alre attività di gioco n.a.c.</t>
  </si>
  <si>
    <t>1010197</t>
  </si>
  <si>
    <t>Altre accise n.a.c.</t>
  </si>
  <si>
    <t>1010198</t>
  </si>
  <si>
    <t>Altre imposte sostitutive n.a.c.</t>
  </si>
  <si>
    <t>1010199</t>
  </si>
  <si>
    <t>Altre imposte, tasse e proventi  n.a.c.</t>
  </si>
  <si>
    <t xml:space="preserve">Tipologia 102: Tributi destinati al finanziamento della sanità </t>
  </si>
  <si>
    <t>1010201</t>
  </si>
  <si>
    <t>Imposta regionale sulle attività produttive - IRAP - Sanità</t>
  </si>
  <si>
    <t>1010202</t>
  </si>
  <si>
    <t>Imposta regionale sulle attività produttive - IRAP - Sanità derivante da manovra fiscale regionale</t>
  </si>
  <si>
    <t>1010203</t>
  </si>
  <si>
    <t>Compartecipazione IVA - Sanità</t>
  </si>
  <si>
    <t>1010204</t>
  </si>
  <si>
    <t>Addizionale IRPEF - Sanità</t>
  </si>
  <si>
    <t>1010205</t>
  </si>
  <si>
    <t>Addizionale IRPEF - Sanità derivante da manovra fiscale regionale</t>
  </si>
  <si>
    <t>1010206</t>
  </si>
  <si>
    <t>Accisa sulla benzina per autotrazione - sanità</t>
  </si>
  <si>
    <t>1010299</t>
  </si>
  <si>
    <t>Altri tributi destinati al finanziamento della spesa sanitaria</t>
  </si>
  <si>
    <t>Tipologia 103: Tributi devoluti e regolati alle autonomie speciali</t>
  </si>
  <si>
    <t>1010301</t>
  </si>
  <si>
    <t>Imposta sul reddito delle persone fisiche (ex IRPEF)</t>
  </si>
  <si>
    <t>1010302</t>
  </si>
  <si>
    <t>Imposta sul reddito delle società (ex IRPEG)</t>
  </si>
  <si>
    <t xml:space="preserve">Imposta sostitutiva dell'IRPEF e dell'imposta di registro e di bollo sulle locazioni di immobili per finalità abitative (cedolare secca) </t>
  </si>
  <si>
    <t>Imposte sostitutive su risparmio gestito</t>
  </si>
  <si>
    <t xml:space="preserve">Imposta sostitutiva in materia di conferimenti di aziende, fusioni e scissioni </t>
  </si>
  <si>
    <t xml:space="preserve">Imposte municipale propria riservata all'erario </t>
  </si>
  <si>
    <t>Imposta patrimoniale sul valore degli immobili situati all'estero</t>
  </si>
  <si>
    <t xml:space="preserve">Imposta sulle riserve matematiche delle imprese di assicurazione </t>
  </si>
  <si>
    <t xml:space="preserve">Imposta sul valore delle attività finanziarie detenute all'estero dalle persone fisiche residenti nel territorio dello stato </t>
  </si>
  <si>
    <t xml:space="preserve">Imposta sulle plusvalenze da cessione di attività finanziarie </t>
  </si>
  <si>
    <t xml:space="preserve">Imposta sostitutiva delle imposte sui redditi su plusvalenze da cessione a titolo oneroso di azioni e di altri rapporti partecipativi </t>
  </si>
  <si>
    <t xml:space="preserve">Imposte su assicurazione vita </t>
  </si>
  <si>
    <t xml:space="preserve">Imposta erariale sugli aeromobili privati </t>
  </si>
  <si>
    <t>1010318</t>
  </si>
  <si>
    <t>Ritenute sugli interessi e su altri redditi da capitale</t>
  </si>
  <si>
    <t>1010319</t>
  </si>
  <si>
    <t>Ritenute e imposte sostitutive sugli utili distribuiti dalle società di capitali</t>
  </si>
  <si>
    <t>1010321</t>
  </si>
  <si>
    <t>Imposta sul valore aggiunto (IVA) sugli scambi interni</t>
  </si>
  <si>
    <t>1010322</t>
  </si>
  <si>
    <t>Imposta sul valore aggiunto (IVA) sulle importazioni</t>
  </si>
  <si>
    <t>Imposta sulle assicurazioni</t>
  </si>
  <si>
    <t>1010324</t>
  </si>
  <si>
    <t>Accisa sui tabacchi</t>
  </si>
  <si>
    <t>1010325</t>
  </si>
  <si>
    <t>Accisa sull'alcole e le bevande alcoliche</t>
  </si>
  <si>
    <t>1010326</t>
  </si>
  <si>
    <t>Accisa sull'energia elettrica</t>
  </si>
  <si>
    <t>1010327</t>
  </si>
  <si>
    <t>Accisa sui prodotti energetici</t>
  </si>
  <si>
    <t xml:space="preserve">Imposta sul gas naturale </t>
  </si>
  <si>
    <t>1010332</t>
  </si>
  <si>
    <t>Imposta di consumo su oli lubrificanti e bitumi di petrolio</t>
  </si>
  <si>
    <t>1010333</t>
  </si>
  <si>
    <t>Imposta di registro</t>
  </si>
  <si>
    <t>1010334</t>
  </si>
  <si>
    <t>Imposta di bollo</t>
  </si>
  <si>
    <t>1010335</t>
  </si>
  <si>
    <t>Imposta ipotecaria</t>
  </si>
  <si>
    <t>1010336</t>
  </si>
  <si>
    <t>Imposta unica sui concorsi pronostici e sulle scommesse</t>
  </si>
  <si>
    <t>1010337</t>
  </si>
  <si>
    <t>Proventi da lotto, lotterie e altri giochi</t>
  </si>
  <si>
    <t xml:space="preserve">Imposta sugli intrattenimenti </t>
  </si>
  <si>
    <t xml:space="preserve">Tassa sulle concessioni governative </t>
  </si>
  <si>
    <t xml:space="preserve">Tassa sulle emissioni di anidride solforosa </t>
  </si>
  <si>
    <t xml:space="preserve">Canone radiotelevisivo </t>
  </si>
  <si>
    <t>Diritti catastali</t>
  </si>
  <si>
    <t xml:space="preserve">Proventi della vendita di denaturanti e contrassegni di Stato </t>
  </si>
  <si>
    <t xml:space="preserve">Proventi vari dei Monopoli di Stato </t>
  </si>
  <si>
    <t xml:space="preserve">Imposte sulle successioni e donazioni  </t>
  </si>
  <si>
    <t xml:space="preserve">Altre accise n.a.c. </t>
  </si>
  <si>
    <t xml:space="preserve">Altre entrate su lotto, lotterie e altre attività di gioco n.a.c. </t>
  </si>
  <si>
    <t>1010398</t>
  </si>
  <si>
    <t>1010399</t>
  </si>
  <si>
    <t>1010401</t>
  </si>
  <si>
    <t>Compartecipazione IVA a Regioni - non Sanità</t>
  </si>
  <si>
    <t>1010402</t>
  </si>
  <si>
    <t>Addizionale regionale alla compartecipazione IVA</t>
  </si>
  <si>
    <t>1010403</t>
  </si>
  <si>
    <t>Compartecipazione al bollo auto</t>
  </si>
  <si>
    <t>1010404</t>
  </si>
  <si>
    <t>Compartecipazione al gasolio</t>
  </si>
  <si>
    <t>1010409</t>
  </si>
  <si>
    <t>Compartecipazioni accise benzina e gasolio destinate ad alimentare il Fondo Nazionale Trasporti di cui all'art.16 bis del DL 95/2012</t>
  </si>
  <si>
    <t>1010497</t>
  </si>
  <si>
    <t>Altre compartecipazioni di imposte a Regioni non destinati al finanziamento della spesa sanitaria</t>
  </si>
  <si>
    <t>1030101</t>
  </si>
  <si>
    <t>Fondi perequativi dallo Stato</t>
  </si>
  <si>
    <t>1030102</t>
  </si>
  <si>
    <t>Fondo perequativo dallo Stato - Sanità</t>
  </si>
  <si>
    <t>2010101</t>
  </si>
  <si>
    <t>Trasferimenti correnti da Amministrazioni Centrali</t>
  </si>
  <si>
    <t>2010102</t>
  </si>
  <si>
    <t>Trasferimenti correnti da Amministrazioni Locali</t>
  </si>
  <si>
    <t>2010103</t>
  </si>
  <si>
    <t>Trasferimenti correnti da Enti di Previdenza</t>
  </si>
  <si>
    <t>2010104</t>
  </si>
  <si>
    <t>Trasferimenti correnti da organismi interni e/o unità locali della amministrazione</t>
  </si>
  <si>
    <t>2010201</t>
  </si>
  <si>
    <t>Trasferimenti correnti da Famiglie</t>
  </si>
  <si>
    <t>2010301</t>
  </si>
  <si>
    <t>Sponsorizzazioni da imprese</t>
  </si>
  <si>
    <t>2010302</t>
  </si>
  <si>
    <t>Altri trasferimenti correnti da imprese</t>
  </si>
  <si>
    <t>2010401</t>
  </si>
  <si>
    <t>Trasferimenti correnti da Istituzioni Sociali Private</t>
  </si>
  <si>
    <t>2010501</t>
  </si>
  <si>
    <t xml:space="preserve"> Trasferimenti correnti dall'Unione Europea</t>
  </si>
  <si>
    <t>2010502</t>
  </si>
  <si>
    <t>3010100</t>
  </si>
  <si>
    <t>Vendita di beni</t>
  </si>
  <si>
    <t>3010200</t>
  </si>
  <si>
    <t>Entrate dalla vendita e dall'erogazione di servizi</t>
  </si>
  <si>
    <t>3010300</t>
  </si>
  <si>
    <t>3020100</t>
  </si>
  <si>
    <t>Entrate da amministrazioni pubbliche derivanti dall'attività di controllo e repressione delle irregolarità e degli illeciti</t>
  </si>
  <si>
    <t>3020200</t>
  </si>
  <si>
    <t>Entrate da famiglie derivanti dall'attività di controllo e repressione delle irregolarità e degli illeciti</t>
  </si>
  <si>
    <t>3020300</t>
  </si>
  <si>
    <t>Entrate da Imprese derivanti dall'attività di controllo e repressione delle irregolarità e degli illeciti</t>
  </si>
  <si>
    <t>3020400</t>
  </si>
  <si>
    <t>Entrate da Istituzioni Sociali Private derivanti dall'attività di controllo e repressione delle irregolarità e degli illeciti</t>
  </si>
  <si>
    <t>3030100</t>
  </si>
  <si>
    <t>Interessi attivi da titoli o finanziamenti a breve termine</t>
  </si>
  <si>
    <t>3030200</t>
  </si>
  <si>
    <t>Interessi attivi da titoli obbligazionari a medio - lungo termine</t>
  </si>
  <si>
    <t>3030300</t>
  </si>
  <si>
    <t>Altri interessi attivi</t>
  </si>
  <si>
    <t>3040100</t>
  </si>
  <si>
    <t>Rendimenti da fondi comuni di investimento</t>
  </si>
  <si>
    <t>3040200</t>
  </si>
  <si>
    <t>Entrate derivanti dalla distribuzione di dividendi</t>
  </si>
  <si>
    <t>3040300</t>
  </si>
  <si>
    <t>Entrate derivanti dalla distribuzione di utili e avanzi</t>
  </si>
  <si>
    <t>3049900</t>
  </si>
  <si>
    <t>Altre entrate da redditi da capitale</t>
  </si>
  <si>
    <t>3050100</t>
  </si>
  <si>
    <t>Indennizzi di assicurazione</t>
  </si>
  <si>
    <t>3050200</t>
  </si>
  <si>
    <t>Rimborsi in entrata</t>
  </si>
  <si>
    <t>3059900</t>
  </si>
  <si>
    <t>Altre entrate correnti n.a.c.</t>
  </si>
  <si>
    <t xml:space="preserve">ENTRATE IN CONTO CAPITALE </t>
  </si>
  <si>
    <t>4010100</t>
  </si>
  <si>
    <t>Imposte da sanatorie e condoni</t>
  </si>
  <si>
    <t>4010200</t>
  </si>
  <si>
    <t>Altre imposte in conto capitale</t>
  </si>
  <si>
    <t>4020100</t>
  </si>
  <si>
    <t>Contributi agli investimenti da amministrazioni pubbliche</t>
  </si>
  <si>
    <t>4020200</t>
  </si>
  <si>
    <t>Contributi agli investimenti da Famiglie</t>
  </si>
  <si>
    <t>4020300</t>
  </si>
  <si>
    <t>Contributi agli investimenti da Imprese</t>
  </si>
  <si>
    <t>4020400</t>
  </si>
  <si>
    <t xml:space="preserve">Contributi agli investimenti da Istituzioni Sociali Private </t>
  </si>
  <si>
    <t>4020500</t>
  </si>
  <si>
    <t>Contributi agli investimenti dall'Unione Europea e dal Resto del Mondo</t>
  </si>
  <si>
    <t>4020600</t>
  </si>
  <si>
    <t>Contributi agli investimenti direttamente destinati al rimborso di prestiti da amministrazioni pubbliche</t>
  </si>
  <si>
    <t>4030100</t>
  </si>
  <si>
    <t>Trasferimenti in conto capitale per assunzione di debiti dell'amministrazione da parte di amministrazioni pubbliche</t>
  </si>
  <si>
    <t>4030200</t>
  </si>
  <si>
    <t>Trasferimenti in conto capitale per assunzione di debiti dell'amministrazione da parte di Imprese</t>
  </si>
  <si>
    <t>4030300</t>
  </si>
  <si>
    <t>Trasferimenti in conto capitale per assunzione di debiti dell'amministrazione da parte dell'Unione Europea e del Resto del Mondo</t>
  </si>
  <si>
    <t>4030400</t>
  </si>
  <si>
    <t xml:space="preserve">Trasferimenti in conto capitale da parte di amministrazioni pubbliche per cancellazione di debiti dell'amministrazione </t>
  </si>
  <si>
    <t>4030500</t>
  </si>
  <si>
    <t>Trasferimenti in conto capitale da parte di Imprese per cancellazione di debiti dell'amministrazione</t>
  </si>
  <si>
    <t>4030600</t>
  </si>
  <si>
    <t>Trasferimenti in conto capitale da parte dell'Unione Europea e Resto del Mondo per cancellazione di debiti dell'amministrazione</t>
  </si>
  <si>
    <t>4030700</t>
  </si>
  <si>
    <t>Trasferimenti in conto capitale per ripiano disavanzi pregressi da amministrazioni pubbliche</t>
  </si>
  <si>
    <t>4030800</t>
  </si>
  <si>
    <t>Trasferimenti in conto capitale per ripiano disavanzi pregressi da Imprese</t>
  </si>
  <si>
    <t>4030900</t>
  </si>
  <si>
    <t>Trasferimenti in conto capitale per ripiano disavanzi pregressi dall'Unione Europea e dal Resto del Mondo</t>
  </si>
  <si>
    <t>4031000</t>
  </si>
  <si>
    <t>Altri trasferimenti in conto capitale da amministrazioni pubbliche</t>
  </si>
  <si>
    <t>4031100</t>
  </si>
  <si>
    <t>Altri trasferimenti in conto capitale da Famiglie</t>
  </si>
  <si>
    <t>4031200</t>
  </si>
  <si>
    <t>Altri trasferimenti in conto capitale da Imprese</t>
  </si>
  <si>
    <t>4031300</t>
  </si>
  <si>
    <t xml:space="preserve">Altri trasferimenti in conto capitale da Istituzioni Sociali Private </t>
  </si>
  <si>
    <t>4031400</t>
  </si>
  <si>
    <t>Altri trasferimenti in conto capitale dall'Unione Europea e dal Resto del Mondo</t>
  </si>
  <si>
    <t>4040100</t>
  </si>
  <si>
    <t>Alienazione di beni materiali</t>
  </si>
  <si>
    <t>4040200</t>
  </si>
  <si>
    <t>Cessione di Terreni e di beni materiali non prodotti</t>
  </si>
  <si>
    <t>4040300</t>
  </si>
  <si>
    <t>Alienazione di beni immateriali</t>
  </si>
  <si>
    <t>4050200</t>
  </si>
  <si>
    <t>Entrate derivanti da conferimento immobili a fondi immobiliari</t>
  </si>
  <si>
    <t>4050300</t>
  </si>
  <si>
    <t>Entrate in conto capitale dovute a rimborsi, recuperi e restituzioni di somme non dovute o incassate in eccesso</t>
  </si>
  <si>
    <t>4050400</t>
  </si>
  <si>
    <t>Altre entrate in conto capitale n.a.c.</t>
  </si>
  <si>
    <t>5010100</t>
  </si>
  <si>
    <t>Alienazione di partecipazioni</t>
  </si>
  <si>
    <t>5010200</t>
  </si>
  <si>
    <t>Alienazione di quote di fondi comuni di investimento</t>
  </si>
  <si>
    <t>5010300</t>
  </si>
  <si>
    <t>Alienazione di titoli obbligazionari a breve termine</t>
  </si>
  <si>
    <t>5010400</t>
  </si>
  <si>
    <t>Alienazione di titoli obbligazionari a medio-lungo termine</t>
  </si>
  <si>
    <t>5020100</t>
  </si>
  <si>
    <t>Riscossione crediti di breve termine a tasso agevolato da Amministrazioni Pubbliche</t>
  </si>
  <si>
    <t>5020200</t>
  </si>
  <si>
    <t>Riscossione crediti di breve terminea tasso agevolato da Famiglie</t>
  </si>
  <si>
    <t>5020300</t>
  </si>
  <si>
    <t>Riscossione crediti di breve termine a tasso agevolato da Imprese</t>
  </si>
  <si>
    <t>5020400</t>
  </si>
  <si>
    <t xml:space="preserve">Riscossione crediti di breve termine a tasso agevolato da Istituzioni Sociali Private </t>
  </si>
  <si>
    <t>5020500</t>
  </si>
  <si>
    <t>Riscossione crediti di breve termine a tasso agevolato dall'Unione Europea e dal Resto del Mondo</t>
  </si>
  <si>
    <t>5020600</t>
  </si>
  <si>
    <t>Riscossione crediti di breve termine a tasso non agevolato da Amministrazione Pubbliche</t>
  </si>
  <si>
    <t>5020700</t>
  </si>
  <si>
    <t>Riscossione crediti di breve termine a tasso non agevolato da Famiglie</t>
  </si>
  <si>
    <t>5020800</t>
  </si>
  <si>
    <t>Riscossione crediti di breve termine a tasso non agevolato da Imprese</t>
  </si>
  <si>
    <t>5020900</t>
  </si>
  <si>
    <t xml:space="preserve">Riscossione crediti di breve termine a tasso non agevolato da Istituzioni Sociali Private </t>
  </si>
  <si>
    <t>5021000</t>
  </si>
  <si>
    <t>Riscossione crediti di breve termine a tasso non agevolato dall'Unione Europea e dal Resto del Mondo</t>
  </si>
  <si>
    <t>5030100</t>
  </si>
  <si>
    <t>Riscossione crediti di medio-lungo termine a tasso agevolato da Amministrazioni Pubbliche</t>
  </si>
  <si>
    <t>5030200</t>
  </si>
  <si>
    <t>Riscossione crediti di medio-lungo termine a tasso agevolato da Famiglie</t>
  </si>
  <si>
    <t>5030300</t>
  </si>
  <si>
    <t>Riscossione crediti di medio-lungo termine a tasso agevolato da Imprese</t>
  </si>
  <si>
    <t>5030400</t>
  </si>
  <si>
    <t xml:space="preserve">Riscossione crediti di medio-lungo termine a tasso agevolato da Istituzioni Sociali Private </t>
  </si>
  <si>
    <t>5030500</t>
  </si>
  <si>
    <t>Riscossione crediti di medio-lungo termine a tasso agevolato dall'Unione Europea e dal Resto del Mondo</t>
  </si>
  <si>
    <t>5030600</t>
  </si>
  <si>
    <t>Riscossione crediti di medio-lungo termine a tasso non agevolato da Amministrazione Pubbliche</t>
  </si>
  <si>
    <t>5030700</t>
  </si>
  <si>
    <t>Riscossione crediti di medio-lungo termine a tasso non agevolato da Famiglie</t>
  </si>
  <si>
    <t>5030800</t>
  </si>
  <si>
    <t>Riscossione crediti di medio-lungo termine a tasso non agevolato da Imprese</t>
  </si>
  <si>
    <t>5030900</t>
  </si>
  <si>
    <t xml:space="preserve">Riscossione crediti di medio-lungo termine a tasso non agevolato da Istituzioni Sociali Private </t>
  </si>
  <si>
    <t>5031000</t>
  </si>
  <si>
    <t>Riscossione crediti di medio-lungo termine a tasso non agevolato dall'Unione Europea e dal Resto del Mondo</t>
  </si>
  <si>
    <t>5031100</t>
  </si>
  <si>
    <t>Riscossione crediti sorti a seguito di escussione di garanzie in favore di Amministrazioni Pubbliche</t>
  </si>
  <si>
    <t>5031200</t>
  </si>
  <si>
    <t>Riscossione crediti sorti a seguito di escussione di garanzie in favore di Famiglie</t>
  </si>
  <si>
    <t>5031300</t>
  </si>
  <si>
    <t>Riscossione crediti sorti a seguito di escussione di garanzie in favore di Imprese</t>
  </si>
  <si>
    <t>5031400</t>
  </si>
  <si>
    <t xml:space="preserve">Riscossione crediti sorti a seguito di escussione di garanzie in favore di Istituzioni Sociali Private </t>
  </si>
  <si>
    <t>5031500</t>
  </si>
  <si>
    <t>Riscossione crediti sorti a seguito di escussione di garanzie in favore dell'Unione Europea e del Resto del Mondo</t>
  </si>
  <si>
    <t>5040100</t>
  </si>
  <si>
    <t>Riduzione di altre attività finanziarie verso Amministrazioni Pubbliche</t>
  </si>
  <si>
    <t>5040200</t>
  </si>
  <si>
    <t>Riduzione di altre attività finanziarie verso Famiglie</t>
  </si>
  <si>
    <t>5040300</t>
  </si>
  <si>
    <t>Riduzione di altre attività finanziarie verso Imprese</t>
  </si>
  <si>
    <t>5040400</t>
  </si>
  <si>
    <t xml:space="preserve">Riduzione di altre attività finanziarie verso Istituzioni Sociali Private </t>
  </si>
  <si>
    <t>5040500</t>
  </si>
  <si>
    <t>Riduzione di altre attività finanziarie verso Unione Europea e Resto del Mondo</t>
  </si>
  <si>
    <t>5040600</t>
  </si>
  <si>
    <t>Prelievi dai conti di tesoreria statale diversi dalla Tesoreria Unica</t>
  </si>
  <si>
    <t>5040700</t>
  </si>
  <si>
    <t>Prelievi da depositi bancari</t>
  </si>
  <si>
    <t>5040800</t>
  </si>
  <si>
    <t xml:space="preserve">Entrate da derivati di ammortamento </t>
  </si>
  <si>
    <t>ACCENSIONE PRESTITI</t>
  </si>
  <si>
    <t>6010000</t>
  </si>
  <si>
    <t>6010100</t>
  </si>
  <si>
    <t>Emissioni titoli obbligazionari a breve termine</t>
  </si>
  <si>
    <t>6010200</t>
  </si>
  <si>
    <t>Emissioni titoli obbligazionari a medio-lungo termine</t>
  </si>
  <si>
    <t>6020000</t>
  </si>
  <si>
    <t>6020100</t>
  </si>
  <si>
    <t>Finanziamenti a breve termine</t>
  </si>
  <si>
    <t>6020200</t>
  </si>
  <si>
    <t>Anticipazioni</t>
  </si>
  <si>
    <t>6030000</t>
  </si>
  <si>
    <t>6030100</t>
  </si>
  <si>
    <t>Finanziamenti a medio lungo termine</t>
  </si>
  <si>
    <t>6030200</t>
  </si>
  <si>
    <t>Accensione prestiti da attualizzazione Contributi Pluriennali</t>
  </si>
  <si>
    <t>6030300</t>
  </si>
  <si>
    <t>Accensione prestiti a seguito di escussione di garanzie</t>
  </si>
  <si>
    <t>6040000</t>
  </si>
  <si>
    <t>6040200</t>
  </si>
  <si>
    <t>Accensione Prestiti - Leasing finanziario</t>
  </si>
  <si>
    <t>6040300</t>
  </si>
  <si>
    <t>Accensione Prestiti - Operazioni di cartolarizzazione</t>
  </si>
  <si>
    <t>6040400</t>
  </si>
  <si>
    <t>Accensione Prestiti - Derivati</t>
  </si>
  <si>
    <t>6000000</t>
  </si>
  <si>
    <t>TOTALE TITOLO 6</t>
  </si>
  <si>
    <t>ANTICIPAZIONI DA ISTITUTO TESORIERE/CASSIERE</t>
  </si>
  <si>
    <t>7010000</t>
  </si>
  <si>
    <t>7010100</t>
  </si>
  <si>
    <t>7000000</t>
  </si>
  <si>
    <t>TOTALE TITOLO 7</t>
  </si>
  <si>
    <t>ENTRATE PER CONTO TERZI E PARTITE DI GIRO</t>
  </si>
  <si>
    <t>9010000</t>
  </si>
  <si>
    <t>9010100</t>
  </si>
  <si>
    <t>Altre ritenute</t>
  </si>
  <si>
    <t>9010200</t>
  </si>
  <si>
    <t>Ritenute su redditi da lavoro dipendente</t>
  </si>
  <si>
    <t>9010300</t>
  </si>
  <si>
    <t>Ritenute su redditi da lavoro autonomo</t>
  </si>
  <si>
    <t>9010400</t>
  </si>
  <si>
    <t>Finanziamento della gestione sanitaria dalla gestione ordinaria della Regione</t>
  </si>
  <si>
    <t>9019900</t>
  </si>
  <si>
    <t>Altre entrate per partite di giro</t>
  </si>
  <si>
    <t>9020000</t>
  </si>
  <si>
    <t>9020100</t>
  </si>
  <si>
    <t xml:space="preserve">Rimborsi per acquisto di beni e servizi per conto terzi </t>
  </si>
  <si>
    <t>9020200</t>
  </si>
  <si>
    <t>Trasferimenti da Amministrazioni pubbliche per operazioni conto terzi</t>
  </si>
  <si>
    <t>9020300</t>
  </si>
  <si>
    <t>Trasferimenti da altri settori per operazioni conto terzi</t>
  </si>
  <si>
    <t>9020400</t>
  </si>
  <si>
    <t>Depositi di/presso terzi</t>
  </si>
  <si>
    <t>9020500</t>
  </si>
  <si>
    <t>Riscossione imposte e tributi per conto terzi</t>
  </si>
  <si>
    <t>9029900</t>
  </si>
  <si>
    <t>Altre entrate per conto terzi</t>
  </si>
  <si>
    <t>9000000</t>
  </si>
  <si>
    <t>TOTALE TITOLO 9</t>
  </si>
  <si>
    <t xml:space="preserve">TOTALE TITOLI </t>
  </si>
  <si>
    <t>(*) Gli enti adeguano il prospetto a seguito dell'aggiornamento del piano dei conti integrato.</t>
  </si>
  <si>
    <t xml:space="preserve">PROSPETTO DELLE ENTRATE DI BILANCIO PER TITOLI, TIPOLOGIE E CATEGORIE 
ENTI LOCALI (*) </t>
  </si>
  <si>
    <r>
      <t xml:space="preserve">RISCOSSIONI IN C/COMPETENZA </t>
    </r>
    <r>
      <rPr>
        <b/>
        <vertAlign val="superscript"/>
        <sz val="10"/>
        <rFont val="Calibri"/>
        <family val="2"/>
      </rPr>
      <t>(1)</t>
    </r>
  </si>
  <si>
    <r>
      <t xml:space="preserve">RISCOSSIONI IN C/RESIDUI </t>
    </r>
    <r>
      <rPr>
        <b/>
        <vertAlign val="superscript"/>
        <sz val="10"/>
        <rFont val="Calibri"/>
        <family val="2"/>
      </rPr>
      <t>(1)</t>
    </r>
  </si>
  <si>
    <t>1010103</t>
  </si>
  <si>
    <t>Imposta sostitutiva dell'IRPEF e dell'imposta di registro e di bollo sulle locazioni di immobili per finalità abitative (cedolare secca)</t>
  </si>
  <si>
    <t>1010106</t>
  </si>
  <si>
    <t>Imposta municipale propria</t>
  </si>
  <si>
    <t>1010108</t>
  </si>
  <si>
    <t xml:space="preserve">Imposta comunale sugli immobili (ICI) </t>
  </si>
  <si>
    <t>1010116</t>
  </si>
  <si>
    <t>Addizionale comunale IRPEF</t>
  </si>
  <si>
    <t>1010139</t>
  </si>
  <si>
    <t>Imposta sulle assicurazioni RC auto</t>
  </si>
  <si>
    <t>1010140</t>
  </si>
  <si>
    <t xml:space="preserve">Imposta di iscrizione al pubblico registro automobilistico (PRA) </t>
  </si>
  <si>
    <t>1010141</t>
  </si>
  <si>
    <t>Imposta di soggiorno</t>
  </si>
  <si>
    <t>1010149</t>
  </si>
  <si>
    <t xml:space="preserve">Tasse sulle concessioni comunali </t>
  </si>
  <si>
    <t>1010151</t>
  </si>
  <si>
    <t>Tassa smaltimento rifiuti solidi urbani</t>
  </si>
  <si>
    <t>1010152</t>
  </si>
  <si>
    <t>Tassa occupazione spazi e aree pubbliche</t>
  </si>
  <si>
    <t>1010153</t>
  </si>
  <si>
    <t>Imposta comunale sulla pubblicità e diritto sulle pubbliche affissioni</t>
  </si>
  <si>
    <t>1010154</t>
  </si>
  <si>
    <t xml:space="preserve">Imposta municipale secondaria </t>
  </si>
  <si>
    <t>1010161</t>
  </si>
  <si>
    <t>Tributo comunale sui rifiuti e sui servizi</t>
  </si>
  <si>
    <t>1010164</t>
  </si>
  <si>
    <t>Diritti mattatoi</t>
  </si>
  <si>
    <t>1010165</t>
  </si>
  <si>
    <t>Diritti degli Enti provinciali turismo</t>
  </si>
  <si>
    <t>1010168</t>
  </si>
  <si>
    <t>Addizionale regionale sui canoni per le utenze di acque pubbliche</t>
  </si>
  <si>
    <t>1010176</t>
  </si>
  <si>
    <t xml:space="preserve">Tributo per i servizi indivisibili (TASI) </t>
  </si>
  <si>
    <t>1010405</t>
  </si>
  <si>
    <t>Compartecipazione IVA ai Comuni</t>
  </si>
  <si>
    <t>1010406</t>
  </si>
  <si>
    <t>Compartecipazione IRPEF ai Comuni</t>
  </si>
  <si>
    <t>1010407</t>
  </si>
  <si>
    <t>Compartecipazione IRPEF alle Province</t>
  </si>
  <si>
    <t>1010408</t>
  </si>
  <si>
    <t>Tributo provinciale deposito in discarica dei rifiuti solidi</t>
  </si>
  <si>
    <t>1010498</t>
  </si>
  <si>
    <t>Altre compartecipazioni alle province</t>
  </si>
  <si>
    <t>1010499</t>
  </si>
  <si>
    <t>Altre compartecipazioni a comuni</t>
  </si>
  <si>
    <t>1030201</t>
  </si>
  <si>
    <t>Fondi perequativi dalla Regione o Provincia autonoma</t>
  </si>
  <si>
    <t>Trasferimenti in conto capitale da parte di amministrazioni pubbliche per cancellazione di debiti dell'amministrazione</t>
  </si>
  <si>
    <t>4050100</t>
  </si>
  <si>
    <t>Permessi di costruire</t>
  </si>
  <si>
    <t> 5040800</t>
  </si>
  <si>
    <t>Entrate da derivati di ammortamento</t>
  </si>
  <si>
    <t>(1) Colonne inserite con il D.M. 1 dicembre 2015.  Gli enti locali possono rinviare la decorrenza dell’inserimento delle due colonne concenti le riscossioni in c/competenza e in c/residiui, all'esercizio in cui i rendiconti dei Comuni e delle Province sono acquisiti dalla banca dati delle amministrazioni pubbliche di cui all’articolo 13 della legge n. 196 del 2009 e resi disponibili a ISTAT</t>
  </si>
  <si>
    <t>Allegato e)  al Rendiconto - Spese per macroaggregati</t>
  </si>
  <si>
    <t>PROSPETTO DELLE SPESE DI BILANCIO PER MISSIONI, PROGRAMMI E MACROAGGREGATI</t>
  </si>
  <si>
    <t>SPESE CORRENTI - IMPEGNI
Esercizio finanziario ….(*)</t>
  </si>
  <si>
    <t>MISSIONI E PROGRAMMI \ MACROAGGREGATI</t>
  </si>
  <si>
    <t>Redditi da lavoro dipendente</t>
  </si>
  <si>
    <t>Imposte e tasse a carico dell'ente</t>
  </si>
  <si>
    <t>Acquisto di beni e servizi</t>
  </si>
  <si>
    <r>
      <t xml:space="preserve">Trasferimenti di tributi 
</t>
    </r>
    <r>
      <rPr>
        <i/>
        <sz val="11"/>
        <rFont val="Calibri"/>
        <family val="2"/>
      </rPr>
      <t>(solo per le Regioni)</t>
    </r>
  </si>
  <si>
    <r>
      <t xml:space="preserve">Fondi perequativi </t>
    </r>
    <r>
      <rPr>
        <i/>
        <sz val="11"/>
        <rFont val="Calibri"/>
        <family val="2"/>
      </rPr>
      <t>(solo per le Regioni)</t>
    </r>
  </si>
  <si>
    <t>Altre spese per redditi da capitale</t>
  </si>
  <si>
    <t>Rimborsi e poste correttive delle entrate</t>
  </si>
  <si>
    <t>Altre spese correnti</t>
  </si>
  <si>
    <t>Totale</t>
  </si>
  <si>
    <t xml:space="preserve">MISSIONE 1 - Servizi istituzionali, generali e di gestione </t>
  </si>
  <si>
    <t>Gestione economica, finanziaria,  programmazione e provveditorato</t>
  </si>
  <si>
    <t xml:space="preserve">Elezioni e consultazioni popolari - Anagrafe e stato civile </t>
  </si>
  <si>
    <t xml:space="preserve">TOTALE MISSIONE 1 - Servizi istituzionali, generali e di gestione </t>
  </si>
  <si>
    <r>
      <t xml:space="preserve">Politica regionale unitaria per la giustizia </t>
    </r>
    <r>
      <rPr>
        <i/>
        <sz val="11"/>
        <rFont val="Calibri"/>
        <family val="2"/>
      </rPr>
      <t>(solo per le Regioni)</t>
    </r>
  </si>
  <si>
    <r>
      <t xml:space="preserve">Politica regionale unitaria per l'ordine pubblico e la sicurezza 
</t>
    </r>
    <r>
      <rPr>
        <i/>
        <sz val="11"/>
        <rFont val="Calibri"/>
        <family val="2"/>
      </rPr>
      <t>(solo per le Regioni)</t>
    </r>
  </si>
  <si>
    <t>Istruzione prescolastica</t>
  </si>
  <si>
    <t xml:space="preserve">04 </t>
  </si>
  <si>
    <t xml:space="preserve">05 </t>
  </si>
  <si>
    <t xml:space="preserve">06 </t>
  </si>
  <si>
    <t xml:space="preserve">07 </t>
  </si>
  <si>
    <r>
      <t xml:space="preserve">Politica regionale unitaria per l'istruzione e il diritto allo studio 
</t>
    </r>
    <r>
      <rPr>
        <i/>
        <sz val="11"/>
        <rFont val="Calibri"/>
        <family val="2"/>
      </rPr>
      <t>(solo per le Regioni)</t>
    </r>
  </si>
  <si>
    <r>
      <t xml:space="preserve">Politica regionale unitaria per la tutela dei beni e delle attività culturali 
</t>
    </r>
    <r>
      <rPr>
        <i/>
        <sz val="11"/>
        <rFont val="Calibri"/>
        <family val="2"/>
      </rPr>
      <t>(solo per le Regioni)</t>
    </r>
  </si>
  <si>
    <r>
      <t xml:space="preserve">Politica regionale unitaria per i giovani, lo sport e il tempo libero 
</t>
    </r>
    <r>
      <rPr>
        <i/>
        <sz val="11"/>
        <rFont val="Calibri"/>
        <family val="2"/>
      </rPr>
      <t>(solo per le Regioni)</t>
    </r>
  </si>
  <si>
    <r>
      <t xml:space="preserve">Politica regionale unitaria per il turismo </t>
    </r>
    <r>
      <rPr>
        <i/>
        <sz val="11"/>
        <rFont val="Calibri"/>
        <family val="2"/>
      </rPr>
      <t>(solo per le Regioni)</t>
    </r>
  </si>
  <si>
    <t>Urbanistica  assetto del territorio</t>
  </si>
  <si>
    <r>
      <t xml:space="preserve">Politica regionale unitaria per l'assetto del territorio e l'edilizia abitativa 
</t>
    </r>
    <r>
      <rPr>
        <i/>
        <sz val="11"/>
        <rFont val="Calibri"/>
        <family val="2"/>
      </rPr>
      <t>(solo per le Regioni)</t>
    </r>
  </si>
  <si>
    <t xml:space="preserve"> Tutela, valorizzazione e recupero ambientale </t>
  </si>
  <si>
    <t xml:space="preserve">Trasporto pubblico locale  </t>
  </si>
  <si>
    <t xml:space="preserve">Altre modalità di trasporto </t>
  </si>
  <si>
    <r>
      <t xml:space="preserve">Politica regionale unitaria per i trasporti e il diritto alla mobilità 
</t>
    </r>
    <r>
      <rPr>
        <i/>
        <sz val="11"/>
        <rFont val="Calibri"/>
        <family val="2"/>
      </rPr>
      <t>(solo per le Regioni)</t>
    </r>
  </si>
  <si>
    <r>
      <t xml:space="preserve">Politica regionale unitaria per il soccorso e la protezione civile 
</t>
    </r>
    <r>
      <rPr>
        <i/>
        <sz val="11"/>
        <rFont val="Calibri"/>
        <family val="2"/>
      </rPr>
      <t>(solo per le Regioni)</t>
    </r>
  </si>
  <si>
    <t>Interventi per l'infanzia e i minori e per asili nido</t>
  </si>
  <si>
    <r>
      <t xml:space="preserve">Politica regionale unitaria per la tutela della salute </t>
    </r>
    <r>
      <rPr>
        <i/>
        <sz val="11"/>
        <rFont val="Calibri"/>
        <family val="2"/>
      </rPr>
      <t>(solo per le Regioni)</t>
    </r>
  </si>
  <si>
    <t xml:space="preserve">Reti e altri servizi di pubblica utilità  </t>
  </si>
  <si>
    <r>
      <t xml:space="preserve">Politica regionale unitaria per lo sviluppo economico e la competitività 
</t>
    </r>
    <r>
      <rPr>
        <i/>
        <sz val="11"/>
        <rFont val="Calibri"/>
        <family val="2"/>
      </rPr>
      <t>(solo per le Regioni)</t>
    </r>
  </si>
  <si>
    <r>
      <t xml:space="preserve">Politica regionale unitaria per il lavoro e la formazione professionale 
</t>
    </r>
    <r>
      <rPr>
        <i/>
        <sz val="11"/>
        <rFont val="Calibri"/>
        <family val="2"/>
      </rPr>
      <t>(solo per le Regioni)</t>
    </r>
  </si>
  <si>
    <r>
      <t xml:space="preserve">Politica regionale unitaria per l'energia e la diversificazione delle fonti energetiche </t>
    </r>
    <r>
      <rPr>
        <i/>
        <sz val="11"/>
        <rFont val="Calibri"/>
        <family val="2"/>
      </rPr>
      <t>(solo per le Regioni)</t>
    </r>
  </si>
  <si>
    <r>
      <t xml:space="preserve">Cooperazione territoriale </t>
    </r>
    <r>
      <rPr>
        <i/>
        <sz val="11"/>
        <rFont val="Calibri"/>
        <family val="2"/>
      </rPr>
      <t>(solo per le Regioni)</t>
    </r>
  </si>
  <si>
    <t>MISSIONE 20 - Fondi e accantonamenti</t>
  </si>
  <si>
    <t>Altri Fondi</t>
  </si>
  <si>
    <t>TOTALE MISSIONE 20 - Fondi e accantonamenti</t>
  </si>
  <si>
    <t>MISSIONE 50 - Debito pubblico</t>
  </si>
  <si>
    <t>TOTALE MISSIONE 50 - Debito pubblico</t>
  </si>
  <si>
    <t>MISSIONE 60 - Anticipazioni finanziarie</t>
  </si>
  <si>
    <t>TOTALE MISSIONE 60 - Anticipazioni finanziarie</t>
  </si>
  <si>
    <t>TOTALE MACROAGGREGATI</t>
  </si>
  <si>
    <t>SPESE CORRENTI - PAGAMENTI IN C/COMPETENZA
Esercizio finanziario …. (*)</t>
  </si>
  <si>
    <t>(*)  Allegato introdotto dal DM 1 dicembre 2015. Gli enti locali possono rinviare la decorrenza dell’aggiornamento dello schema di rendiconto all'esercizio in cui i rendiconti dei Comuni e delle Province sono acquisiti dalla banca dati delle amministrazioni pubbliche di cui all’articolo 13 della legge n. 196 del 2009 e resi disponibili a ISTAT</t>
  </si>
  <si>
    <t>SPESE CORRENTI - PAGAMENTI C/RESIDUI
Esercizio finanziario ….(*)</t>
  </si>
  <si>
    <t>(*) Allegato introdotto dal DM 1 dicembre 2015.  Gli enti locali possono rinviare la decorrenza dell’aggiornamento dello schema di rendiconto all'esercizio in cui i rendiconti dei Comuni e delle Province sono acquisiti dalla banca dati delle amministrazioni pubbliche di cui all’articolo 13 della legge n. 196 del 2009 e resi disponibili a ISTAT</t>
  </si>
  <si>
    <t>SPESE IN CONTO CAPITALE E SPESE PER INCREMENTO DI ATTIVITA' FINANZIARIE 
IMPEGNI
Esercizio finanziario ….</t>
  </si>
  <si>
    <t>Tributi in conto capitale a carico dell'ente</t>
  </si>
  <si>
    <t>Investimenti fissi lordi e acquisto di terreni</t>
  </si>
  <si>
    <t>Altri trasferimenti in conto capitale</t>
  </si>
  <si>
    <t>Altre spese in conto capitale</t>
  </si>
  <si>
    <t>Totale
SPESE IN CONTO CAPITALE</t>
  </si>
  <si>
    <t>Acquisizioni di attività finanziarie</t>
  </si>
  <si>
    <t>Concessione crediti di breve termine</t>
  </si>
  <si>
    <t>Concessione crediti di medio - lungo termine</t>
  </si>
  <si>
    <t>Altre spese per incremento di attività finanziarie</t>
  </si>
  <si>
    <t>Totale
SPESE PER INCREMENTO DI ATTIVITA' FINANZIARIE</t>
  </si>
  <si>
    <t>MISSIONE 1 - Servizi istituzionali, generali e di gestione</t>
  </si>
  <si>
    <r>
      <t>Segreteria generale</t>
    </r>
    <r>
      <rPr>
        <strike/>
        <sz val="11"/>
        <rFont val="Calibri"/>
        <family val="2"/>
      </rPr>
      <t xml:space="preserve"> </t>
    </r>
  </si>
  <si>
    <t xml:space="preserve">Gestione economica, finanziaria,  programmazione e provveditorato </t>
  </si>
  <si>
    <t xml:space="preserve"> Elezioni e consultazioni popolari - Anagrafe e stato civile </t>
  </si>
  <si>
    <t>Altri ordini di istruzione</t>
  </si>
  <si>
    <t>MISSIONE 5 - Tutela e valorizzazione dei beni e attività culturali</t>
  </si>
  <si>
    <t>TOTALE MISSIONE 5 - Tutela e valorizzazione dei beni e attività culturali</t>
  </si>
  <si>
    <r>
      <t xml:space="preserve">Politica regionale unitaria per lo sviluppo sostenibile e la tutela del territorio e dell'ambiente </t>
    </r>
    <r>
      <rPr>
        <i/>
        <sz val="11"/>
        <rFont val="Calibri"/>
        <family val="2"/>
      </rPr>
      <t>(solo per le Regioni)</t>
    </r>
  </si>
  <si>
    <r>
      <t>08</t>
    </r>
    <r>
      <rPr>
        <strike/>
        <sz val="11"/>
        <rFont val="Calibri"/>
        <family val="2"/>
      </rPr>
      <t xml:space="preserve"> </t>
    </r>
  </si>
  <si>
    <t xml:space="preserve">09 </t>
  </si>
  <si>
    <r>
      <t xml:space="preserve">Politica regionale unitaria per i diritti sociali e la famiglia 
</t>
    </r>
    <r>
      <rPr>
        <i/>
        <sz val="11"/>
        <rFont val="Calibri"/>
        <family val="2"/>
      </rPr>
      <t>(solo per le Regioni)</t>
    </r>
  </si>
  <si>
    <t xml:space="preserve">03 </t>
  </si>
  <si>
    <r>
      <t xml:space="preserve">Reti e altri servizi di pubblica utilità  </t>
    </r>
    <r>
      <rPr>
        <strike/>
        <sz val="11"/>
        <rFont val="Calibri"/>
        <family val="2"/>
      </rPr>
      <t xml:space="preserve"> Farmacie</t>
    </r>
  </si>
  <si>
    <t>SPESE IN CONTO CAPITALE E SPESE PER INCREMENTO DI ATTIVITA' FINANZIARIE 
PAGAMENTI IN C/COMPETENZA
Esercizio finanziario ….(*)</t>
  </si>
  <si>
    <t>(*) Allegato introdotto dal DM 1 dicembre 2015. Gli enti locali possono rinviare la decorrenza dell’aggiornamento dello schema di rendiconto all'esercizio in cui i rendiconti dei Comuni e delle Province sono acquisiti dalla banca dati delle amministrazioni pubbliche di cui all’articolo 13 della legge n. 196 del 2009 e resi disponibili a ISTAT</t>
  </si>
  <si>
    <t>SPESE IN CONTO CAPITALE E SPESE PER INCREMENTO DI ATTIVITA' FINANZIARIE 
PAGAMENTI IN C/RESIDUI
Esercizio finanziario ….(*)</t>
  </si>
  <si>
    <t>SPESE PER RIMBORSO DI PRESTITI - IMPEGNI
Esercizio finanziario ….</t>
  </si>
  <si>
    <t>Rimborso di titoli obbligazionari</t>
  </si>
  <si>
    <t>Rimborso prestiti a breve termine</t>
  </si>
  <si>
    <t>Rimborso mutui e altri finanziamenti a medio lungo termine</t>
  </si>
  <si>
    <t>Rimborso di altre forme di indebitamento</t>
  </si>
  <si>
    <r>
      <t xml:space="preserve">Fondi per  rimborso  prestiti </t>
    </r>
    <r>
      <rPr>
        <b/>
        <vertAlign val="superscript"/>
        <sz val="11"/>
        <rFont val="Calibri"/>
        <family val="2"/>
      </rPr>
      <t>(1)</t>
    </r>
  </si>
  <si>
    <t>Gli stanziamenti di spesa riguardanti il macroaggregato "Fondi per rimborso prestiti" non possono essere impegnati e pagati.</t>
  </si>
  <si>
    <t>SPESE PER SERVIZI PER CONTO TERZI E PARTITE DI GIRO - IMPEGNI
Esercizio finanziario ….</t>
  </si>
  <si>
    <t>Uscite per partite di giro</t>
  </si>
  <si>
    <t>Uscite per conto terzi</t>
  </si>
  <si>
    <t>MISSIONE 99 - Servizi per conto terzi</t>
  </si>
  <si>
    <t>TOTALE MISSIONE 99 - Servizi per conto terzi</t>
  </si>
  <si>
    <r>
      <rPr>
        <b/>
        <u/>
        <sz val="16"/>
        <rFont val="Calibri"/>
        <family val="2"/>
      </rPr>
      <t xml:space="preserve">Allegato E </t>
    </r>
    <r>
      <rPr>
        <b/>
        <sz val="16"/>
        <rFont val="Calibri"/>
        <family val="2"/>
      </rPr>
      <t>)  al Rendiconto - Spese per macroaggregati</t>
    </r>
  </si>
  <si>
    <t xml:space="preserve">RIEPILOGO SPESE PER TITOLI E MACROAGGREGATI </t>
  </si>
  <si>
    <t>IMPEGNI</t>
  </si>
  <si>
    <t>TITOLI E MACROAGGREGATI DI SPESA</t>
  </si>
  <si>
    <t xml:space="preserve"> - di cui non ricorrenti</t>
  </si>
  <si>
    <t>TITOLO 1 - Spese correnti</t>
  </si>
  <si>
    <t>Trasferimenti di tributi (solo per le Regioni)</t>
  </si>
  <si>
    <t>Fondi perequativi (solo per le Regioni)</t>
  </si>
  <si>
    <t>TITOLO 2 - Spese in conto capitale</t>
  </si>
  <si>
    <t>TITOLO 3 - Spese per incremento di attività finanziarie</t>
  </si>
  <si>
    <t>Concessione crediti di medio-lungo termine</t>
  </si>
  <si>
    <t>TITOLO 4 - Rimborso di prestiti</t>
  </si>
  <si>
    <r>
      <t xml:space="preserve">Fondi per  rimborso  prestiti </t>
    </r>
    <r>
      <rPr>
        <vertAlign val="superscript"/>
        <sz val="11"/>
        <color indexed="8"/>
        <rFont val="Calibri"/>
        <family val="2"/>
      </rPr>
      <t>(1)</t>
    </r>
  </si>
  <si>
    <t>TITOLO 5 - Chiusura Anticipazioni ricevute da istituto tesoriere/cassiere</t>
  </si>
  <si>
    <t>TITOLO 7 - Uscite per conto terzi e partite di giro</t>
  </si>
  <si>
    <t>TOTALE IMPEGNI</t>
  </si>
  <si>
    <t>Allegato f)  al Rendiconto - Accertamenti pluriennali</t>
  </si>
  <si>
    <t>ACCERTAMENTI ASSUNTI NELL'ESERCIZIO DI RIFERIMENTO E NEGLI ESERCIZI PRECEDENTI IMPUTATI ALL'ANNO SUCCESSIVO CUI SI RIFERISCE IL RENDICONTO E SEGUENTI</t>
  </si>
  <si>
    <t>TITOLI E TIPOLOGIE DI ENTRATA</t>
  </si>
  <si>
    <t>Anno successivo a quello cui si riferisce il rendiconto</t>
  </si>
  <si>
    <t>Secondo anno successivo a quello cui si riferisce il rendiconto</t>
  </si>
  <si>
    <t>Anni successivi</t>
  </si>
  <si>
    <t xml:space="preserve">Previsioni di competenza </t>
  </si>
  <si>
    <t xml:space="preserve">Accertamenti </t>
  </si>
  <si>
    <t>Previsioni di competenza del bilancio pluriennale</t>
  </si>
  <si>
    <t xml:space="preserve">Accertamenti  </t>
  </si>
  <si>
    <t>TITOLO 1 - Entrate correnti di natura tributaria, contributiva e perequativa</t>
  </si>
  <si>
    <t>Tipologia 101 - Imposte tasse e proventi assimilati</t>
  </si>
  <si>
    <r>
      <t xml:space="preserve">Tipologia 102 - Tributi destinati al finanziamento della sanità </t>
    </r>
    <r>
      <rPr>
        <i/>
        <sz val="11"/>
        <rFont val="Calibri"/>
        <family val="2"/>
      </rPr>
      <t>(solo per le Regioni</t>
    </r>
    <r>
      <rPr>
        <sz val="11"/>
        <rFont val="Calibri"/>
        <family val="2"/>
      </rPr>
      <t>)</t>
    </r>
  </si>
  <si>
    <r>
      <t xml:space="preserve">Tipologia 103- Tributi devoluti e regolati alle autonomie speciali </t>
    </r>
    <r>
      <rPr>
        <i/>
        <sz val="11"/>
        <rFont val="Calibri"/>
        <family val="2"/>
      </rPr>
      <t>(solo per le Regioni)</t>
    </r>
  </si>
  <si>
    <t>Tipologia 104 - Compartecipazioni di tributi</t>
  </si>
  <si>
    <t>Tipologia 301 - Fondi perequativi da Amministrazioni Centrali</t>
  </si>
  <si>
    <r>
      <t xml:space="preserve">Tipologia 302 - Fondi perequativi dalla Regione o Provincia autonoma </t>
    </r>
    <r>
      <rPr>
        <i/>
        <sz val="11"/>
        <rFont val="Calibri"/>
        <family val="2"/>
      </rPr>
      <t>(solo per Enti locali)</t>
    </r>
  </si>
  <si>
    <t>TITOLO 2 - Trasferimenti correnti</t>
  </si>
  <si>
    <t>Tipologia 101 - Trasferimenti correnti da Amministrazioni pubbliche</t>
  </si>
  <si>
    <t>Tipologia 102 - Trasferimenti correnti da Famiglie</t>
  </si>
  <si>
    <t>Tipologia 103 - Trasferimenti correnti da Imprese</t>
  </si>
  <si>
    <t>Tipologia 104 - Trasferimenti correnti da Istituzioni Sociali Private</t>
  </si>
  <si>
    <t>Tipologia 105 - Trasferimenti correnti dall'Unione europea e dal Resto del Mondo</t>
  </si>
  <si>
    <t>TITOLO 3 - Entrate extratributarie</t>
  </si>
  <si>
    <t>Tipologia 100 - Vendita di beni e servizi e proventi derivanti dalla gestione dei beni</t>
  </si>
  <si>
    <t>Tipologia 200 - Proventi derivanti dall'attività di controllo e repressione delle irregolarità e degli illeciti</t>
  </si>
  <si>
    <t>Tipologia 300 - Interessi attivi</t>
  </si>
  <si>
    <t>Tipologia 400 - Altre entrate da redditi da capitale</t>
  </si>
  <si>
    <t>Tipologia 500 - Rimborsi e altre entrate correnti</t>
  </si>
  <si>
    <t>TITOLO 4 - Entrate in conto capitale</t>
  </si>
  <si>
    <t>Tipologia 100 - Tributi in conto capitale</t>
  </si>
  <si>
    <t>Tipologia 200 - Contributi agli investimenti</t>
  </si>
  <si>
    <t>Tipologia 300 - Altri trasferimenti in conto capitale</t>
  </si>
  <si>
    <t>Tipologia 400 - Entrate da alienazione di beni materiali e immateriali</t>
  </si>
  <si>
    <t>Tipologia 500 - Altre entrate in conto capitale</t>
  </si>
  <si>
    <t>TITOLO 5 - Entrate da riduzione di attività finanziarie</t>
  </si>
  <si>
    <t>Tipologia 100 - Alienazione di attività finanziarie</t>
  </si>
  <si>
    <t>Tipologia 200 - Riscossione  crediti di breve termine</t>
  </si>
  <si>
    <t>Tipologia 300 - Riscossione  crediti di medio e lungo termine</t>
  </si>
  <si>
    <t>Tipologia 400 - Altre entrate per riduzione di attività finanziarie</t>
  </si>
  <si>
    <t>TITOLO 6 - Accensione prestiti</t>
  </si>
  <si>
    <t>Tipologia 100 - Emissione di titoli obbligazionari</t>
  </si>
  <si>
    <t>Tipologia 200 - Accensione Prestiti a breve termine</t>
  </si>
  <si>
    <t>Tipologia 300 - Accensione Mutui e altri finanziamenti a medio lungo termine</t>
  </si>
  <si>
    <t>Tipologia 400 - Altre forme di indebitamento</t>
  </si>
  <si>
    <t>TITOLO 9 - Entrate per conto terzi e partite di giro</t>
  </si>
  <si>
    <t>Tipologia 100 - Entrate per partite di giro</t>
  </si>
  <si>
    <t>Tipologia 200 - Entrate per conto terzi</t>
  </si>
  <si>
    <t>TOTALE ACCERTAMENTI</t>
  </si>
  <si>
    <t>Allegato g)  al Rendiconto - Impegni pluriennali</t>
  </si>
  <si>
    <t>IMPEGNI ASSUNTI NELL'ESERCIZIO DI RIFERIMENTO E NEGLI ESERCIZI PRECEDENTI IMPUTATI ALL'ANNO SUCCESSIVO CUI SI RIFERISCE IL RENDICONTO E SEGUENTI</t>
  </si>
  <si>
    <t>Previsioni di competenza</t>
  </si>
  <si>
    <t>Impegni</t>
  </si>
  <si>
    <t>Allegato h)  al Rendiconto - Costi per missione</t>
  </si>
  <si>
    <t>PROSPETTO DEI COSTI PER MISSIONE</t>
  </si>
  <si>
    <t>Missioni</t>
  </si>
  <si>
    <t>COMPONENTI NEGATIVI DELLA GESTIONE</t>
  </si>
  <si>
    <t>ONERI FINANZIARI</t>
  </si>
  <si>
    <t>RETTIFICHE DI VALORE ATTIVITA' FINANZIARIE</t>
  </si>
  <si>
    <t>COMPONENTI ED ONERI STRAORDINARI</t>
  </si>
  <si>
    <t>IMPOSTE</t>
  </si>
  <si>
    <t>TOTALE COSTI PER MISSIONE</t>
  </si>
  <si>
    <t>Consumi materie prime</t>
  </si>
  <si>
    <t>Prestazioni di servizi e Trasferimenti e contributi</t>
  </si>
  <si>
    <t>Utilizzo di beni di terzi</t>
  </si>
  <si>
    <t>Accantona-
menti</t>
  </si>
  <si>
    <t>Totale componenti negativi della gestione</t>
  </si>
  <si>
    <t xml:space="preserve">Totale Oneri finanziari </t>
  </si>
  <si>
    <t>Totale rettifiche di valore attività finanziarie</t>
  </si>
  <si>
    <t>Totale Oneri straordinari</t>
  </si>
  <si>
    <t>Imposte</t>
  </si>
  <si>
    <t>Totale Imposte</t>
  </si>
  <si>
    <t xml:space="preserve"> Acquisto di materie prime e/o beni di consumo</t>
  </si>
  <si>
    <t>Prestazioni di servizi</t>
  </si>
  <si>
    <r>
      <t xml:space="preserve">Contributi agli investimenti ad </t>
    </r>
    <r>
      <rPr>
        <sz val="13"/>
        <rFont val="Calibri"/>
        <family val="2"/>
      </rPr>
      <t>Amministrazioni pubbliche</t>
    </r>
  </si>
  <si>
    <t>Utilizzo  beni di terzi</t>
  </si>
  <si>
    <t>Ammortamenti immobilizzazioni Immateriali</t>
  </si>
  <si>
    <t>Ammortamenti immobilizzazioni materiali</t>
  </si>
  <si>
    <t>Accantonamento per rischi</t>
  </si>
  <si>
    <t>Altri oneri straordinari</t>
  </si>
  <si>
    <t xml:space="preserve">Servizi istituzionali, generali e di gestione </t>
  </si>
  <si>
    <t>Tutela e valorizzazione dei beni e attività culturali</t>
  </si>
  <si>
    <t>Soccorso Civile</t>
  </si>
  <si>
    <t>TOTALE COSTI/ONERI</t>
  </si>
  <si>
    <t>Allegato i)  al Rendiconto - Politica regionale unitaria</t>
  </si>
  <si>
    <r>
      <t>RIPARTIZIONE PER MISSIONI e PROGRAMMI DELLA POLITICA REGIONALE UNITARIA 
(</t>
    </r>
    <r>
      <rPr>
        <b/>
        <i/>
        <sz val="16"/>
        <rFont val="Calibri"/>
        <family val="2"/>
      </rPr>
      <t>solo per le Regioni</t>
    </r>
    <r>
      <rPr>
        <b/>
        <sz val="16"/>
        <rFont val="Calibri"/>
        <family val="2"/>
      </rPr>
      <t>)</t>
    </r>
  </si>
  <si>
    <t>MISSIONE, PROGRAMMA, TITOLO (*)</t>
  </si>
  <si>
    <t>RESIDUI PASSIVI AL 1/1/2012 (RS)</t>
  </si>
  <si>
    <t>Servizi istituzionali,  generali e di gestione</t>
  </si>
  <si>
    <t xml:space="preserve"> Elezioni e consultazioni popolari - Anagrafe e stato civile  </t>
  </si>
  <si>
    <t xml:space="preserve">0404 </t>
  </si>
  <si>
    <t xml:space="preserve"> 04</t>
  </si>
  <si>
    <r>
      <t xml:space="preserve">0407 </t>
    </r>
    <r>
      <rPr>
        <b/>
        <strike/>
        <sz val="10"/>
        <rFont val="Calibri"/>
        <family val="2"/>
      </rPr>
      <t>0408</t>
    </r>
  </si>
  <si>
    <t>Tutela e valorizzazione dei beni e  delle attività culturali</t>
  </si>
  <si>
    <t>06011</t>
  </si>
  <si>
    <t>0602</t>
  </si>
  <si>
    <t>Urbanistica e   assetto del territorio</t>
  </si>
  <si>
    <t>Trasporto ferroviario</t>
  </si>
  <si>
    <t>Trasporto pubblico locale</t>
  </si>
  <si>
    <r>
      <t>10</t>
    </r>
    <r>
      <rPr>
        <b/>
        <strike/>
        <sz val="10"/>
        <rFont val="Calibri"/>
        <family val="2"/>
      </rPr>
      <t>03</t>
    </r>
    <r>
      <rPr>
        <b/>
        <sz val="10"/>
        <rFont val="Calibri"/>
        <family val="2"/>
      </rPr>
      <t>04</t>
    </r>
  </si>
  <si>
    <r>
      <t>03</t>
    </r>
    <r>
      <rPr>
        <b/>
        <sz val="10"/>
        <rFont val="Calibri"/>
        <family val="2"/>
      </rPr>
      <t>04</t>
    </r>
  </si>
  <si>
    <r>
      <t>Interventi per l'infanzia e</t>
    </r>
    <r>
      <rPr>
        <b/>
        <strike/>
        <sz val="10"/>
        <rFont val="Calibri"/>
        <family val="2"/>
      </rPr>
      <t>r</t>
    </r>
    <r>
      <rPr>
        <b/>
        <sz val="10"/>
        <rFont val="Calibri"/>
        <family val="2"/>
      </rPr>
      <t xml:space="preserve"> i minori e per asili nido</t>
    </r>
  </si>
  <si>
    <r>
      <t xml:space="preserve">Interventi </t>
    </r>
    <r>
      <rPr>
        <b/>
        <strike/>
        <sz val="10"/>
        <rFont val="Calibri"/>
        <family val="2"/>
      </rPr>
      <t>l</t>
    </r>
    <r>
      <rPr>
        <b/>
        <sz val="10"/>
        <rFont val="Calibri"/>
        <family val="2"/>
      </rPr>
      <t xml:space="preserve"> per le famiglie</t>
    </r>
  </si>
  <si>
    <t>1206</t>
  </si>
  <si>
    <r>
      <t>12</t>
    </r>
    <r>
      <rPr>
        <b/>
        <strike/>
        <sz val="10"/>
        <rFont val="Calibri"/>
        <family val="2"/>
      </rPr>
      <t>06</t>
    </r>
    <r>
      <rPr>
        <b/>
        <sz val="10"/>
        <rFont val="Calibri"/>
        <family val="2"/>
      </rPr>
      <t>07</t>
    </r>
  </si>
  <si>
    <r>
      <t>12</t>
    </r>
    <r>
      <rPr>
        <b/>
        <strike/>
        <sz val="10"/>
        <rFont val="Calibri"/>
        <family val="2"/>
      </rPr>
      <t>07</t>
    </r>
    <r>
      <rPr>
        <b/>
        <sz val="10"/>
        <rFont val="Calibri"/>
        <family val="2"/>
      </rPr>
      <t>08</t>
    </r>
  </si>
  <si>
    <r>
      <t>12</t>
    </r>
    <r>
      <rPr>
        <b/>
        <strike/>
        <sz val="10"/>
        <rFont val="Calibri"/>
        <family val="2"/>
      </rPr>
      <t>08</t>
    </r>
    <r>
      <rPr>
        <b/>
        <sz val="10"/>
        <rFont val="Calibri"/>
        <family val="2"/>
      </rPr>
      <t>09</t>
    </r>
  </si>
  <si>
    <t>1403</t>
  </si>
  <si>
    <t>1404</t>
  </si>
  <si>
    <t>Sistema Agroalimentare</t>
  </si>
  <si>
    <t>1701</t>
  </si>
  <si>
    <t>* Indicare solo le missioni e i programmi che presentano spese riguardanti la politica regionale unitaria.</t>
  </si>
  <si>
    <t xml:space="preserve">Indicare l'ammontare complessivo derivante dal riaccertamento dei residui (l'importo dei debiti  definitivamente cancellati dalle scritture, ). Non riguarda il riaccertamento di impegni di competenza dell'esercizio cui si riferisce il rendiconto. In sede di riaccertamento dei residui non può essere effettuata una rettifica in aumento dei residui passivi se non nei casi espressamente consentiti  (Principio contabile applicato della contabilità finanziaria 9.1  di cui all'Allegato n. 4-2). Le rettifiche in aumento sono indicate con il segno "+", le rettifiche in riduzione sono indicate con il segno "-".  </t>
  </si>
  <si>
    <t xml:space="preserve">Indicare gli impegni imputati contabilmente  all'esercizio cui il rendiconto si riferisce  al netto dei debiti che, in occasione del riaccertamento ordinario dei residui effettuato ai sensi dell'articolo 3, comma 4, risultassero non esigibili  e reimputati agli esercizi in cui le obbligazioni risultano esigibili. </t>
  </si>
  <si>
    <t>Allegato j)  al Rendiconto - Spese su contributi UE e internazionali</t>
  </si>
  <si>
    <t>UTILIZZO DI CONTRIBUTI E TRASFERIMENTI DA PARTE DI ORGANISMI COMUNITARI E INTERNAZIONALI</t>
  </si>
  <si>
    <t>(Solo per gli Enti locali)</t>
  </si>
  <si>
    <r>
      <t>Servizi istituzionali,  generali e di gestione</t>
    </r>
    <r>
      <rPr>
        <b/>
        <i/>
        <strike/>
        <sz val="10"/>
        <rFont val="Calibri"/>
        <family val="2"/>
      </rPr>
      <t>lo</t>
    </r>
  </si>
  <si>
    <r>
      <t xml:space="preserve">Urbanistica e </t>
    </r>
    <r>
      <rPr>
        <b/>
        <sz val="10"/>
        <rFont val="Calibri"/>
        <family val="2"/>
      </rPr>
      <t xml:space="preserve">  assetto del territorio</t>
    </r>
  </si>
  <si>
    <r>
      <t xml:space="preserve">1004 </t>
    </r>
    <r>
      <rPr>
        <b/>
        <strike/>
        <sz val="10"/>
        <rFont val="Calibri"/>
        <family val="2"/>
      </rPr>
      <t>1003</t>
    </r>
  </si>
  <si>
    <r>
      <t xml:space="preserve">Interventi per l'infanzia e </t>
    </r>
    <r>
      <rPr>
        <b/>
        <sz val="10"/>
        <rFont val="Calibri"/>
        <family val="2"/>
      </rPr>
      <t xml:space="preserve"> i minori e per asili nido</t>
    </r>
  </si>
  <si>
    <r>
      <t>Interventi per l'infanzia e</t>
    </r>
    <r>
      <rPr>
        <b/>
        <sz val="10"/>
        <rFont val="Calibri"/>
        <family val="2"/>
      </rPr>
      <t xml:space="preserve"> i minori e per asili nido</t>
    </r>
  </si>
  <si>
    <r>
      <t xml:space="preserve">Interventi </t>
    </r>
    <r>
      <rPr>
        <b/>
        <sz val="10"/>
        <rFont val="Calibri"/>
        <family val="2"/>
      </rPr>
      <t xml:space="preserve"> per le famiglie</t>
    </r>
  </si>
  <si>
    <r>
      <t>Industria</t>
    </r>
    <r>
      <rPr>
        <b/>
        <sz val="10"/>
        <rFont val="Calibri"/>
        <family val="2"/>
      </rPr>
      <t xml:space="preserve"> PMI e Artigianato</t>
    </r>
  </si>
  <si>
    <r>
      <t>Industria,</t>
    </r>
    <r>
      <rPr>
        <b/>
        <sz val="10"/>
        <rFont val="Calibri"/>
        <family val="2"/>
      </rPr>
      <t xml:space="preserve"> PMI e Artigianato</t>
    </r>
  </si>
  <si>
    <r>
      <t>05</t>
    </r>
    <r>
      <rPr>
        <b/>
        <sz val="10"/>
        <rFont val="Calibri"/>
        <family val="2"/>
      </rPr>
      <t>04</t>
    </r>
  </si>
  <si>
    <t>* Indicare solo le missioni e i programmi finanziati da contributi e trasferimenti da Organismi comunitari e internazionali</t>
  </si>
  <si>
    <t>Allegato k)  al Rendiconto - Funzioni delegate dalle regioni</t>
  </si>
  <si>
    <t>FUNZIONI DELEGATE DALLE REGIONI</t>
  </si>
  <si>
    <t>ù</t>
  </si>
  <si>
    <t xml:space="preserve">* Indicare solo le missioni e i programmi che presentano spese per funzioni delegate dalla Regione. </t>
  </si>
  <si>
    <t>Allegato l)  al Rendiconto - Parametri comuni</t>
  </si>
  <si>
    <t>TABELLA DEI PARAMETRI OBIETTIVI PER I COMUNI AI FINI DELL’ACCERTAMENTO DELLA CONDIZIONE DI ENTE STRUTTURALMENTE DEFICITARIO</t>
  </si>
  <si>
    <t>Barrare la condizione che ricorre</t>
  </si>
  <si>
    <t>P1</t>
  </si>
  <si>
    <t>Indicatore 1.1 (Incidenza spese rigide - ripiano disavanzo, personale e debito - su entrate correnti) maggiore del 48%</t>
  </si>
  <si>
    <t>Si</t>
  </si>
  <si>
    <t>No</t>
  </si>
  <si>
    <t>P2</t>
  </si>
  <si>
    <t>Indicatore 2.8 (Incidenza degli incassi delle entrate proprie sulle previsioni definitive di parte corrente) minore del 22%</t>
  </si>
  <si>
    <t>P3</t>
  </si>
  <si>
    <t>Indicatore 3.2 (Anticipazioni chiuse solo contabilmente) maggiore di 0</t>
  </si>
  <si>
    <t>P4</t>
  </si>
  <si>
    <t>Indicatore 10.3 (Sostenibilità debiti finanziari) maggiore del 16%</t>
  </si>
  <si>
    <t>P5</t>
  </si>
  <si>
    <t>Indicatore 12.4 (Sostenibilità disavanzo effettivamente a carico dell'esercizio) maggiore dell’1,20%</t>
  </si>
  <si>
    <t>P6</t>
  </si>
  <si>
    <t>Indicatore 13.1 (Debiti riconosciuti e finanziati) maggiore dell’1%</t>
  </si>
  <si>
    <t>P7</t>
  </si>
  <si>
    <t>[Indicatore 13.2 (Debiti in corso di riconoscimento) + Indicatore 13.3 (Debiti riconosciuti e in corso di finanziamento)] maggiore dello 0,60%</t>
  </si>
  <si>
    <t>P8</t>
  </si>
  <si>
    <t>Indicatore concernente l’effettiva capacità di riscossione (riferito al totale delle entrate) minore del 47%</t>
  </si>
  <si>
    <t>Gli enti locali che presentano almeno la metà dei parametri deficitari (la condizione “SI” identifica il parametro deficitario) sono strutturalmente deficitari ai sensi dell’articolo 242, comma 1, Tuel.</t>
  </si>
  <si>
    <t>Sulla base dei parametri suindicati l’ente è da considerarsi in condizioni strutturalmente deficitarie</t>
  </si>
  <si>
    <t>Allegato m)  al Rendiconto - Parametri province e città metr.</t>
  </si>
  <si>
    <t>TABELLA DEI PARAMETRI OBIETTIVI PER PROVINCE E CITTA' METROPOLITANE AI FINI DELL’ACCERTAMENTO DELLA CONDIZIONE DI ENTE STRUTTURALMENTE DEFICITARIO</t>
  </si>
  <si>
    <t>Indicatore 1.1 (Incidenza spese rigide - ripiano disavanzo, personale e debito - su entrate correnti) maggiore del 41%</t>
  </si>
  <si>
    <t>Indicatore 2.8 (Incidenza degli incassi delle entrate proprie sulle previsioni definitive di parte corrente) minore del 21%</t>
  </si>
  <si>
    <t>Indicatore 10.3 (Sostenibilità debiti finanziari) maggiore del 15%</t>
  </si>
  <si>
    <t>Indicatore concernente l’effettiva capacità di riscossione (riferito al totale delle entrate) minore del 45%</t>
  </si>
  <si>
    <t>Allegato m)  al Rendiconto - Parametri comunità montane</t>
  </si>
  <si>
    <t>TABELLA DEI PARAMETRI OBIETTIVI PER LE COMUNITA' MONTANE AI FINI DELL’ACCERTAMENTO DELLA CONDIZIONE DI ENTE STRUTTURALMENTE DEFICITARIO</t>
  </si>
  <si>
    <t>Indicatore 1.1 (Incidenza spese rigide - ripiano disavanzo, personale e debito - su entrate correnti) maggiore del 60%</t>
  </si>
  <si>
    <t>Indicatore 2.8 (Incidenza degli incassi delle entrate proprie sulle previsioni definitive di parte corrente) minore del 20%</t>
  </si>
  <si>
    <t>Indicatore 10.3 (Sostenibilità debiti finanziari) maggiore del 14%</t>
  </si>
  <si>
    <t>Indicatore concernente l’effettiva capacità di riscossione (riferito al totale delle entrate) minore del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</si>
</sst>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 #,##0_-;\-* #,##0_-;_-* &quot;-&quot;_-;_-@_-"/>
    <numFmt numFmtId="165" formatCode="_-* #,##0.00_-;\-* #,##0.00_-;_-* &quot;-&quot;??_-;_-@_-"/>
    <numFmt numFmtId="166" formatCode="_-[$€-2]\ * #,##0.00_-;\-[$€-2]\ * #,##0.00_-;_-[$€-2]\ * &quot;-&quot;??_-"/>
    <numFmt numFmtId="167" formatCode="#,##0.00_ ;\-#,##0.00\ "/>
    <numFmt numFmtId="168" formatCode="_-* #,##0\ _€_-;\-* #,##0\ _€_-;_-* &quot;-&quot;??\ _€_-;_-@_-"/>
  </numFmts>
  <fonts count="119" x14ac:knownFonts="1">
    <font>
      <sz val="11"/>
      <color theme="1"/>
      <name val="Calibri"/>
      <family val="2"/>
      <scheme val="minor"/>
    </font>
    <font>
      <sz val="11"/>
      <color indexed="8"/>
      <name val="Calibri"/>
      <family val="2"/>
    </font>
    <font>
      <b/>
      <sz val="16"/>
      <name val="Calibri"/>
      <family val="2"/>
    </font>
    <font>
      <sz val="10"/>
      <color indexed="8"/>
      <name val="Calibri"/>
      <family val="2"/>
    </font>
    <font>
      <b/>
      <sz val="16"/>
      <color indexed="8"/>
      <name val="Calibri"/>
      <family val="2"/>
    </font>
    <font>
      <b/>
      <sz val="10"/>
      <name val="Calibri"/>
      <family val="2"/>
    </font>
    <font>
      <b/>
      <vertAlign val="superscript"/>
      <sz val="10"/>
      <name val="Calibri"/>
      <family val="2"/>
    </font>
    <font>
      <b/>
      <i/>
      <sz val="10"/>
      <name val="Calibri"/>
      <family val="2"/>
    </font>
    <font>
      <b/>
      <i/>
      <sz val="10"/>
      <color indexed="10"/>
      <name val="Calibri"/>
      <family val="2"/>
    </font>
    <font>
      <sz val="10"/>
      <name val="Calibri"/>
      <family val="2"/>
    </font>
    <font>
      <b/>
      <sz val="10"/>
      <color indexed="8"/>
      <name val="Calibri"/>
      <family val="2"/>
    </font>
    <font>
      <b/>
      <strike/>
      <sz val="10"/>
      <name val="Calibri"/>
      <family val="2"/>
    </font>
    <font>
      <sz val="10"/>
      <name val="Arial"/>
      <family val="2"/>
    </font>
    <font>
      <sz val="8"/>
      <name val="Times New Roman"/>
      <family val="1"/>
    </font>
    <font>
      <b/>
      <sz val="11"/>
      <color indexed="8"/>
      <name val="Calibri"/>
      <family val="2"/>
    </font>
    <font>
      <i/>
      <sz val="10"/>
      <name val="Calibri"/>
      <family val="2"/>
    </font>
    <font>
      <sz val="11"/>
      <name val="Calibri"/>
      <family val="2"/>
    </font>
    <font>
      <b/>
      <sz val="11"/>
      <name val="Calibri"/>
      <family val="2"/>
    </font>
    <font>
      <b/>
      <sz val="11"/>
      <color indexed="10"/>
      <name val="Calibri"/>
      <family val="2"/>
    </font>
    <font>
      <b/>
      <vertAlign val="superscript"/>
      <sz val="11"/>
      <color indexed="8"/>
      <name val="Calibri"/>
      <family val="2"/>
    </font>
    <font>
      <i/>
      <sz val="11"/>
      <name val="Calibri"/>
      <family val="2"/>
    </font>
    <font>
      <vertAlign val="superscript"/>
      <sz val="11"/>
      <name val="Calibri"/>
      <family val="2"/>
    </font>
    <font>
      <b/>
      <i/>
      <sz val="16"/>
      <color indexed="8"/>
      <name val="Calibri"/>
      <family val="2"/>
    </font>
    <font>
      <sz val="11"/>
      <color indexed="8"/>
      <name val="Calibri"/>
      <family val="2"/>
    </font>
    <font>
      <i/>
      <sz val="11"/>
      <color indexed="8"/>
      <name val="Calibri"/>
      <family val="2"/>
    </font>
    <font>
      <b/>
      <i/>
      <vertAlign val="superscript"/>
      <sz val="10"/>
      <name val="Calibri"/>
      <family val="2"/>
    </font>
    <font>
      <b/>
      <sz val="13"/>
      <color indexed="8"/>
      <name val="Calibri"/>
      <family val="2"/>
    </font>
    <font>
      <b/>
      <vertAlign val="superscript"/>
      <sz val="11"/>
      <name val="Calibri"/>
      <family val="2"/>
    </font>
    <font>
      <vertAlign val="superscript"/>
      <sz val="11"/>
      <color indexed="8"/>
      <name val="Calibri"/>
      <family val="2"/>
    </font>
    <font>
      <b/>
      <sz val="9"/>
      <color indexed="8"/>
      <name val="Calibri"/>
      <family val="2"/>
    </font>
    <font>
      <sz val="9"/>
      <color indexed="8"/>
      <name val="Calibri"/>
      <family val="2"/>
    </font>
    <font>
      <b/>
      <i/>
      <sz val="11"/>
      <name val="Calibri"/>
      <family val="2"/>
    </font>
    <font>
      <i/>
      <sz val="9"/>
      <color indexed="8"/>
      <name val="Calibri"/>
      <family val="2"/>
    </font>
    <font>
      <b/>
      <i/>
      <strike/>
      <sz val="11"/>
      <name val="Calibri"/>
      <family val="2"/>
    </font>
    <font>
      <strike/>
      <sz val="11"/>
      <name val="Calibri"/>
      <family val="2"/>
    </font>
    <font>
      <sz val="10"/>
      <color indexed="56"/>
      <name val="Calibri"/>
      <family val="2"/>
    </font>
    <font>
      <sz val="9"/>
      <name val="Calibri"/>
      <family val="2"/>
    </font>
    <font>
      <b/>
      <i/>
      <sz val="11"/>
      <color indexed="8"/>
      <name val="Calibri"/>
      <family val="2"/>
    </font>
    <font>
      <b/>
      <i/>
      <sz val="16"/>
      <name val="Calibri"/>
      <family val="2"/>
    </font>
    <font>
      <strike/>
      <sz val="10"/>
      <name val="Calibri"/>
      <family val="2"/>
    </font>
    <font>
      <b/>
      <i/>
      <strike/>
      <sz val="10"/>
      <name val="Calibri"/>
      <family val="2"/>
    </font>
    <font>
      <i/>
      <sz val="16"/>
      <name val="Calibri"/>
      <family val="2"/>
    </font>
    <font>
      <b/>
      <u/>
      <sz val="16"/>
      <name val="Calibri"/>
      <family val="2"/>
    </font>
    <font>
      <sz val="13"/>
      <name val="Calibri"/>
      <family val="2"/>
    </font>
    <font>
      <b/>
      <sz val="10"/>
      <name val="Arial"/>
      <family val="2"/>
    </font>
    <font>
      <b/>
      <sz val="16"/>
      <name val="Times New Roman"/>
      <family val="1"/>
    </font>
    <font>
      <b/>
      <sz val="16"/>
      <color indexed="8"/>
      <name val="Times New Roman"/>
      <family val="1"/>
    </font>
    <font>
      <b/>
      <strike/>
      <sz val="16"/>
      <name val="Calibri"/>
      <family val="2"/>
    </font>
    <font>
      <b/>
      <sz val="9"/>
      <color indexed="81"/>
      <name val="Tahoma"/>
      <family val="2"/>
    </font>
    <font>
      <b/>
      <i/>
      <vertAlign val="superscript"/>
      <sz val="11"/>
      <name val="Calibri"/>
      <family val="2"/>
    </font>
    <font>
      <i/>
      <vertAlign val="superscript"/>
      <sz val="11"/>
      <color indexed="8"/>
      <name val="Calibri"/>
      <family val="2"/>
    </font>
    <font>
      <b/>
      <sz val="12"/>
      <name val="Calibri"/>
      <family val="2"/>
    </font>
    <font>
      <b/>
      <sz val="14"/>
      <name val="Calibri"/>
      <family val="2"/>
    </font>
    <font>
      <b/>
      <sz val="18"/>
      <name val="Calibri"/>
      <family val="2"/>
    </font>
    <font>
      <b/>
      <sz val="11"/>
      <name val="Times New Roman"/>
      <family val="1"/>
    </font>
    <font>
      <i/>
      <sz val="11"/>
      <name val="Times New Roman"/>
      <family val="1"/>
    </font>
    <font>
      <i/>
      <strike/>
      <sz val="11"/>
      <name val="Times New Roman"/>
      <family val="1"/>
    </font>
    <font>
      <b/>
      <sz val="12"/>
      <color indexed="8"/>
      <name val="Times New Roman"/>
      <family val="1"/>
    </font>
    <font>
      <b/>
      <sz val="11"/>
      <color indexed="8"/>
      <name val="Times New Roman"/>
      <family val="1"/>
    </font>
    <font>
      <i/>
      <sz val="12"/>
      <color indexed="8"/>
      <name val="Times New Roman"/>
      <family val="1"/>
    </font>
    <font>
      <b/>
      <vertAlign val="superscript"/>
      <sz val="11"/>
      <color indexed="8"/>
      <name val="Times New Roman"/>
      <family val="1"/>
    </font>
    <font>
      <b/>
      <vertAlign val="superscript"/>
      <sz val="12"/>
      <color indexed="8"/>
      <name val="Times New Roman"/>
      <family val="1"/>
    </font>
    <font>
      <sz val="12"/>
      <name val="Times New Roman"/>
      <family val="1"/>
    </font>
    <font>
      <vertAlign val="superscript"/>
      <sz val="12"/>
      <color indexed="8"/>
      <name val="Times New Roman"/>
      <family val="1"/>
    </font>
    <font>
      <i/>
      <sz val="7"/>
      <color indexed="8"/>
      <name val="Times New Roman"/>
      <family val="1"/>
    </font>
    <font>
      <b/>
      <i/>
      <sz val="12"/>
      <color indexed="8"/>
      <name val="Times New Roman"/>
      <family val="1"/>
    </font>
    <font>
      <b/>
      <sz val="10"/>
      <color indexed="8"/>
      <name val="Times New Roman"/>
      <family val="1"/>
    </font>
    <font>
      <b/>
      <vertAlign val="superscript"/>
      <sz val="10"/>
      <color indexed="8"/>
      <name val="Times New Roman"/>
      <family val="1"/>
    </font>
    <font>
      <b/>
      <vertAlign val="superscript"/>
      <sz val="11"/>
      <name val="Times New Roman"/>
      <family val="1"/>
    </font>
    <font>
      <i/>
      <vertAlign val="superscript"/>
      <sz val="11"/>
      <name val="Calibri"/>
      <family val="2"/>
    </font>
    <font>
      <strike/>
      <sz val="11"/>
      <color indexed="8"/>
      <name val="Calibri"/>
      <family val="2"/>
    </font>
    <font>
      <sz val="8"/>
      <name val="Calibri"/>
      <family val="2"/>
    </font>
    <font>
      <b/>
      <strike/>
      <sz val="11"/>
      <name val="Calibri"/>
      <family val="2"/>
    </font>
    <font>
      <sz val="9"/>
      <color indexed="81"/>
      <name val="Tahoma"/>
      <charset val="1"/>
    </font>
    <font>
      <sz val="11"/>
      <color theme="1"/>
      <name val="Calibri"/>
      <family val="2"/>
      <scheme val="minor"/>
    </font>
    <font>
      <sz val="11"/>
      <color indexed="8"/>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9"/>
      <color theme="1"/>
      <name val="Calibri"/>
      <family val="2"/>
    </font>
    <font>
      <b/>
      <sz val="10"/>
      <color theme="1"/>
      <name val="Calibri"/>
      <family val="2"/>
    </font>
    <font>
      <b/>
      <i/>
      <sz val="10"/>
      <color theme="1"/>
      <name val="Calibri"/>
      <family val="2"/>
      <scheme val="minor"/>
    </font>
    <font>
      <b/>
      <i/>
      <sz val="11"/>
      <color theme="1"/>
      <name val="Calibri"/>
      <family val="2"/>
      <scheme val="minor"/>
    </font>
    <font>
      <b/>
      <sz val="10"/>
      <color theme="1"/>
      <name val="Calibri"/>
      <family val="2"/>
      <scheme val="minor"/>
    </font>
    <font>
      <b/>
      <sz val="11"/>
      <name val="Calibri"/>
      <family val="2"/>
      <scheme val="minor"/>
    </font>
    <font>
      <sz val="10"/>
      <name val="Calibri"/>
      <family val="2"/>
      <scheme val="minor"/>
    </font>
    <font>
      <b/>
      <u/>
      <sz val="11"/>
      <name val="Calibri"/>
      <family val="2"/>
      <scheme val="minor"/>
    </font>
    <font>
      <i/>
      <sz val="11"/>
      <name val="Calibri"/>
      <family val="2"/>
      <scheme val="minor"/>
    </font>
    <font>
      <i/>
      <u/>
      <sz val="11"/>
      <name val="Calibri"/>
      <family val="2"/>
      <scheme val="minor"/>
    </font>
    <font>
      <strike/>
      <sz val="11"/>
      <name val="Calibri"/>
      <family val="2"/>
      <scheme val="minor"/>
    </font>
    <font>
      <b/>
      <sz val="16"/>
      <name val="Calibri"/>
      <family val="2"/>
      <scheme val="minor"/>
    </font>
    <font>
      <b/>
      <sz val="13"/>
      <name val="Calibri"/>
      <family val="2"/>
      <scheme val="minor"/>
    </font>
    <font>
      <sz val="13"/>
      <name val="Calibri"/>
      <family val="2"/>
      <scheme val="minor"/>
    </font>
    <font>
      <b/>
      <i/>
      <sz val="13"/>
      <name val="Calibri"/>
      <family val="2"/>
      <scheme val="minor"/>
    </font>
    <font>
      <b/>
      <sz val="13"/>
      <color theme="1"/>
      <name val="Calibri"/>
      <family val="2"/>
      <scheme val="minor"/>
    </font>
    <font>
      <i/>
      <sz val="13"/>
      <name val="Calibri"/>
      <family val="2"/>
      <scheme val="minor"/>
    </font>
    <font>
      <sz val="10"/>
      <color theme="1"/>
      <name val="Calibri"/>
      <family val="2"/>
      <scheme val="minor"/>
    </font>
    <font>
      <b/>
      <sz val="10"/>
      <color theme="1"/>
      <name val="Arial"/>
      <family val="2"/>
    </font>
    <font>
      <sz val="8"/>
      <color theme="1"/>
      <name val="Times New Roman"/>
      <family val="1"/>
    </font>
    <font>
      <sz val="11"/>
      <color rgb="FF000000"/>
      <name val="Times New Roman"/>
      <family val="1"/>
    </font>
    <font>
      <sz val="10"/>
      <color rgb="FF000000"/>
      <name val="Times New Roman"/>
      <family val="1"/>
    </font>
    <font>
      <sz val="12"/>
      <color rgb="FF000000"/>
      <name val="Times New Roman"/>
      <family val="1"/>
    </font>
    <font>
      <sz val="10"/>
      <color theme="1"/>
      <name val="Times New Roman"/>
      <family val="1"/>
    </font>
    <font>
      <b/>
      <sz val="12"/>
      <color rgb="FF000000"/>
      <name val="Times New Roman"/>
      <family val="1"/>
    </font>
    <font>
      <b/>
      <sz val="11"/>
      <color rgb="FF000000"/>
      <name val="Times New Roman"/>
      <family val="1"/>
    </font>
    <font>
      <i/>
      <sz val="12"/>
      <color rgb="FF000000"/>
      <name val="Times New Roman"/>
      <family val="1"/>
    </font>
    <font>
      <i/>
      <sz val="11"/>
      <color rgb="FF000000"/>
      <name val="Times New Roman"/>
      <family val="1"/>
    </font>
    <font>
      <u/>
      <sz val="12"/>
      <color rgb="FF000000"/>
      <name val="Times New Roman"/>
      <family val="1"/>
    </font>
    <font>
      <b/>
      <u/>
      <sz val="11"/>
      <color theme="1"/>
      <name val="Calibri"/>
      <family val="2"/>
      <scheme val="minor"/>
    </font>
    <font>
      <b/>
      <sz val="12"/>
      <color theme="1"/>
      <name val="Cambria"/>
      <family val="1"/>
    </font>
    <font>
      <vertAlign val="superscript"/>
      <sz val="11"/>
      <color theme="1"/>
      <name val="Calibri"/>
      <family val="2"/>
      <scheme val="minor"/>
    </font>
    <font>
      <strike/>
      <sz val="11"/>
      <color theme="1"/>
      <name val="Calibri"/>
      <family val="2"/>
      <scheme val="minor"/>
    </font>
    <font>
      <b/>
      <sz val="16"/>
      <color indexed="8"/>
      <name val="Calibri"/>
      <family val="2"/>
      <scheme val="minor"/>
    </font>
    <font>
      <sz val="10"/>
      <color rgb="FF000000"/>
      <name val="Tahoma"/>
      <family val="2"/>
    </font>
    <font>
      <b/>
      <sz val="12"/>
      <color theme="1"/>
      <name val="Calibri"/>
      <family val="2"/>
      <scheme val="minor"/>
    </font>
    <font>
      <b/>
      <sz val="16"/>
      <color theme="1"/>
      <name val="Calibri"/>
      <family val="2"/>
      <scheme val="minor"/>
    </font>
    <font>
      <b/>
      <u/>
      <sz val="13"/>
      <name val="Calibri"/>
      <family val="2"/>
      <scheme val="minor"/>
    </font>
    <font>
      <sz val="8"/>
      <color rgb="FF000000"/>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44">
    <border>
      <left/>
      <right/>
      <top/>
      <bottom/>
      <diagonal/>
    </border>
    <border>
      <left/>
      <right style="double">
        <color indexed="64"/>
      </right>
      <top/>
      <bottom/>
      <diagonal/>
    </border>
    <border>
      <left style="double">
        <color indexed="64"/>
      </left>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style="medium">
        <color indexed="64"/>
      </left>
      <right style="medium">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medium">
        <color indexed="64"/>
      </right>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style="double">
        <color rgb="FF000000"/>
      </right>
      <top style="double">
        <color indexed="64"/>
      </top>
      <bottom style="double">
        <color indexed="64"/>
      </bottom>
      <diagonal/>
    </border>
  </borders>
  <cellStyleXfs count="12">
    <xf numFmtId="0" fontId="0" fillId="0" borderId="0"/>
    <xf numFmtId="166" fontId="12" fillId="0" borderId="0" applyFont="0" applyFill="0" applyBorder="0" applyAlignment="0" applyProtection="0"/>
    <xf numFmtId="165" fontId="74" fillId="0" borderId="0" applyFont="0" applyFill="0" applyBorder="0" applyAlignment="0" applyProtection="0"/>
    <xf numFmtId="164" fontId="12" fillId="0" borderId="0" applyFont="0" applyFill="0" applyBorder="0" applyAlignment="0" applyProtection="0"/>
    <xf numFmtId="165" fontId="75" fillId="0" borderId="0" applyFont="0" applyFill="0" applyBorder="0" applyAlignment="0" applyProtection="0"/>
    <xf numFmtId="43" fontId="74" fillId="0" borderId="0" applyFont="0" applyFill="0" applyBorder="0" applyAlignment="0" applyProtection="0"/>
    <xf numFmtId="0" fontId="13" fillId="0" borderId="0"/>
    <xf numFmtId="0" fontId="12" fillId="0" borderId="0"/>
    <xf numFmtId="0" fontId="74" fillId="0" borderId="0"/>
    <xf numFmtId="0" fontId="12" fillId="0" borderId="0"/>
    <xf numFmtId="0" fontId="74" fillId="0" borderId="0"/>
    <xf numFmtId="0" fontId="23" fillId="0" borderId="0"/>
  </cellStyleXfs>
  <cellXfs count="147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left" vertical="center" wrapText="1"/>
    </xf>
    <xf numFmtId="0" fontId="3" fillId="0" borderId="1" xfId="0" applyFont="1" applyBorder="1"/>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7" fillId="0" borderId="3" xfId="0" quotePrefix="1"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left" wrapText="1"/>
    </xf>
    <xf numFmtId="0" fontId="3" fillId="0" borderId="1" xfId="0" applyFont="1" applyBorder="1" applyAlignment="1">
      <alignment horizontal="center"/>
    </xf>
    <xf numFmtId="0" fontId="5" fillId="0" borderId="5" xfId="0" quotePrefix="1" applyFont="1" applyBorder="1" applyAlignment="1">
      <alignment wrapText="1"/>
    </xf>
    <xf numFmtId="0" fontId="5" fillId="0" borderId="6" xfId="0" applyFont="1" applyBorder="1" applyAlignment="1">
      <alignment wrapText="1"/>
    </xf>
    <xf numFmtId="0" fontId="5" fillId="0" borderId="6"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2" xfId="0" quotePrefix="1" applyFont="1" applyBorder="1" applyAlignment="1">
      <alignment wrapText="1"/>
    </xf>
    <xf numFmtId="0" fontId="5" fillId="0" borderId="0" xfId="0" applyFont="1" applyAlignment="1">
      <alignmen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center" wrapText="1"/>
    </xf>
    <xf numFmtId="0" fontId="5" fillId="0" borderId="11" xfId="0" applyFont="1" applyBorder="1" applyAlignment="1">
      <alignment wrapText="1"/>
    </xf>
    <xf numFmtId="0" fontId="5" fillId="0" borderId="11" xfId="0" applyFont="1" applyBorder="1" applyAlignment="1">
      <alignment horizontal="center" wrapText="1"/>
    </xf>
    <xf numFmtId="2" fontId="3" fillId="0" borderId="0" xfId="0" applyNumberFormat="1" applyFont="1" applyAlignment="1">
      <alignment horizontal="center"/>
    </xf>
    <xf numFmtId="2" fontId="3" fillId="0" borderId="1" xfId="0" applyNumberFormat="1" applyFont="1" applyBorder="1" applyAlignment="1">
      <alignment horizontal="center"/>
    </xf>
    <xf numFmtId="0" fontId="7" fillId="0" borderId="0" xfId="0" applyFont="1" applyAlignment="1">
      <alignment horizontal="left" wrapText="1"/>
    </xf>
    <xf numFmtId="0" fontId="9" fillId="0" borderId="0" xfId="0" applyFont="1" applyAlignment="1">
      <alignment horizontal="left" wrapText="1"/>
    </xf>
    <xf numFmtId="0" fontId="5" fillId="0" borderId="12" xfId="0" applyFont="1" applyBorder="1" applyAlignment="1">
      <alignment horizontal="center" wrapText="1"/>
    </xf>
    <xf numFmtId="0" fontId="5" fillId="0" borderId="13" xfId="0" applyFont="1" applyBorder="1" applyAlignment="1">
      <alignment horizontal="center" wrapText="1"/>
    </xf>
    <xf numFmtId="0" fontId="7" fillId="0" borderId="13" xfId="0" applyFont="1" applyBorder="1" applyAlignment="1">
      <alignment horizontal="left" wrapText="1"/>
    </xf>
    <xf numFmtId="0" fontId="3" fillId="0" borderId="13" xfId="0" applyFont="1" applyBorder="1"/>
    <xf numFmtId="0" fontId="3" fillId="0" borderId="13" xfId="0" applyFont="1" applyBorder="1" applyAlignment="1">
      <alignment horizontal="center"/>
    </xf>
    <xf numFmtId="0" fontId="3" fillId="0" borderId="14" xfId="0" applyFont="1" applyBorder="1" applyAlignment="1">
      <alignment horizontal="center"/>
    </xf>
    <xf numFmtId="0" fontId="5" fillId="0" borderId="2" xfId="0" applyFont="1" applyBorder="1"/>
    <xf numFmtId="0" fontId="5" fillId="0" borderId="0" xfId="0" applyFont="1" applyAlignment="1">
      <alignment horizontal="right"/>
    </xf>
    <xf numFmtId="0" fontId="10" fillId="0" borderId="0" xfId="0" applyFont="1" applyAlignment="1">
      <alignment horizontal="center"/>
    </xf>
    <xf numFmtId="2" fontId="10" fillId="0" borderId="0" xfId="0" applyNumberFormat="1" applyFont="1" applyAlignment="1">
      <alignment horizontal="center"/>
    </xf>
    <xf numFmtId="2" fontId="10" fillId="0" borderId="1" xfId="0" applyNumberFormat="1" applyFont="1" applyBorder="1" applyAlignment="1">
      <alignment horizontal="center"/>
    </xf>
    <xf numFmtId="0" fontId="5" fillId="0" borderId="15" xfId="0" applyFont="1" applyBorder="1" applyAlignment="1">
      <alignment horizontal="center" wrapText="1"/>
    </xf>
    <xf numFmtId="0" fontId="5" fillId="0" borderId="8" xfId="0" applyFont="1" applyBorder="1" applyAlignment="1">
      <alignment horizontal="center" wrapText="1"/>
    </xf>
    <xf numFmtId="0" fontId="3" fillId="0" borderId="8" xfId="0" applyFont="1" applyBorder="1"/>
    <xf numFmtId="0" fontId="3" fillId="0" borderId="9" xfId="0" applyFont="1" applyBorder="1" applyAlignment="1">
      <alignment horizontal="center"/>
    </xf>
    <xf numFmtId="0" fontId="3" fillId="0" borderId="2" xfId="0" applyFont="1" applyBorder="1"/>
    <xf numFmtId="0" fontId="5" fillId="0" borderId="0" xfId="0" quotePrefix="1" applyFont="1" applyAlignment="1">
      <alignment horizont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9" fillId="0" borderId="17" xfId="0" applyFont="1" applyBorder="1" applyAlignment="1">
      <alignment horizontal="left" wrapText="1"/>
    </xf>
    <xf numFmtId="0" fontId="9" fillId="0" borderId="8" xfId="0" applyFont="1" applyBorder="1" applyAlignment="1">
      <alignment horizontal="left" wrapText="1"/>
    </xf>
    <xf numFmtId="0" fontId="3" fillId="0" borderId="9" xfId="0" applyFont="1" applyBorder="1"/>
    <xf numFmtId="0" fontId="5" fillId="0" borderId="11" xfId="0" applyFont="1" applyBorder="1" applyAlignment="1">
      <alignment horizontal="left" wrapText="1"/>
    </xf>
    <xf numFmtId="0" fontId="5" fillId="0" borderId="18" xfId="0" applyFont="1" applyBorder="1" applyAlignment="1">
      <alignment horizontal="left" wrapText="1"/>
    </xf>
    <xf numFmtId="0" fontId="5" fillId="0" borderId="6" xfId="0" quotePrefix="1" applyFont="1" applyBorder="1" applyAlignment="1">
      <alignment horizontal="center" wrapText="1"/>
    </xf>
    <xf numFmtId="0" fontId="5" fillId="0" borderId="5" xfId="0" quotePrefix="1" applyFont="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quotePrefix="1" applyFont="1" applyBorder="1" applyAlignment="1">
      <alignment wrapText="1"/>
    </xf>
    <xf numFmtId="0" fontId="5" fillId="0" borderId="11" xfId="0" quotePrefix="1" applyFont="1" applyBorder="1" applyAlignment="1">
      <alignment horizontal="center" wrapText="1"/>
    </xf>
    <xf numFmtId="0" fontId="9" fillId="0" borderId="0" xfId="0" applyFont="1" applyAlignment="1">
      <alignment wrapText="1"/>
    </xf>
    <xf numFmtId="0" fontId="5" fillId="0" borderId="6" xfId="0" quotePrefix="1" applyFont="1" applyBorder="1" applyAlignment="1">
      <alignment horizontal="center" vertical="center" wrapText="1"/>
    </xf>
    <xf numFmtId="0" fontId="7" fillId="0" borderId="11" xfId="0" applyFont="1" applyBorder="1" applyAlignment="1">
      <alignment horizontal="left" wrapText="1"/>
    </xf>
    <xf numFmtId="2" fontId="5" fillId="0" borderId="0" xfId="0" applyNumberFormat="1" applyFont="1" applyAlignment="1">
      <alignment horizontal="center" wrapText="1"/>
    </xf>
    <xf numFmtId="2" fontId="5" fillId="0" borderId="1" xfId="0" applyNumberFormat="1" applyFont="1" applyBorder="1" applyAlignment="1">
      <alignment horizontal="center" wrapText="1"/>
    </xf>
    <xf numFmtId="0" fontId="5" fillId="0" borderId="2" xfId="0" quotePrefix="1" applyFont="1" applyBorder="1" applyAlignment="1">
      <alignment horizontal="center" wrapText="1"/>
    </xf>
    <xf numFmtId="0" fontId="5" fillId="0" borderId="1" xfId="0" quotePrefix="1" applyFont="1" applyBorder="1" applyAlignment="1">
      <alignment horizontal="center" wrapText="1"/>
    </xf>
    <xf numFmtId="0" fontId="5" fillId="0" borderId="9" xfId="0" applyFont="1" applyBorder="1" applyAlignment="1">
      <alignment horizontal="center" wrapText="1"/>
    </xf>
    <xf numFmtId="0" fontId="9" fillId="0" borderId="13" xfId="0" applyFont="1" applyBorder="1" applyAlignment="1">
      <alignment horizontal="left" wrapText="1"/>
    </xf>
    <xf numFmtId="0" fontId="3" fillId="0" borderId="14" xfId="0" applyFont="1" applyBorder="1"/>
    <xf numFmtId="0" fontId="7" fillId="0" borderId="13" xfId="0" quotePrefix="1"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center" vertical="center" wrapText="1"/>
    </xf>
    <xf numFmtId="0" fontId="9" fillId="0" borderId="11" xfId="0" applyFont="1" applyBorder="1" applyAlignment="1">
      <alignment horizontal="left" wrapText="1"/>
    </xf>
    <xf numFmtId="0" fontId="9" fillId="0" borderId="12" xfId="0" applyFont="1" applyBorder="1" applyAlignment="1">
      <alignment horizontal="center"/>
    </xf>
    <xf numFmtId="0" fontId="9" fillId="0" borderId="13" xfId="0" applyFont="1" applyBorder="1" applyAlignment="1">
      <alignment horizontal="center"/>
    </xf>
    <xf numFmtId="0" fontId="5" fillId="0" borderId="13" xfId="0" applyFont="1" applyBorder="1" applyAlignment="1">
      <alignment horizontal="left" wrapText="1"/>
    </xf>
    <xf numFmtId="0" fontId="5" fillId="0" borderId="0" xfId="0" applyFont="1"/>
    <xf numFmtId="0" fontId="5" fillId="0" borderId="5" xfId="0" applyFont="1" applyBorder="1" applyAlignment="1">
      <alignment horizontal="center" wrapText="1"/>
    </xf>
    <xf numFmtId="0" fontId="9" fillId="0" borderId="6" xfId="0" applyFont="1" applyBorder="1" applyAlignment="1">
      <alignment wrapText="1"/>
    </xf>
    <xf numFmtId="0" fontId="9" fillId="0" borderId="6" xfId="0" applyFont="1" applyBorder="1" applyAlignment="1">
      <alignment horizontal="left" wrapText="1"/>
    </xf>
    <xf numFmtId="0" fontId="5" fillId="0" borderId="19" xfId="0" applyFont="1" applyBorder="1" applyAlignment="1">
      <alignment horizontal="center" wrapText="1"/>
    </xf>
    <xf numFmtId="0" fontId="5" fillId="0" borderId="20" xfId="0" applyFont="1" applyBorder="1" applyAlignment="1">
      <alignment horizontal="center" wrapText="1"/>
    </xf>
    <xf numFmtId="0" fontId="9" fillId="0" borderId="20" xfId="0" applyFont="1" applyBorder="1" applyAlignment="1">
      <alignment horizontal="left" wrapText="1"/>
    </xf>
    <xf numFmtId="0" fontId="3" fillId="0" borderId="20" xfId="0" applyFont="1" applyBorder="1"/>
    <xf numFmtId="0" fontId="3" fillId="0" borderId="20" xfId="0" applyFont="1" applyBorder="1" applyAlignment="1">
      <alignment horizontal="center"/>
    </xf>
    <xf numFmtId="0" fontId="3" fillId="0" borderId="21" xfId="0" applyFont="1" applyBorder="1"/>
    <xf numFmtId="0" fontId="5" fillId="0" borderId="20" xfId="0" applyFont="1" applyBorder="1" applyAlignment="1">
      <alignment horizontal="left" wrapText="1"/>
    </xf>
    <xf numFmtId="0" fontId="7" fillId="0" borderId="6" xfId="0" applyFont="1" applyBorder="1" applyAlignment="1">
      <alignment horizontal="left"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xf>
    <xf numFmtId="0" fontId="5" fillId="0" borderId="15" xfId="0" quotePrefix="1" applyFont="1" applyBorder="1" applyAlignment="1">
      <alignment horizontal="center" wrapText="1"/>
    </xf>
    <xf numFmtId="0" fontId="5" fillId="0" borderId="8" xfId="0" quotePrefix="1" applyFont="1" applyBorder="1" applyAlignment="1">
      <alignment horizontal="center" wrapText="1"/>
    </xf>
    <xf numFmtId="0" fontId="5" fillId="0" borderId="9" xfId="0" quotePrefix="1" applyFont="1" applyBorder="1" applyAlignment="1">
      <alignment horizontal="center" wrapText="1"/>
    </xf>
    <xf numFmtId="0" fontId="7" fillId="0" borderId="3" xfId="0" applyFont="1" applyBorder="1" applyAlignment="1">
      <alignment horizontal="left" vertical="center" wrapText="1"/>
    </xf>
    <xf numFmtId="0" fontId="11" fillId="0" borderId="2" xfId="0" applyFont="1" applyBorder="1" applyAlignment="1">
      <alignment horizontal="center" wrapText="1"/>
    </xf>
    <xf numFmtId="0" fontId="11" fillId="0" borderId="0" xfId="0" applyFont="1" applyAlignment="1">
      <alignment horizontal="center" wrapText="1"/>
    </xf>
    <xf numFmtId="0" fontId="11" fillId="0" borderId="0" xfId="0" applyFont="1" applyAlignment="1">
      <alignment horizontal="left"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wrapText="1"/>
    </xf>
    <xf numFmtId="0" fontId="5" fillId="0" borderId="14" xfId="0" applyFont="1" applyBorder="1" applyAlignment="1">
      <alignment horizont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9" fillId="0" borderId="2" xfId="0" applyFont="1" applyBorder="1"/>
    <xf numFmtId="0" fontId="9" fillId="0" borderId="0" xfId="0" applyFont="1"/>
    <xf numFmtId="0" fontId="9" fillId="0" borderId="0" xfId="0" applyFont="1" applyAlignment="1">
      <alignment horizontal="center"/>
    </xf>
    <xf numFmtId="2" fontId="5" fillId="0" borderId="11" xfId="0" applyNumberFormat="1" applyFont="1" applyBorder="1" applyAlignment="1">
      <alignment horizontal="center" wrapText="1"/>
    </xf>
    <xf numFmtId="2" fontId="5" fillId="0" borderId="18" xfId="0" applyNumberFormat="1" applyFont="1" applyBorder="1" applyAlignment="1">
      <alignment horizontal="center" wrapText="1"/>
    </xf>
    <xf numFmtId="2" fontId="9" fillId="0" borderId="0" xfId="0" applyNumberFormat="1" applyFont="1" applyAlignment="1">
      <alignment horizontal="center" wrapText="1"/>
    </xf>
    <xf numFmtId="2" fontId="9" fillId="0" borderId="1" xfId="0" applyNumberFormat="1" applyFont="1" applyBorder="1" applyAlignment="1">
      <alignment horizontal="center" wrapText="1"/>
    </xf>
    <xf numFmtId="0" fontId="9" fillId="0" borderId="8" xfId="0" applyFont="1" applyBorder="1" applyAlignment="1">
      <alignment horizontal="center" wrapText="1"/>
    </xf>
    <xf numFmtId="0" fontId="9" fillId="0" borderId="0" xfId="0" applyFont="1" applyAlignment="1">
      <alignment horizontal="center" wrapText="1"/>
    </xf>
    <xf numFmtId="0" fontId="3" fillId="0" borderId="13" xfId="0" applyFont="1"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24" xfId="0" applyBorder="1"/>
    <xf numFmtId="0" fontId="0" fillId="0" borderId="1" xfId="0" applyBorder="1"/>
    <xf numFmtId="0" fontId="0" fillId="0" borderId="2" xfId="0" applyBorder="1"/>
    <xf numFmtId="2" fontId="16" fillId="0" borderId="0" xfId="0" applyNumberFormat="1" applyFont="1" applyAlignment="1">
      <alignment horizontal="center" wrapText="1"/>
    </xf>
    <xf numFmtId="0" fontId="78" fillId="0" borderId="24" xfId="0" applyFont="1" applyBorder="1" applyAlignment="1">
      <alignment wrapText="1"/>
    </xf>
    <xf numFmtId="0" fontId="16" fillId="0" borderId="23" xfId="0" applyFont="1" applyBorder="1" applyAlignment="1">
      <alignment horizontal="center"/>
    </xf>
    <xf numFmtId="0" fontId="16" fillId="0" borderId="24" xfId="0" applyFont="1" applyBorder="1"/>
    <xf numFmtId="0" fontId="7" fillId="0" borderId="0" xfId="0" applyFont="1" applyAlignment="1">
      <alignment horizontal="left" vertical="center" wrapText="1"/>
    </xf>
    <xf numFmtId="0" fontId="3" fillId="0" borderId="0" xfId="0" applyFont="1" applyAlignment="1">
      <alignment horizontal="center" vertical="center"/>
    </xf>
    <xf numFmtId="0" fontId="5" fillId="0" borderId="1" xfId="0" applyFont="1" applyBorder="1" applyAlignment="1">
      <alignment horizontal="center" vertical="center" wrapText="1"/>
    </xf>
    <xf numFmtId="2" fontId="3" fillId="0" borderId="0" xfId="0" applyNumberFormat="1" applyFont="1" applyAlignment="1">
      <alignment vertical="center"/>
    </xf>
    <xf numFmtId="2" fontId="3" fillId="0" borderId="1" xfId="0" applyNumberFormat="1" applyFont="1" applyBorder="1" applyAlignment="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3" fillId="0" borderId="19" xfId="0" applyFont="1" applyBorder="1"/>
    <xf numFmtId="0" fontId="3" fillId="0" borderId="20" xfId="0" applyFont="1" applyBorder="1" applyAlignment="1">
      <alignment horizontal="left"/>
    </xf>
    <xf numFmtId="0" fontId="7" fillId="0" borderId="13" xfId="0" applyFont="1" applyBorder="1" applyAlignment="1">
      <alignment horizontal="left" vertical="center"/>
    </xf>
    <xf numFmtId="2" fontId="9" fillId="0" borderId="0" xfId="0" applyNumberFormat="1" applyFont="1" applyAlignment="1">
      <alignment horizontal="center"/>
    </xf>
    <xf numFmtId="2" fontId="5" fillId="0" borderId="8" xfId="0" applyNumberFormat="1" applyFont="1" applyBorder="1" applyAlignment="1">
      <alignment horizontal="center" wrapText="1"/>
    </xf>
    <xf numFmtId="2" fontId="5" fillId="0" borderId="9" xfId="0" applyNumberFormat="1" applyFont="1" applyBorder="1" applyAlignment="1">
      <alignment horizontal="center" wrapText="1"/>
    </xf>
    <xf numFmtId="2" fontId="5" fillId="0" borderId="13" xfId="0" applyNumberFormat="1" applyFont="1" applyBorder="1" applyAlignment="1">
      <alignment horizontal="center" wrapText="1"/>
    </xf>
    <xf numFmtId="2" fontId="9" fillId="0" borderId="13" xfId="0" applyNumberFormat="1" applyFont="1" applyBorder="1" applyAlignment="1">
      <alignment horizontal="center" wrapText="1"/>
    </xf>
    <xf numFmtId="2" fontId="9" fillId="0" borderId="13" xfId="0" applyNumberFormat="1" applyFont="1" applyBorder="1" applyAlignment="1">
      <alignment horizontal="center"/>
    </xf>
    <xf numFmtId="2" fontId="9" fillId="0" borderId="14" xfId="0" applyNumberFormat="1" applyFont="1" applyBorder="1" applyAlignment="1">
      <alignment horizontal="center"/>
    </xf>
    <xf numFmtId="2" fontId="5" fillId="0" borderId="3" xfId="0" applyNumberFormat="1" applyFont="1" applyBorder="1" applyAlignment="1">
      <alignment horizontal="center" wrapText="1"/>
    </xf>
    <xf numFmtId="2" fontId="9" fillId="0" borderId="3" xfId="0" applyNumberFormat="1" applyFont="1" applyBorder="1" applyAlignment="1">
      <alignment horizontal="center" wrapText="1"/>
    </xf>
    <xf numFmtId="2" fontId="9" fillId="0" borderId="3" xfId="0" applyNumberFormat="1" applyFont="1" applyBorder="1" applyAlignment="1">
      <alignment horizontal="center"/>
    </xf>
    <xf numFmtId="2" fontId="9" fillId="0" borderId="4" xfId="0" applyNumberFormat="1" applyFont="1" applyBorder="1" applyAlignment="1">
      <alignment horizontal="center"/>
    </xf>
    <xf numFmtId="0" fontId="9" fillId="0" borderId="0" xfId="0" applyFont="1" applyAlignment="1">
      <alignment horizontal="left"/>
    </xf>
    <xf numFmtId="0" fontId="9" fillId="0" borderId="12" xfId="0" applyFont="1" applyBorder="1"/>
    <xf numFmtId="0" fontId="9" fillId="0" borderId="13" xfId="0" applyFont="1" applyBorder="1"/>
    <xf numFmtId="0" fontId="5" fillId="0" borderId="11" xfId="0" applyFont="1" applyBorder="1" applyAlignment="1">
      <alignment vertical="center" wrapText="1"/>
    </xf>
    <xf numFmtId="2" fontId="5" fillId="0" borderId="14" xfId="0" applyNumberFormat="1" applyFont="1" applyBorder="1" applyAlignment="1">
      <alignment horizontal="center" wrapText="1"/>
    </xf>
    <xf numFmtId="0" fontId="9" fillId="0" borderId="11" xfId="0" applyFont="1" applyBorder="1" applyAlignment="1">
      <alignment horizontal="center" wrapText="1"/>
    </xf>
    <xf numFmtId="2" fontId="9" fillId="0" borderId="11" xfId="0" applyNumberFormat="1" applyFont="1" applyBorder="1" applyAlignment="1">
      <alignment horizontal="center" wrapText="1"/>
    </xf>
    <xf numFmtId="2" fontId="9" fillId="0" borderId="18" xfId="0" applyNumberFormat="1" applyFont="1" applyBorder="1" applyAlignment="1">
      <alignment horizontal="center" wrapText="1"/>
    </xf>
    <xf numFmtId="2" fontId="9" fillId="0" borderId="8" xfId="0" applyNumberFormat="1" applyFont="1" applyBorder="1" applyAlignment="1">
      <alignment horizontal="center" wrapText="1"/>
    </xf>
    <xf numFmtId="2" fontId="9" fillId="0" borderId="9" xfId="0" applyNumberFormat="1" applyFont="1" applyBorder="1" applyAlignment="1">
      <alignment horizontal="center" wrapText="1"/>
    </xf>
    <xf numFmtId="0" fontId="7" fillId="0" borderId="8" xfId="0" applyFont="1" applyBorder="1" applyAlignment="1">
      <alignment horizontal="left" wrapText="1"/>
    </xf>
    <xf numFmtId="0" fontId="5" fillId="0" borderId="2" xfId="0" quotePrefix="1" applyFont="1" applyBorder="1" applyAlignment="1">
      <alignment horizontal="right" vertical="center" wrapText="1"/>
    </xf>
    <xf numFmtId="0" fontId="5" fillId="0" borderId="15" xfId="0" quotePrefix="1" applyFont="1" applyBorder="1" applyAlignment="1">
      <alignment horizontal="right" vertical="center" wrapText="1"/>
    </xf>
    <xf numFmtId="0" fontId="5" fillId="0" borderId="2" xfId="0" applyFont="1" applyBorder="1" applyAlignment="1">
      <alignment horizontal="right" vertical="center" wrapText="1"/>
    </xf>
    <xf numFmtId="0" fontId="9" fillId="0" borderId="2" xfId="0" applyFont="1" applyBorder="1" applyAlignment="1">
      <alignment horizontal="center"/>
    </xf>
    <xf numFmtId="0" fontId="5" fillId="0" borderId="12" xfId="0" quotePrefix="1" applyFont="1" applyBorder="1" applyAlignment="1">
      <alignment vertical="center" wrapText="1"/>
    </xf>
    <xf numFmtId="0" fontId="9" fillId="0" borderId="13" xfId="0" applyFont="1" applyBorder="1" applyAlignment="1">
      <alignment horizontal="center" wrapText="1"/>
    </xf>
    <xf numFmtId="2" fontId="9" fillId="0" borderId="14" xfId="0" applyNumberFormat="1" applyFont="1" applyBorder="1" applyAlignment="1">
      <alignment horizontal="center" wrapText="1"/>
    </xf>
    <xf numFmtId="0" fontId="5" fillId="0" borderId="2" xfId="0" quotePrefix="1" applyFont="1" applyBorder="1" applyAlignment="1">
      <alignment vertical="center" wrapText="1"/>
    </xf>
    <xf numFmtId="0" fontId="7" fillId="0" borderId="0" xfId="0" applyFont="1" applyAlignment="1">
      <alignment horizontal="right" wrapText="1"/>
    </xf>
    <xf numFmtId="0" fontId="10" fillId="0" borderId="13" xfId="0" applyFont="1" applyBorder="1" applyAlignment="1">
      <alignment horizontal="center"/>
    </xf>
    <xf numFmtId="2" fontId="10" fillId="0" borderId="13" xfId="0" applyNumberFormat="1" applyFont="1" applyBorder="1" applyAlignment="1">
      <alignment horizontal="center"/>
    </xf>
    <xf numFmtId="2" fontId="10" fillId="0" borderId="14" xfId="0" applyNumberFormat="1" applyFont="1" applyBorder="1" applyAlignment="1">
      <alignment horizontal="center"/>
    </xf>
    <xf numFmtId="0" fontId="7" fillId="0" borderId="0" xfId="0" applyFont="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 xfId="0" applyFont="1" applyBorder="1" applyAlignment="1">
      <alignment horizontal="left" vertical="center"/>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0" xfId="0" quotePrefix="1" applyFont="1" applyAlignment="1">
      <alignment horizontal="center" vertical="center" wrapText="1"/>
    </xf>
    <xf numFmtId="0" fontId="11" fillId="0" borderId="6" xfId="0" quotePrefix="1" applyFont="1" applyBorder="1" applyAlignment="1">
      <alignment horizontal="center" vertical="center" wrapText="1"/>
    </xf>
    <xf numFmtId="0" fontId="11" fillId="0" borderId="0" xfId="0" quotePrefix="1" applyFont="1" applyAlignment="1">
      <alignment horizontal="center" wrapText="1"/>
    </xf>
    <xf numFmtId="0" fontId="11" fillId="0" borderId="0" xfId="0" quotePrefix="1" applyFont="1" applyAlignment="1">
      <alignment horizontal="center" vertical="center" wrapText="1"/>
    </xf>
    <xf numFmtId="0" fontId="3" fillId="0" borderId="12" xfId="0" applyFont="1" applyBorder="1"/>
    <xf numFmtId="0" fontId="3" fillId="0" borderId="0" xfId="0" quotePrefix="1" applyFont="1" applyAlignment="1">
      <alignment horizontal="center" vertical="top"/>
    </xf>
    <xf numFmtId="0" fontId="9" fillId="0" borderId="1" xfId="0" applyFont="1" applyBorder="1"/>
    <xf numFmtId="0" fontId="9" fillId="0" borderId="1" xfId="0" applyFont="1" applyBorder="1" applyAlignment="1">
      <alignment horizontal="center"/>
    </xf>
    <xf numFmtId="2" fontId="9" fillId="0" borderId="1" xfId="0" applyNumberFormat="1" applyFont="1" applyBorder="1" applyAlignment="1">
      <alignment horizontal="center"/>
    </xf>
    <xf numFmtId="0" fontId="9" fillId="0" borderId="14" xfId="0" applyFont="1" applyBorder="1" applyAlignment="1">
      <alignment horizontal="center"/>
    </xf>
    <xf numFmtId="0" fontId="5" fillId="0" borderId="0" xfId="0" applyFont="1" applyAlignment="1">
      <alignment horizontal="center"/>
    </xf>
    <xf numFmtId="2" fontId="5" fillId="0" borderId="0" xfId="0" applyNumberFormat="1" applyFont="1" applyAlignment="1">
      <alignment horizontal="center"/>
    </xf>
    <xf numFmtId="2" fontId="5" fillId="0" borderId="1" xfId="0" applyNumberFormat="1" applyFont="1" applyBorder="1" applyAlignment="1">
      <alignment horizontal="center"/>
    </xf>
    <xf numFmtId="0" fontId="9" fillId="0" borderId="8" xfId="0" applyFont="1" applyBorder="1"/>
    <xf numFmtId="0" fontId="9" fillId="0" borderId="9" xfId="0" applyFont="1" applyBorder="1" applyAlignment="1">
      <alignment horizontal="center"/>
    </xf>
    <xf numFmtId="0" fontId="9" fillId="0" borderId="9" xfId="0" applyFont="1" applyBorder="1"/>
    <xf numFmtId="0" fontId="9" fillId="0" borderId="6" xfId="0" applyFont="1" applyBorder="1"/>
    <xf numFmtId="0" fontId="9" fillId="0" borderId="6" xfId="0" applyFont="1" applyBorder="1" applyAlignment="1">
      <alignment horizontal="center"/>
    </xf>
    <xf numFmtId="0" fontId="9" fillId="0" borderId="7" xfId="0" applyFont="1" applyBorder="1"/>
    <xf numFmtId="0" fontId="9" fillId="0" borderId="17" xfId="0" applyFont="1" applyBorder="1"/>
    <xf numFmtId="0" fontId="9" fillId="0" borderId="17" xfId="0" applyFont="1" applyBorder="1" applyAlignment="1">
      <alignment horizontal="center"/>
    </xf>
    <xf numFmtId="0" fontId="9" fillId="0" borderId="29" xfId="0" applyFont="1" applyBorder="1" applyAlignment="1">
      <alignment horizontal="center"/>
    </xf>
    <xf numFmtId="0" fontId="9" fillId="0" borderId="11" xfId="0" applyFont="1" applyBorder="1"/>
    <xf numFmtId="0" fontId="9" fillId="0" borderId="18" xfId="0" applyFont="1" applyBorder="1"/>
    <xf numFmtId="0" fontId="9" fillId="0" borderId="14" xfId="0" applyFont="1" applyBorder="1"/>
    <xf numFmtId="0" fontId="9" fillId="0" borderId="20" xfId="0" applyFont="1" applyBorder="1"/>
    <xf numFmtId="0" fontId="9" fillId="0" borderId="20" xfId="0" applyFont="1" applyBorder="1" applyAlignment="1">
      <alignment horizontal="center"/>
    </xf>
    <xf numFmtId="0" fontId="9" fillId="0" borderId="21" xfId="0" applyFont="1" applyBorder="1"/>
    <xf numFmtId="0" fontId="9" fillId="0" borderId="18" xfId="0" applyFont="1" applyBorder="1" applyAlignment="1">
      <alignment horizontal="center"/>
    </xf>
    <xf numFmtId="2" fontId="5" fillId="0" borderId="6" xfId="0" applyNumberFormat="1" applyFont="1" applyBorder="1" applyAlignment="1">
      <alignment horizontal="center"/>
    </xf>
    <xf numFmtId="0" fontId="9" fillId="0" borderId="0" xfId="0" quotePrefix="1" applyFont="1" applyAlignment="1">
      <alignment horizontal="center" vertical="top"/>
    </xf>
    <xf numFmtId="0" fontId="16" fillId="0" borderId="22" xfId="0" applyFont="1" applyBorder="1" applyAlignment="1">
      <alignment horizontal="left"/>
    </xf>
    <xf numFmtId="0" fontId="0" fillId="0" borderId="0" xfId="0" applyAlignment="1">
      <alignment horizontal="center"/>
    </xf>
    <xf numFmtId="2" fontId="0" fillId="0" borderId="31" xfId="0" applyNumberFormat="1" applyBorder="1" applyAlignment="1">
      <alignment horizontal="center"/>
    </xf>
    <xf numFmtId="0" fontId="0" fillId="0" borderId="32" xfId="0" applyBorder="1"/>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center"/>
    </xf>
    <xf numFmtId="0" fontId="7" fillId="0" borderId="3" xfId="0" applyFont="1" applyBorder="1" applyAlignment="1">
      <alignment horizontal="center" vertical="center" wrapText="1"/>
    </xf>
    <xf numFmtId="0" fontId="7" fillId="0" borderId="1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pplyAlignment="1">
      <alignment vertical="center"/>
    </xf>
    <xf numFmtId="2" fontId="79" fillId="0" borderId="1" xfId="0" applyNumberFormat="1" applyFont="1" applyBorder="1" applyAlignment="1">
      <alignment horizontal="center"/>
    </xf>
    <xf numFmtId="0" fontId="0" fillId="0" borderId="0" xfId="0" applyAlignment="1">
      <alignment horizontal="left" wrapText="1"/>
    </xf>
    <xf numFmtId="0" fontId="7" fillId="0" borderId="2" xfId="0" applyFont="1" applyBorder="1" applyAlignment="1">
      <alignment wrapText="1"/>
    </xf>
    <xf numFmtId="0" fontId="7" fillId="0" borderId="23" xfId="0" applyFont="1" applyBorder="1" applyAlignment="1">
      <alignment wrapText="1"/>
    </xf>
    <xf numFmtId="1" fontId="15" fillId="0" borderId="23" xfId="0" applyNumberFormat="1" applyFont="1" applyBorder="1" applyAlignment="1">
      <alignment horizontal="center" wrapText="1"/>
    </xf>
    <xf numFmtId="10" fontId="15" fillId="0" borderId="31" xfId="0" applyNumberFormat="1" applyFont="1" applyBorder="1" applyAlignment="1">
      <alignment wrapText="1"/>
    </xf>
    <xf numFmtId="0" fontId="5" fillId="0" borderId="23" xfId="0" applyFont="1" applyBorder="1" applyAlignment="1">
      <alignment horizontal="left" wrapText="1"/>
    </xf>
    <xf numFmtId="1" fontId="9" fillId="0" borderId="23" xfId="0" applyNumberFormat="1" applyFont="1" applyBorder="1" applyAlignment="1">
      <alignment horizontal="center" wrapText="1"/>
    </xf>
    <xf numFmtId="10" fontId="9" fillId="0" borderId="31" xfId="0" applyNumberFormat="1" applyFont="1" applyBorder="1" applyAlignment="1">
      <alignment horizontal="left" wrapText="1"/>
    </xf>
    <xf numFmtId="2" fontId="9" fillId="0" borderId="23" xfId="0" applyNumberFormat="1" applyFont="1" applyBorder="1" applyAlignment="1">
      <alignment horizontal="center" wrapText="1"/>
    </xf>
    <xf numFmtId="10" fontId="9" fillId="0" borderId="31" xfId="0" applyNumberFormat="1" applyFont="1" applyBorder="1" applyAlignment="1">
      <alignment horizontal="center" wrapText="1"/>
    </xf>
    <xf numFmtId="0" fontId="9" fillId="0" borderId="23" xfId="0" applyFont="1" applyBorder="1" applyAlignment="1">
      <alignment horizontal="right" wrapText="1"/>
    </xf>
    <xf numFmtId="0" fontId="5" fillId="0" borderId="23" xfId="0" applyFont="1" applyBorder="1" applyAlignment="1">
      <alignment horizontal="right" wrapText="1"/>
    </xf>
    <xf numFmtId="1" fontId="5" fillId="0" borderId="23" xfId="0" applyNumberFormat="1" applyFont="1" applyBorder="1" applyAlignment="1">
      <alignment horizontal="center" wrapText="1"/>
    </xf>
    <xf numFmtId="10" fontId="5" fillId="0" borderId="31" xfId="0" applyNumberFormat="1" applyFont="1" applyBorder="1" applyAlignment="1">
      <alignment horizontal="center" wrapText="1"/>
    </xf>
    <xf numFmtId="1" fontId="16" fillId="0" borderId="23" xfId="0" applyNumberFormat="1" applyFont="1" applyBorder="1" applyAlignment="1">
      <alignment horizontal="center"/>
    </xf>
    <xf numFmtId="0" fontId="5" fillId="0" borderId="23" xfId="0" applyFont="1" applyBorder="1" applyAlignment="1">
      <alignment horizontal="left"/>
    </xf>
    <xf numFmtId="0" fontId="9" fillId="0" borderId="23" xfId="0" applyFont="1" applyBorder="1" applyAlignment="1">
      <alignment horizontal="left" wrapText="1"/>
    </xf>
    <xf numFmtId="0" fontId="5" fillId="0" borderId="33" xfId="0" quotePrefix="1" applyFont="1" applyBorder="1" applyAlignment="1">
      <alignment horizontal="center"/>
    </xf>
    <xf numFmtId="0" fontId="5" fillId="0" borderId="22" xfId="0" applyFont="1" applyBorder="1" applyAlignment="1">
      <alignment horizontal="left" wrapText="1"/>
    </xf>
    <xf numFmtId="0" fontId="5" fillId="0" borderId="2" xfId="0" quotePrefix="1" applyFont="1" applyBorder="1" applyAlignment="1">
      <alignment horizontal="center"/>
    </xf>
    <xf numFmtId="0" fontId="5" fillId="0" borderId="34" xfId="0" quotePrefix="1" applyFont="1" applyBorder="1" applyAlignment="1">
      <alignment horizontal="center" wrapText="1"/>
    </xf>
    <xf numFmtId="0" fontId="7" fillId="0" borderId="35" xfId="0" applyFont="1" applyBorder="1" applyAlignment="1">
      <alignment wrapText="1"/>
    </xf>
    <xf numFmtId="0" fontId="7" fillId="0" borderId="2" xfId="0" applyFont="1" applyBorder="1"/>
    <xf numFmtId="0" fontId="7" fillId="0" borderId="23" xfId="0" applyFont="1" applyBorder="1" applyAlignment="1">
      <alignment horizontal="left"/>
    </xf>
    <xf numFmtId="0" fontId="5" fillId="0" borderId="2" xfId="0" applyFont="1" applyBorder="1" applyAlignment="1">
      <alignment horizontal="center"/>
    </xf>
    <xf numFmtId="0" fontId="9" fillId="0" borderId="23" xfId="0" applyFont="1" applyBorder="1" applyAlignment="1">
      <alignment horizontal="left"/>
    </xf>
    <xf numFmtId="1" fontId="5" fillId="0" borderId="0" xfId="0" applyNumberFormat="1" applyFont="1" applyAlignment="1">
      <alignment horizontal="center" wrapText="1"/>
    </xf>
    <xf numFmtId="0" fontId="29" fillId="0" borderId="23" xfId="0" applyFont="1" applyBorder="1" applyAlignment="1">
      <alignment horizontal="left"/>
    </xf>
    <xf numFmtId="0" fontId="30" fillId="0" borderId="23" xfId="0" applyFont="1" applyBorder="1" applyAlignment="1">
      <alignment horizontal="right"/>
    </xf>
    <xf numFmtId="0" fontId="9" fillId="0" borderId="23" xfId="0" applyFont="1" applyBorder="1" applyAlignment="1">
      <alignment horizontal="right"/>
    </xf>
    <xf numFmtId="0" fontId="30" fillId="0" borderId="23" xfId="0" applyFont="1" applyBorder="1" applyAlignment="1">
      <alignment horizontal="left"/>
    </xf>
    <xf numFmtId="1" fontId="5" fillId="0" borderId="35" xfId="0" applyNumberFormat="1" applyFont="1" applyBorder="1" applyAlignment="1">
      <alignment horizontal="center" wrapText="1"/>
    </xf>
    <xf numFmtId="1" fontId="5" fillId="0" borderId="13" xfId="0" applyNumberFormat="1" applyFont="1" applyBorder="1" applyAlignment="1">
      <alignment horizontal="center" wrapText="1"/>
    </xf>
    <xf numFmtId="0" fontId="5" fillId="0" borderId="23" xfId="0" applyFont="1" applyBorder="1" applyAlignment="1">
      <alignment horizontal="center"/>
    </xf>
    <xf numFmtId="0" fontId="9" fillId="0" borderId="23" xfId="0" applyFont="1" applyBorder="1" applyAlignment="1">
      <alignment horizontal="center"/>
    </xf>
    <xf numFmtId="0" fontId="5" fillId="0" borderId="2" xfId="0" quotePrefix="1" applyFont="1" applyBorder="1"/>
    <xf numFmtId="0" fontId="9" fillId="0" borderId="23" xfId="0" applyFont="1" applyBorder="1"/>
    <xf numFmtId="0" fontId="3" fillId="0" borderId="23" xfId="0" applyFont="1" applyBorder="1" applyAlignment="1">
      <alignment horizontal="left"/>
    </xf>
    <xf numFmtId="0" fontId="3" fillId="0" borderId="23" xfId="0" applyFont="1" applyBorder="1" applyAlignment="1">
      <alignment horizontal="right"/>
    </xf>
    <xf numFmtId="0" fontId="5" fillId="0" borderId="23" xfId="0" applyFont="1" applyBorder="1" applyAlignment="1">
      <alignment horizontal="right"/>
    </xf>
    <xf numFmtId="0" fontId="9" fillId="0" borderId="2" xfId="0" quotePrefix="1" applyFont="1" applyBorder="1" applyAlignment="1">
      <alignment horizontal="center"/>
    </xf>
    <xf numFmtId="0" fontId="5" fillId="0" borderId="24" xfId="0" quotePrefix="1" applyFont="1" applyBorder="1" applyAlignment="1">
      <alignment horizontal="center"/>
    </xf>
    <xf numFmtId="0" fontId="5" fillId="0" borderId="24" xfId="0" quotePrefix="1" applyFont="1" applyBorder="1" applyAlignment="1">
      <alignment horizontal="center" wrapText="1"/>
    </xf>
    <xf numFmtId="0" fontId="7" fillId="0" borderId="0" xfId="0" applyFont="1" applyAlignment="1">
      <alignment wrapText="1"/>
    </xf>
    <xf numFmtId="1" fontId="5" fillId="0" borderId="36" xfId="0" applyNumberFormat="1" applyFont="1" applyBorder="1" applyAlignment="1">
      <alignment horizontal="center" wrapText="1"/>
    </xf>
    <xf numFmtId="0" fontId="7" fillId="0" borderId="37" xfId="0" applyFont="1" applyBorder="1" applyAlignment="1">
      <alignment horizontal="left"/>
    </xf>
    <xf numFmtId="0" fontId="7" fillId="0" borderId="38" xfId="0" applyFont="1" applyBorder="1" applyAlignment="1">
      <alignment wrapText="1"/>
    </xf>
    <xf numFmtId="0" fontId="31" fillId="0" borderId="22" xfId="0" applyFont="1" applyBorder="1" applyAlignment="1">
      <alignment horizontal="right"/>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3" xfId="0" applyFont="1" applyBorder="1" applyAlignment="1">
      <alignment horizontal="center" vertical="center" wrapText="1"/>
    </xf>
    <xf numFmtId="0" fontId="77" fillId="0" borderId="41" xfId="0" applyFont="1" applyBorder="1" applyAlignment="1">
      <alignment horizontal="right"/>
    </xf>
    <xf numFmtId="0" fontId="32" fillId="0" borderId="44" xfId="0" quotePrefix="1" applyFont="1" applyBorder="1" applyAlignment="1">
      <alignment horizontal="center" vertical="center" wrapText="1"/>
    </xf>
    <xf numFmtId="0" fontId="32" fillId="0" borderId="13" xfId="0" quotePrefix="1" applyFont="1" applyBorder="1" applyAlignment="1">
      <alignment horizontal="center" vertical="center" wrapText="1"/>
    </xf>
    <xf numFmtId="0" fontId="32" fillId="0" borderId="13" xfId="0" applyFont="1" applyBorder="1" applyAlignment="1">
      <alignment horizontal="center" vertical="center" wrapText="1"/>
    </xf>
    <xf numFmtId="0" fontId="31" fillId="0" borderId="24" xfId="0" quotePrefix="1" applyFont="1" applyBorder="1" applyAlignment="1">
      <alignment horizontal="center"/>
    </xf>
    <xf numFmtId="0" fontId="31" fillId="0" borderId="37" xfId="0" applyFont="1" applyBorder="1" applyAlignment="1">
      <alignment horizontal="left" wrapText="1"/>
    </xf>
    <xf numFmtId="0" fontId="0" fillId="0" borderId="45" xfId="0" applyBorder="1"/>
    <xf numFmtId="0" fontId="0" fillId="0" borderId="45" xfId="0" applyBorder="1" applyAlignment="1">
      <alignment horizontal="center"/>
    </xf>
    <xf numFmtId="0" fontId="0" fillId="0" borderId="46" xfId="0" applyBorder="1"/>
    <xf numFmtId="0" fontId="16" fillId="0" borderId="24" xfId="0" applyFont="1" applyBorder="1" applyAlignment="1">
      <alignment horizontal="center"/>
    </xf>
    <xf numFmtId="0" fontId="16" fillId="0" borderId="37" xfId="0" applyFont="1" applyBorder="1" applyAlignment="1">
      <alignment horizontal="left" wrapText="1"/>
    </xf>
    <xf numFmtId="0" fontId="0" fillId="0" borderId="33" xfId="0" applyBorder="1" applyAlignment="1">
      <alignment horizontal="center"/>
    </xf>
    <xf numFmtId="0" fontId="16" fillId="0" borderId="24" xfId="0" quotePrefix="1" applyFont="1" applyBorder="1" applyAlignment="1">
      <alignment horizontal="center"/>
    </xf>
    <xf numFmtId="0" fontId="16" fillId="0" borderId="23" xfId="0" applyFont="1" applyBorder="1" applyAlignment="1">
      <alignment horizontal="left" wrapText="1"/>
    </xf>
    <xf numFmtId="0" fontId="17" fillId="0" borderId="47" xfId="0" applyFont="1" applyBorder="1" applyAlignment="1">
      <alignment horizontal="center"/>
    </xf>
    <xf numFmtId="0" fontId="31" fillId="0" borderId="48" xfId="0" applyFont="1" applyBorder="1" applyAlignment="1">
      <alignment horizontal="left" wrapText="1"/>
    </xf>
    <xf numFmtId="0" fontId="0" fillId="0" borderId="37" xfId="0" applyBorder="1" applyAlignment="1">
      <alignment horizontal="left" wrapText="1"/>
    </xf>
    <xf numFmtId="0" fontId="16" fillId="0" borderId="0" xfId="0" applyFont="1" applyAlignment="1">
      <alignment horizontal="left" wrapText="1"/>
    </xf>
    <xf numFmtId="0" fontId="16" fillId="0" borderId="23" xfId="0" applyFont="1" applyBorder="1" applyAlignment="1">
      <alignment horizontal="left"/>
    </xf>
    <xf numFmtId="0" fontId="16" fillId="0" borderId="37" xfId="0" applyFont="1" applyBorder="1" applyAlignment="1">
      <alignment horizontal="left"/>
    </xf>
    <xf numFmtId="0" fontId="0" fillId="0" borderId="23" xfId="0" applyBorder="1" applyAlignment="1">
      <alignment horizontal="left"/>
    </xf>
    <xf numFmtId="0" fontId="31" fillId="0" borderId="47" xfId="0" applyFont="1" applyBorder="1" applyAlignment="1">
      <alignment horizontal="center" wrapText="1"/>
    </xf>
    <xf numFmtId="0" fontId="31" fillId="0" borderId="0" xfId="0" applyFont="1" applyAlignment="1">
      <alignment horizontal="center" wrapText="1"/>
    </xf>
    <xf numFmtId="0" fontId="0" fillId="0" borderId="50" xfId="0" applyBorder="1" applyAlignment="1">
      <alignment horizontal="left" wrapText="1"/>
    </xf>
    <xf numFmtId="0" fontId="31" fillId="0" borderId="34" xfId="0" applyFont="1" applyBorder="1" applyAlignment="1">
      <alignment horizontal="center" wrapText="1"/>
    </xf>
    <xf numFmtId="0" fontId="31" fillId="0" borderId="38" xfId="0" applyFont="1" applyBorder="1" applyAlignment="1">
      <alignment horizontal="right" wrapText="1"/>
    </xf>
    <xf numFmtId="0" fontId="31" fillId="0" borderId="44" xfId="0" applyFont="1" applyBorder="1" applyAlignment="1">
      <alignment horizontal="center" wrapText="1"/>
    </xf>
    <xf numFmtId="0" fontId="0" fillId="0" borderId="0" xfId="0" applyAlignment="1">
      <alignment vertical="top"/>
    </xf>
    <xf numFmtId="0" fontId="0" fillId="0" borderId="0" xfId="0" applyAlignment="1">
      <alignment vertical="top" wrapText="1"/>
    </xf>
    <xf numFmtId="0" fontId="77" fillId="0" borderId="0" xfId="0" applyFont="1"/>
    <xf numFmtId="0" fontId="0" fillId="0" borderId="36" xfId="0" applyBorder="1"/>
    <xf numFmtId="0" fontId="9" fillId="0" borderId="2" xfId="0" quotePrefix="1" applyFont="1" applyBorder="1" applyAlignment="1">
      <alignment horizontal="center" wrapText="1"/>
    </xf>
    <xf numFmtId="0" fontId="36" fillId="0" borderId="23" xfId="0" applyFont="1" applyBorder="1" applyAlignment="1">
      <alignment horizontal="left"/>
    </xf>
    <xf numFmtId="0" fontId="30" fillId="0" borderId="23" xfId="0" applyFont="1" applyBorder="1" applyAlignment="1">
      <alignment horizontal="left" wrapText="1"/>
    </xf>
    <xf numFmtId="0" fontId="9" fillId="0" borderId="51" xfId="0" quotePrefix="1" applyFont="1" applyBorder="1" applyAlignment="1">
      <alignment horizontal="center"/>
    </xf>
    <xf numFmtId="0" fontId="30" fillId="0" borderId="52" xfId="0" applyFont="1" applyBorder="1" applyAlignment="1">
      <alignment horizontal="left"/>
    </xf>
    <xf numFmtId="0" fontId="0" fillId="0" borderId="23" xfId="0" applyBorder="1"/>
    <xf numFmtId="0" fontId="76" fillId="0" borderId="0" xfId="0" applyFont="1"/>
    <xf numFmtId="2" fontId="5" fillId="0" borderId="35" xfId="0" applyNumberFormat="1" applyFont="1" applyBorder="1" applyAlignment="1">
      <alignment horizontal="center" wrapText="1"/>
    </xf>
    <xf numFmtId="0" fontId="5" fillId="0" borderId="37" xfId="0" applyFont="1" applyBorder="1" applyAlignment="1">
      <alignment horizontal="left" wrapText="1"/>
    </xf>
    <xf numFmtId="2" fontId="5" fillId="0" borderId="23" xfId="0" applyNumberFormat="1" applyFont="1" applyBorder="1" applyAlignment="1">
      <alignment horizontal="center" wrapText="1"/>
    </xf>
    <xf numFmtId="0" fontId="80" fillId="0" borderId="37" xfId="0" applyFont="1" applyBorder="1" applyAlignment="1">
      <alignment horizontal="left" vertical="top" wrapText="1"/>
    </xf>
    <xf numFmtId="0" fontId="81" fillId="0" borderId="0" xfId="0" applyFont="1" applyAlignment="1">
      <alignment horizontal="left" vertical="top" indent="1"/>
    </xf>
    <xf numFmtId="0" fontId="9" fillId="0" borderId="37" xfId="0" applyFont="1" applyBorder="1" applyAlignment="1">
      <alignment horizontal="left"/>
    </xf>
    <xf numFmtId="0" fontId="10" fillId="0" borderId="23" xfId="0" applyFont="1" applyBorder="1" applyAlignment="1">
      <alignment horizontal="left"/>
    </xf>
    <xf numFmtId="0" fontId="3" fillId="0" borderId="23" xfId="0" applyFont="1" applyBorder="1" applyAlignment="1">
      <alignment horizontal="left" wrapText="1"/>
    </xf>
    <xf numFmtId="0" fontId="0" fillId="0" borderId="0" xfId="0" applyAlignment="1">
      <alignment wrapText="1"/>
    </xf>
    <xf numFmtId="0" fontId="0" fillId="0" borderId="0" xfId="0" applyAlignment="1">
      <alignment horizontal="center" wrapText="1"/>
    </xf>
    <xf numFmtId="0" fontId="82" fillId="0" borderId="23" xfId="0" applyFont="1" applyBorder="1"/>
    <xf numFmtId="0" fontId="83" fillId="0" borderId="23" xfId="0" applyFont="1" applyBorder="1" applyAlignment="1">
      <alignment horizontal="right"/>
    </xf>
    <xf numFmtId="0" fontId="0" fillId="0" borderId="34" xfId="0" applyBorder="1"/>
    <xf numFmtId="0" fontId="0" fillId="0" borderId="13" xfId="0" applyBorder="1"/>
    <xf numFmtId="0" fontId="0" fillId="0" borderId="35" xfId="0" applyBorder="1"/>
    <xf numFmtId="0" fontId="84" fillId="0" borderId="12" xfId="0" applyFont="1" applyBorder="1" applyAlignment="1">
      <alignment horizontal="center"/>
    </xf>
    <xf numFmtId="0" fontId="36" fillId="0" borderId="23" xfId="0" applyFont="1" applyBorder="1" applyAlignment="1">
      <alignment horizontal="left" wrapText="1"/>
    </xf>
    <xf numFmtId="0" fontId="0" fillId="0" borderId="17" xfId="0" applyBorder="1"/>
    <xf numFmtId="0" fontId="0" fillId="0" borderId="16" xfId="0" applyBorder="1"/>
    <xf numFmtId="0" fontId="0" fillId="0" borderId="0" xfId="0" applyAlignment="1">
      <alignment vertical="center"/>
    </xf>
    <xf numFmtId="0" fontId="78" fillId="0" borderId="0" xfId="0" applyFont="1"/>
    <xf numFmtId="2" fontId="17" fillId="0" borderId="14" xfId="0" applyNumberFormat="1" applyFont="1" applyBorder="1" applyAlignment="1">
      <alignment horizontal="center" vertical="center"/>
    </xf>
    <xf numFmtId="2" fontId="17" fillId="0" borderId="35" xfId="0" applyNumberFormat="1" applyFont="1" applyBorder="1" applyAlignment="1">
      <alignment horizontal="center" vertical="center"/>
    </xf>
    <xf numFmtId="0" fontId="78" fillId="0" borderId="35" xfId="0" applyFont="1" applyBorder="1"/>
    <xf numFmtId="0" fontId="78" fillId="0" borderId="13" xfId="0" applyFont="1" applyBorder="1"/>
    <xf numFmtId="0" fontId="78" fillId="0" borderId="34" xfId="0" applyFont="1" applyBorder="1"/>
    <xf numFmtId="2" fontId="17" fillId="0" borderId="31" xfId="0" applyNumberFormat="1" applyFont="1" applyBorder="1" applyAlignment="1">
      <alignment horizontal="center"/>
    </xf>
    <xf numFmtId="2" fontId="17" fillId="0" borderId="23" xfId="0" applyNumberFormat="1" applyFont="1" applyBorder="1" applyAlignment="1">
      <alignment horizontal="center"/>
    </xf>
    <xf numFmtId="0" fontId="31" fillId="0" borderId="0" xfId="0" applyFont="1" applyAlignment="1">
      <alignment horizontal="right" wrapText="1"/>
    </xf>
    <xf numFmtId="0" fontId="7" fillId="0" borderId="24" xfId="0" applyFont="1" applyBorder="1" applyAlignment="1">
      <alignment horizontal="center" wrapText="1"/>
    </xf>
    <xf numFmtId="2" fontId="78" fillId="0" borderId="50" xfId="0" applyNumberFormat="1" applyFont="1" applyBorder="1" applyAlignment="1">
      <alignment horizontal="center"/>
    </xf>
    <xf numFmtId="2" fontId="78" fillId="0" borderId="36" xfId="0" applyNumberFormat="1" applyFont="1" applyBorder="1" applyAlignment="1">
      <alignment horizontal="center"/>
    </xf>
    <xf numFmtId="0" fontId="78" fillId="0" borderId="36" xfId="0" applyFont="1" applyBorder="1"/>
    <xf numFmtId="0" fontId="78" fillId="0" borderId="45" xfId="0" applyFont="1" applyBorder="1"/>
    <xf numFmtId="0" fontId="31" fillId="0" borderId="35" xfId="0" applyFont="1" applyBorder="1" applyAlignment="1">
      <alignment horizontal="left" wrapText="1"/>
    </xf>
    <xf numFmtId="0" fontId="17" fillId="0" borderId="34" xfId="0" applyFont="1" applyBorder="1" applyAlignment="1">
      <alignment horizontal="center"/>
    </xf>
    <xf numFmtId="2" fontId="78" fillId="0" borderId="1" xfId="0" applyNumberFormat="1" applyFont="1" applyBorder="1" applyAlignment="1">
      <alignment horizontal="center" vertical="center"/>
    </xf>
    <xf numFmtId="0" fontId="78" fillId="0" borderId="23" xfId="0" applyFont="1" applyBorder="1"/>
    <xf numFmtId="2" fontId="78" fillId="0" borderId="23" xfId="0" applyNumberFormat="1" applyFont="1" applyBorder="1" applyAlignment="1">
      <alignment horizontal="center" vertical="center"/>
    </xf>
    <xf numFmtId="2" fontId="78" fillId="0" borderId="1" xfId="0" applyNumberFormat="1" applyFont="1" applyBorder="1" applyAlignment="1">
      <alignment horizontal="center"/>
    </xf>
    <xf numFmtId="2" fontId="78" fillId="0" borderId="23" xfId="0" applyNumberFormat="1" applyFont="1" applyBorder="1" applyAlignment="1">
      <alignment horizontal="center"/>
    </xf>
    <xf numFmtId="2" fontId="31" fillId="0" borderId="22" xfId="0" applyNumberFormat="1" applyFont="1" applyBorder="1" applyAlignment="1">
      <alignment horizontal="left" vertical="center"/>
    </xf>
    <xf numFmtId="2" fontId="31" fillId="0" borderId="23" xfId="0" applyNumberFormat="1" applyFont="1" applyBorder="1" applyAlignment="1">
      <alignment horizontal="left" vertical="center"/>
    </xf>
    <xf numFmtId="0" fontId="78" fillId="0" borderId="36" xfId="0" applyFont="1" applyBorder="1" applyAlignment="1">
      <alignment horizontal="left"/>
    </xf>
    <xf numFmtId="2" fontId="17" fillId="0" borderId="38" xfId="0" applyNumberFormat="1" applyFont="1" applyBorder="1" applyAlignment="1">
      <alignment horizontal="center" vertical="center"/>
    </xf>
    <xf numFmtId="2" fontId="78" fillId="0" borderId="37" xfId="0" applyNumberFormat="1" applyFont="1" applyBorder="1" applyAlignment="1">
      <alignment horizontal="center" vertical="center"/>
    </xf>
    <xf numFmtId="2" fontId="31" fillId="0" borderId="0" xfId="0" applyNumberFormat="1" applyFont="1" applyAlignment="1">
      <alignment horizontal="left" vertical="center"/>
    </xf>
    <xf numFmtId="0" fontId="78" fillId="0" borderId="25" xfId="0" applyFont="1" applyBorder="1" applyAlignment="1">
      <alignment horizontal="left"/>
    </xf>
    <xf numFmtId="2" fontId="31" fillId="0" borderId="24" xfId="0" applyNumberFormat="1" applyFont="1" applyBorder="1" applyAlignment="1">
      <alignment horizontal="center" vertical="center"/>
    </xf>
    <xf numFmtId="0" fontId="78" fillId="0" borderId="45" xfId="0" applyFont="1" applyBorder="1" applyAlignment="1">
      <alignment horizontal="left"/>
    </xf>
    <xf numFmtId="0" fontId="78" fillId="0" borderId="23" xfId="0" applyFont="1" applyBorder="1" applyAlignment="1">
      <alignment horizontal="left"/>
    </xf>
    <xf numFmtId="0" fontId="16" fillId="0" borderId="34" xfId="0" applyFont="1" applyBorder="1" applyAlignment="1">
      <alignment horizontal="center"/>
    </xf>
    <xf numFmtId="2" fontId="78" fillId="0" borderId="31" xfId="0" applyNumberFormat="1" applyFont="1" applyBorder="1" applyAlignment="1">
      <alignment horizontal="center" vertical="center"/>
    </xf>
    <xf numFmtId="2" fontId="31" fillId="0" borderId="31" xfId="0" applyNumberFormat="1" applyFont="1" applyBorder="1" applyAlignment="1">
      <alignment horizontal="left" vertical="center"/>
    </xf>
    <xf numFmtId="0" fontId="78" fillId="0" borderId="50" xfId="0" applyFont="1" applyBorder="1" applyAlignment="1">
      <alignment horizontal="left"/>
    </xf>
    <xf numFmtId="2" fontId="78" fillId="0" borderId="25" xfId="0" applyNumberFormat="1" applyFont="1" applyBorder="1" applyAlignment="1">
      <alignment horizontal="center" vertical="center"/>
    </xf>
    <xf numFmtId="0" fontId="78" fillId="0" borderId="50" xfId="0" applyFont="1" applyBorder="1"/>
    <xf numFmtId="0" fontId="78" fillId="0" borderId="25" xfId="0" applyFont="1" applyBorder="1"/>
    <xf numFmtId="0" fontId="17" fillId="0" borderId="34" xfId="0" quotePrefix="1" applyFont="1" applyBorder="1" applyAlignment="1">
      <alignment horizontal="center"/>
    </xf>
    <xf numFmtId="2" fontId="78" fillId="0" borderId="31" xfId="0" applyNumberFormat="1" applyFont="1" applyBorder="1" applyAlignment="1">
      <alignment horizontal="center"/>
    </xf>
    <xf numFmtId="0" fontId="78" fillId="0" borderId="37" xfId="0" applyFont="1" applyBorder="1"/>
    <xf numFmtId="2" fontId="31" fillId="0" borderId="37" xfId="0" applyNumberFormat="1" applyFont="1" applyBorder="1" applyAlignment="1">
      <alignment horizontal="left" vertical="center"/>
    </xf>
    <xf numFmtId="2" fontId="16" fillId="0" borderId="31" xfId="0" applyNumberFormat="1" applyFont="1" applyBorder="1" applyAlignment="1">
      <alignment horizontal="center" vertical="center"/>
    </xf>
    <xf numFmtId="2" fontId="16" fillId="0" borderId="31" xfId="0" applyNumberFormat="1" applyFont="1" applyBorder="1" applyAlignment="1">
      <alignment horizontal="left" vertical="center"/>
    </xf>
    <xf numFmtId="2" fontId="16" fillId="0" borderId="50" xfId="0" applyNumberFormat="1" applyFont="1" applyBorder="1" applyAlignment="1">
      <alignment horizontal="left" vertical="center"/>
    </xf>
    <xf numFmtId="2" fontId="17" fillId="0" borderId="53" xfId="0" applyNumberFormat="1" applyFont="1" applyBorder="1" applyAlignment="1">
      <alignment horizontal="center" vertical="center"/>
    </xf>
    <xf numFmtId="2" fontId="16" fillId="0" borderId="23" xfId="0" applyNumberFormat="1" applyFont="1" applyBorder="1" applyAlignment="1">
      <alignment horizontal="left" vertical="center"/>
    </xf>
    <xf numFmtId="2" fontId="31" fillId="0" borderId="23" xfId="0" applyNumberFormat="1" applyFont="1" applyBorder="1" applyAlignment="1">
      <alignment horizontal="center" vertical="center"/>
    </xf>
    <xf numFmtId="0" fontId="17" fillId="0" borderId="24" xfId="0" quotePrefix="1" applyFont="1" applyBorder="1" applyAlignment="1">
      <alignment horizontal="center"/>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6" fillId="0" borderId="47" xfId="0" quotePrefix="1" applyFont="1" applyBorder="1" applyAlignment="1">
      <alignment horizontal="center"/>
    </xf>
    <xf numFmtId="0" fontId="78" fillId="0" borderId="0" xfId="0" applyFont="1" applyAlignment="1">
      <alignment horizontal="left" wrapText="1"/>
    </xf>
    <xf numFmtId="0" fontId="78" fillId="0" borderId="0" xfId="0" applyFont="1" applyAlignment="1">
      <alignment horizontal="left" vertical="center" wrapText="1"/>
    </xf>
    <xf numFmtId="0" fontId="78" fillId="0" borderId="54" xfId="0" applyFont="1" applyBorder="1"/>
    <xf numFmtId="0" fontId="78" fillId="0" borderId="53" xfId="0" applyFont="1" applyBorder="1"/>
    <xf numFmtId="2" fontId="17" fillId="0" borderId="1" xfId="0" applyNumberFormat="1" applyFont="1" applyBorder="1" applyAlignment="1">
      <alignment horizontal="center"/>
    </xf>
    <xf numFmtId="2" fontId="17" fillId="0" borderId="22" xfId="0" applyNumberFormat="1" applyFont="1" applyBorder="1" applyAlignment="1">
      <alignment horizontal="center"/>
    </xf>
    <xf numFmtId="0" fontId="78" fillId="0" borderId="24" xfId="0" applyFont="1" applyBorder="1"/>
    <xf numFmtId="0" fontId="78" fillId="0" borderId="26" xfId="0" applyFont="1" applyBorder="1"/>
    <xf numFmtId="0" fontId="17" fillId="0" borderId="0" xfId="0" applyFont="1"/>
    <xf numFmtId="2" fontId="17" fillId="0" borderId="54" xfId="0" applyNumberFormat="1" applyFont="1" applyBorder="1" applyAlignment="1">
      <alignment horizontal="center" vertical="center"/>
    </xf>
    <xf numFmtId="0" fontId="31" fillId="0" borderId="35" xfId="0" applyFont="1" applyBorder="1" applyAlignment="1">
      <alignment horizontal="left" vertical="center" wrapText="1"/>
    </xf>
    <xf numFmtId="0" fontId="17" fillId="3" borderId="34" xfId="0" applyFont="1" applyFill="1" applyBorder="1" applyAlignment="1">
      <alignment horizontal="center"/>
    </xf>
    <xf numFmtId="2" fontId="78" fillId="0" borderId="22" xfId="0" applyNumberFormat="1" applyFont="1" applyBorder="1" applyAlignment="1">
      <alignment horizontal="center" vertical="center"/>
    </xf>
    <xf numFmtId="0" fontId="16" fillId="0" borderId="23" xfId="0" applyFont="1" applyBorder="1" applyAlignment="1">
      <alignment horizontal="left" vertical="center" wrapText="1"/>
    </xf>
    <xf numFmtId="0" fontId="16" fillId="3" borderId="24" xfId="0" applyFont="1" applyFill="1" applyBorder="1" applyAlignment="1">
      <alignment horizontal="center"/>
    </xf>
    <xf numFmtId="0" fontId="78" fillId="0" borderId="22" xfId="0" applyFont="1" applyBorder="1"/>
    <xf numFmtId="0" fontId="78" fillId="3" borderId="24" xfId="0" applyFont="1" applyFill="1" applyBorder="1" applyAlignment="1">
      <alignment horizontal="center" vertical="center" wrapText="1"/>
    </xf>
    <xf numFmtId="0" fontId="78" fillId="2" borderId="0" xfId="0" applyFont="1" applyFill="1"/>
    <xf numFmtId="0" fontId="78" fillId="0" borderId="31" xfId="0" applyFont="1" applyBorder="1"/>
    <xf numFmtId="0" fontId="31" fillId="0" borderId="23" xfId="0" applyFont="1" applyBorder="1" applyAlignment="1">
      <alignment horizontal="left" vertical="center" wrapText="1"/>
    </xf>
    <xf numFmtId="2" fontId="31" fillId="3" borderId="24" xfId="0" applyNumberFormat="1" applyFont="1" applyFill="1" applyBorder="1" applyAlignment="1">
      <alignment horizontal="center" vertical="center"/>
    </xf>
    <xf numFmtId="0" fontId="78" fillId="0" borderId="23" xfId="0" applyFont="1" applyBorder="1" applyAlignment="1">
      <alignment vertical="center" wrapText="1"/>
    </xf>
    <xf numFmtId="0" fontId="78" fillId="3" borderId="23" xfId="0" applyFont="1" applyFill="1" applyBorder="1" applyAlignment="1">
      <alignment horizontal="left"/>
    </xf>
    <xf numFmtId="0" fontId="16" fillId="3" borderId="24" xfId="0" quotePrefix="1" applyFont="1" applyFill="1" applyBorder="1" applyAlignment="1">
      <alignment horizontal="center"/>
    </xf>
    <xf numFmtId="0" fontId="78" fillId="3" borderId="2" xfId="0" applyFont="1" applyFill="1" applyBorder="1" applyAlignment="1">
      <alignment horizontal="center" vertical="center" wrapText="1"/>
    </xf>
    <xf numFmtId="2" fontId="78" fillId="0" borderId="26" xfId="0" applyNumberFormat="1" applyFont="1" applyBorder="1" applyAlignment="1">
      <alignment horizontal="center" vertical="center"/>
    </xf>
    <xf numFmtId="0" fontId="78" fillId="0" borderId="26" xfId="0" applyFont="1" applyBorder="1" applyAlignment="1">
      <alignment vertical="center" wrapText="1"/>
    </xf>
    <xf numFmtId="0" fontId="78" fillId="3" borderId="45" xfId="0" applyFont="1" applyFill="1" applyBorder="1" applyAlignment="1">
      <alignment horizontal="center" vertical="center" wrapText="1"/>
    </xf>
    <xf numFmtId="0" fontId="16" fillId="3" borderId="23" xfId="0" applyFont="1" applyFill="1" applyBorder="1" applyAlignment="1">
      <alignment horizontal="left" wrapText="1"/>
    </xf>
    <xf numFmtId="2" fontId="78" fillId="0" borderId="50" xfId="0" applyNumberFormat="1" applyFont="1" applyBorder="1" applyAlignment="1">
      <alignment horizontal="center" vertical="center"/>
    </xf>
    <xf numFmtId="0" fontId="78" fillId="0" borderId="22" xfId="0" applyFont="1" applyBorder="1" applyAlignment="1">
      <alignment vertical="center" wrapText="1"/>
    </xf>
    <xf numFmtId="2" fontId="85" fillId="0" borderId="35" xfId="0" applyNumberFormat="1" applyFont="1" applyBorder="1" applyAlignment="1">
      <alignment horizontal="center" vertical="center"/>
    </xf>
    <xf numFmtId="0" fontId="17" fillId="3" borderId="12" xfId="0" applyFont="1" applyFill="1" applyBorder="1" applyAlignment="1">
      <alignment horizontal="center"/>
    </xf>
    <xf numFmtId="2" fontId="78" fillId="3" borderId="24" xfId="0" applyNumberFormat="1" applyFont="1" applyFill="1" applyBorder="1" applyAlignment="1">
      <alignment horizontal="right" vertical="center"/>
    </xf>
    <xf numFmtId="0" fontId="31" fillId="0" borderId="31" xfId="0" applyFont="1" applyBorder="1" applyAlignment="1">
      <alignment horizontal="left" vertical="center" wrapText="1"/>
    </xf>
    <xf numFmtId="0" fontId="31" fillId="0" borderId="22" xfId="0" applyFont="1" applyBorder="1" applyAlignment="1">
      <alignment horizontal="left" vertical="center" wrapText="1"/>
    </xf>
    <xf numFmtId="2" fontId="17" fillId="0" borderId="31" xfId="0" applyNumberFormat="1" applyFont="1" applyBorder="1" applyAlignment="1">
      <alignment horizontal="center" vertical="center"/>
    </xf>
    <xf numFmtId="2" fontId="17" fillId="0" borderId="22" xfId="0" applyNumberFormat="1" applyFont="1" applyBorder="1" applyAlignment="1">
      <alignment horizontal="center" vertical="center"/>
    </xf>
    <xf numFmtId="2" fontId="78" fillId="0" borderId="23" xfId="0" applyNumberFormat="1" applyFont="1" applyBorder="1" applyAlignment="1">
      <alignment horizontal="left" vertical="center"/>
    </xf>
    <xf numFmtId="2" fontId="78" fillId="3" borderId="45" xfId="0" applyNumberFormat="1" applyFont="1" applyFill="1" applyBorder="1" applyAlignment="1">
      <alignment horizontal="right" vertical="center"/>
    </xf>
    <xf numFmtId="0" fontId="16" fillId="3" borderId="23" xfId="0" applyFont="1" applyFill="1" applyBorder="1" applyAlignment="1">
      <alignment horizontal="left"/>
    </xf>
    <xf numFmtId="0" fontId="17" fillId="3" borderId="34" xfId="0" quotePrefix="1" applyFont="1" applyFill="1" applyBorder="1" applyAlignment="1">
      <alignment horizontal="center"/>
    </xf>
    <xf numFmtId="2" fontId="17" fillId="0" borderId="23" xfId="0" applyNumberFormat="1" applyFont="1" applyBorder="1" applyAlignment="1">
      <alignment horizontal="center" vertical="center"/>
    </xf>
    <xf numFmtId="0" fontId="31" fillId="0" borderId="35" xfId="0" applyFont="1" applyBorder="1" applyAlignment="1">
      <alignment horizontal="left" vertical="center"/>
    </xf>
    <xf numFmtId="0" fontId="17" fillId="3" borderId="34" xfId="0" applyFont="1" applyFill="1" applyBorder="1"/>
    <xf numFmtId="2" fontId="78" fillId="0" borderId="0" xfId="0" applyNumberFormat="1" applyFont="1" applyAlignment="1">
      <alignment horizontal="center" vertical="center"/>
    </xf>
    <xf numFmtId="0" fontId="16" fillId="3" borderId="0" xfId="0" applyFont="1" applyFill="1" applyAlignment="1">
      <alignment horizontal="left" wrapText="1"/>
    </xf>
    <xf numFmtId="2" fontId="16" fillId="3" borderId="23" xfId="0" applyNumberFormat="1" applyFont="1" applyFill="1" applyBorder="1" applyAlignment="1">
      <alignment horizontal="left" vertical="center"/>
    </xf>
    <xf numFmtId="0" fontId="78" fillId="2" borderId="2" xfId="0" applyFont="1" applyFill="1" applyBorder="1"/>
    <xf numFmtId="0" fontId="78" fillId="0" borderId="23" xfId="0" applyFont="1" applyBorder="1" applyAlignment="1">
      <alignment horizontal="left" vertical="center" wrapText="1"/>
    </xf>
    <xf numFmtId="0" fontId="31" fillId="3" borderId="35" xfId="0" applyFont="1" applyFill="1" applyBorder="1" applyAlignment="1">
      <alignment horizontal="left" vertical="center" wrapText="1"/>
    </xf>
    <xf numFmtId="2" fontId="78" fillId="0" borderId="22" xfId="0" applyNumberFormat="1" applyFont="1" applyBorder="1" applyAlignment="1">
      <alignment horizontal="center"/>
    </xf>
    <xf numFmtId="2" fontId="31" fillId="3" borderId="23" xfId="0" applyNumberFormat="1" applyFont="1" applyFill="1" applyBorder="1" applyAlignment="1">
      <alignment horizontal="left" vertical="center"/>
    </xf>
    <xf numFmtId="2" fontId="31" fillId="3" borderId="45" xfId="0"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1" xfId="0" applyFont="1" applyBorder="1" applyAlignment="1">
      <alignment horizontal="center" vertical="center" wrapText="1"/>
    </xf>
    <xf numFmtId="0" fontId="0" fillId="0" borderId="0" xfId="0" applyAlignment="1">
      <alignment horizontal="left" vertical="center" wrapText="1"/>
    </xf>
    <xf numFmtId="2" fontId="0" fillId="0" borderId="1" xfId="0" applyNumberFormat="1" applyBorder="1" applyAlignment="1">
      <alignment horizontal="center" vertical="center"/>
    </xf>
    <xf numFmtId="2" fontId="0" fillId="0" borderId="23" xfId="0" applyNumberFormat="1" applyBorder="1" applyAlignment="1">
      <alignment horizontal="center" vertical="center"/>
    </xf>
    <xf numFmtId="0" fontId="31" fillId="0" borderId="36" xfId="0" applyFont="1" applyBorder="1" applyAlignment="1">
      <alignment horizontal="left" vertical="center" wrapText="1"/>
    </xf>
    <xf numFmtId="0" fontId="31" fillId="0" borderId="45" xfId="0" quotePrefix="1" applyFont="1" applyBorder="1" applyAlignment="1">
      <alignment horizontal="center" vertical="center"/>
    </xf>
    <xf numFmtId="0" fontId="0" fillId="0" borderId="0" xfId="0" applyAlignment="1">
      <alignment horizontal="left"/>
    </xf>
    <xf numFmtId="0" fontId="23" fillId="0" borderId="0" xfId="0" applyFont="1" applyAlignment="1">
      <alignment horizontal="center"/>
    </xf>
    <xf numFmtId="0" fontId="23" fillId="0" borderId="0" xfId="0" applyFont="1"/>
    <xf numFmtId="2" fontId="17" fillId="0" borderId="26" xfId="0" applyNumberFormat="1" applyFont="1" applyBorder="1" applyAlignment="1">
      <alignment horizontal="left" vertical="center" wrapText="1"/>
    </xf>
    <xf numFmtId="2" fontId="17" fillId="0" borderId="0" xfId="0" applyNumberFormat="1" applyFont="1" applyAlignment="1">
      <alignment horizontal="center" vertical="center"/>
    </xf>
    <xf numFmtId="2" fontId="17" fillId="0" borderId="26" xfId="0" applyNumberFormat="1" applyFont="1" applyBorder="1" applyAlignment="1">
      <alignment horizontal="center" vertical="center"/>
    </xf>
    <xf numFmtId="2" fontId="17" fillId="0" borderId="1" xfId="0" applyNumberFormat="1" applyFont="1" applyBorder="1" applyAlignment="1">
      <alignment horizontal="center" vertical="center"/>
    </xf>
    <xf numFmtId="0" fontId="17" fillId="0" borderId="22" xfId="0" applyFont="1" applyBorder="1" applyAlignment="1">
      <alignment horizontal="left" vertical="center"/>
    </xf>
    <xf numFmtId="0" fontId="31" fillId="0" borderId="0" xfId="0" applyFont="1" applyAlignment="1">
      <alignment horizontal="center" vertical="center" wrapText="1"/>
    </xf>
    <xf numFmtId="2" fontId="0" fillId="0" borderId="0" xfId="0" applyNumberFormat="1" applyAlignment="1">
      <alignment horizontal="center"/>
    </xf>
    <xf numFmtId="2" fontId="0" fillId="0" borderId="22" xfId="0" applyNumberFormat="1" applyBorder="1" applyAlignment="1">
      <alignment horizontal="center"/>
    </xf>
    <xf numFmtId="2" fontId="0" fillId="0" borderId="1" xfId="0" applyNumberFormat="1" applyBorder="1" applyAlignment="1">
      <alignment horizontal="center"/>
    </xf>
    <xf numFmtId="0" fontId="16" fillId="0" borderId="22" xfId="0" applyFont="1" applyBorder="1" applyAlignment="1">
      <alignment horizontal="left" wrapText="1"/>
    </xf>
    <xf numFmtId="0" fontId="31" fillId="0" borderId="22" xfId="0" applyFont="1" applyBorder="1" applyAlignment="1">
      <alignment horizontal="center" vertical="center" wrapText="1"/>
    </xf>
    <xf numFmtId="0" fontId="31" fillId="0" borderId="1" xfId="0" applyFont="1" applyBorder="1" applyAlignment="1">
      <alignment horizontal="center" vertical="center" wrapText="1"/>
    </xf>
    <xf numFmtId="2" fontId="17" fillId="0" borderId="0" xfId="0" applyNumberFormat="1" applyFont="1" applyAlignment="1">
      <alignment horizontal="center" wrapText="1"/>
    </xf>
    <xf numFmtId="0" fontId="17" fillId="0" borderId="0" xfId="0" applyFont="1" applyAlignment="1">
      <alignment horizontal="center" wrapText="1"/>
    </xf>
    <xf numFmtId="0" fontId="17" fillId="0" borderId="22" xfId="0" applyFont="1" applyBorder="1" applyAlignment="1">
      <alignment horizontal="left"/>
    </xf>
    <xf numFmtId="2" fontId="16" fillId="0" borderId="0" xfId="0" applyNumberFormat="1" applyFont="1" applyAlignment="1">
      <alignment horizontal="center"/>
    </xf>
    <xf numFmtId="2" fontId="16" fillId="0" borderId="22" xfId="0" applyNumberFormat="1" applyFont="1" applyBorder="1" applyAlignment="1">
      <alignment horizontal="center"/>
    </xf>
    <xf numFmtId="2" fontId="16" fillId="0" borderId="1" xfId="0" applyNumberFormat="1" applyFont="1" applyBorder="1" applyAlignment="1">
      <alignment horizontal="center"/>
    </xf>
    <xf numFmtId="0" fontId="31" fillId="0" borderId="22" xfId="0" applyFont="1" applyBorder="1" applyAlignment="1">
      <alignment horizontal="left" vertical="center"/>
    </xf>
    <xf numFmtId="2" fontId="17" fillId="0" borderId="22" xfId="0" applyNumberFormat="1" applyFont="1" applyBorder="1" applyAlignment="1">
      <alignment horizontal="center" wrapText="1"/>
    </xf>
    <xf numFmtId="0" fontId="17" fillId="0" borderId="1" xfId="0" applyFont="1" applyBorder="1" applyAlignment="1">
      <alignment horizontal="center" wrapText="1"/>
    </xf>
    <xf numFmtId="0" fontId="16" fillId="0" borderId="54" xfId="0" applyFont="1" applyBorder="1" applyAlignment="1">
      <alignment horizontal="left"/>
    </xf>
    <xf numFmtId="0" fontId="37" fillId="0" borderId="54" xfId="0" applyFont="1" applyBorder="1" applyAlignment="1">
      <alignment horizontal="right"/>
    </xf>
    <xf numFmtId="0" fontId="77" fillId="0" borderId="0" xfId="0" applyFont="1" applyAlignment="1">
      <alignment horizontal="left"/>
    </xf>
    <xf numFmtId="0" fontId="0" fillId="0" borderId="45" xfId="0" applyBorder="1" applyAlignment="1">
      <alignment horizontal="left"/>
    </xf>
    <xf numFmtId="2" fontId="17" fillId="0" borderId="36" xfId="0" applyNumberFormat="1" applyFont="1" applyBorder="1" applyAlignment="1">
      <alignment vertical="center"/>
    </xf>
    <xf numFmtId="2" fontId="17" fillId="0" borderId="37" xfId="0" applyNumberFormat="1" applyFont="1" applyBorder="1" applyAlignment="1">
      <alignment horizontal="center" vertical="center"/>
    </xf>
    <xf numFmtId="0" fontId="0" fillId="0" borderId="1" xfId="0" applyBorder="1" applyAlignment="1">
      <alignment horizontal="left"/>
    </xf>
    <xf numFmtId="0" fontId="0" fillId="0" borderId="24" xfId="0" applyBorder="1" applyAlignment="1">
      <alignment horizontal="left"/>
    </xf>
    <xf numFmtId="2" fontId="0" fillId="0" borderId="37" xfId="0" applyNumberFormat="1" applyBorder="1" applyAlignment="1">
      <alignment horizontal="center"/>
    </xf>
    <xf numFmtId="0" fontId="77" fillId="0" borderId="24" xfId="0" applyFont="1" applyBorder="1" applyAlignment="1">
      <alignment horizontal="center"/>
    </xf>
    <xf numFmtId="0" fontId="77" fillId="0" borderId="34" xfId="0" applyFont="1" applyBorder="1" applyAlignment="1">
      <alignment horizontal="center"/>
    </xf>
    <xf numFmtId="0" fontId="37" fillId="0" borderId="23" xfId="0" applyFont="1" applyBorder="1" applyAlignment="1">
      <alignment horizontal="right"/>
    </xf>
    <xf numFmtId="0" fontId="0" fillId="0" borderId="34" xfId="0" applyBorder="1" applyAlignment="1">
      <alignment horizontal="center"/>
    </xf>
    <xf numFmtId="0" fontId="86" fillId="0" borderId="0" xfId="9" applyFont="1"/>
    <xf numFmtId="0" fontId="86" fillId="0" borderId="0" xfId="9" applyFont="1" applyAlignment="1">
      <alignment horizontal="left"/>
    </xf>
    <xf numFmtId="0" fontId="86" fillId="0" borderId="0" xfId="9" applyFont="1" applyAlignment="1">
      <alignment horizontal="center"/>
    </xf>
    <xf numFmtId="0" fontId="86" fillId="0" borderId="0" xfId="9" applyFont="1" applyAlignment="1">
      <alignment wrapText="1"/>
    </xf>
    <xf numFmtId="0" fontId="86" fillId="0" borderId="0" xfId="9" applyFont="1" applyAlignment="1">
      <alignment horizontal="center" vertical="center"/>
    </xf>
    <xf numFmtId="0" fontId="5" fillId="0" borderId="8" xfId="0" applyFont="1" applyBorder="1"/>
    <xf numFmtId="0" fontId="5" fillId="0" borderId="8" xfId="0" applyFont="1" applyBorder="1" applyAlignment="1">
      <alignment horizontal="center"/>
    </xf>
    <xf numFmtId="0" fontId="5" fillId="0" borderId="9" xfId="0" applyFont="1" applyBorder="1" applyAlignment="1">
      <alignment horizontal="center"/>
    </xf>
    <xf numFmtId="0" fontId="5" fillId="0" borderId="10" xfId="0" quotePrefix="1"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vertical="center"/>
    </xf>
    <xf numFmtId="0" fontId="5" fillId="0" borderId="10" xfId="0" quotePrefix="1" applyFont="1" applyBorder="1" applyAlignment="1">
      <alignment horizontal="center" wrapText="1"/>
    </xf>
    <xf numFmtId="0" fontId="5" fillId="0" borderId="18" xfId="0" quotePrefix="1" applyFont="1" applyBorder="1" applyAlignment="1">
      <alignment horizontal="center" wrapText="1"/>
    </xf>
    <xf numFmtId="0" fontId="39" fillId="0" borderId="0" xfId="0" applyFont="1"/>
    <xf numFmtId="0" fontId="39" fillId="0" borderId="0" xfId="0" applyFont="1" applyAlignment="1">
      <alignment horizontal="center"/>
    </xf>
    <xf numFmtId="0" fontId="39" fillId="0" borderId="1" xfId="0" applyFont="1" applyBorder="1" applyAlignment="1">
      <alignment horizontal="center"/>
    </xf>
    <xf numFmtId="0" fontId="11" fillId="0" borderId="11" xfId="0" quotePrefix="1" applyFont="1" applyBorder="1" applyAlignment="1">
      <alignment horizontal="center" wrapText="1"/>
    </xf>
    <xf numFmtId="0" fontId="40" fillId="0" borderId="11" xfId="0" applyFont="1" applyBorder="1" applyAlignment="1">
      <alignment horizontal="left" wrapText="1"/>
    </xf>
    <xf numFmtId="0" fontId="7" fillId="0" borderId="15" xfId="0" applyFont="1" applyBorder="1" applyAlignment="1">
      <alignment horizontal="center"/>
    </xf>
    <xf numFmtId="0" fontId="7" fillId="0" borderId="8" xfId="0" applyFont="1" applyBorder="1" applyAlignment="1">
      <alignment horizontal="center"/>
    </xf>
    <xf numFmtId="0" fontId="5" fillId="0" borderId="13" xfId="0" applyFont="1" applyBorder="1"/>
    <xf numFmtId="0" fontId="5" fillId="0" borderId="13" xfId="0" applyFont="1" applyBorder="1" applyAlignment="1">
      <alignment horizontal="center"/>
    </xf>
    <xf numFmtId="0" fontId="5" fillId="0" borderId="14" xfId="0" applyFont="1" applyBorder="1" applyAlignment="1">
      <alignment horizontal="center"/>
    </xf>
    <xf numFmtId="0" fontId="16" fillId="0" borderId="0" xfId="0" applyFont="1"/>
    <xf numFmtId="0" fontId="3" fillId="0" borderId="17" xfId="0" applyFont="1" applyBorder="1"/>
    <xf numFmtId="0" fontId="3" fillId="0" borderId="17" xfId="0" applyFont="1" applyBorder="1" applyAlignment="1">
      <alignment horizontal="center"/>
    </xf>
    <xf numFmtId="0" fontId="3" fillId="0" borderId="29" xfId="0" applyFont="1" applyBorder="1" applyAlignment="1">
      <alignment horizontal="center"/>
    </xf>
    <xf numFmtId="0" fontId="3" fillId="0" borderId="6" xfId="0" applyFont="1" applyBorder="1"/>
    <xf numFmtId="0" fontId="3" fillId="0" borderId="6" xfId="0" applyFont="1" applyBorder="1" applyAlignment="1">
      <alignment horizontal="center"/>
    </xf>
    <xf numFmtId="0" fontId="3" fillId="0" borderId="7" xfId="0" applyFont="1" applyBorder="1"/>
    <xf numFmtId="0" fontId="3" fillId="0" borderId="11" xfId="0" applyFont="1" applyBorder="1"/>
    <xf numFmtId="0" fontId="3" fillId="0" borderId="18" xfId="0" applyFont="1" applyBorder="1"/>
    <xf numFmtId="0" fontId="10" fillId="0" borderId="0" xfId="0" applyFont="1"/>
    <xf numFmtId="0" fontId="3" fillId="0" borderId="18" xfId="0" applyFont="1" applyBorder="1" applyAlignment="1">
      <alignment horizontal="center"/>
    </xf>
    <xf numFmtId="0" fontId="10" fillId="0" borderId="6" xfId="0" applyFont="1" applyBorder="1" applyAlignment="1">
      <alignment horizontal="center"/>
    </xf>
    <xf numFmtId="2" fontId="10" fillId="0" borderId="6" xfId="0" applyNumberFormat="1" applyFont="1" applyBorder="1" applyAlignment="1">
      <alignment horizontal="center"/>
    </xf>
    <xf numFmtId="2" fontId="10" fillId="0" borderId="7" xfId="0" applyNumberFormat="1" applyFont="1" applyBorder="1" applyAlignment="1">
      <alignment horizontal="center"/>
    </xf>
    <xf numFmtId="2" fontId="3" fillId="0" borderId="13" xfId="0" applyNumberFormat="1" applyFont="1" applyBorder="1" applyAlignment="1">
      <alignment horizontal="center"/>
    </xf>
    <xf numFmtId="2" fontId="3" fillId="0" borderId="14" xfId="0" applyNumberFormat="1" applyFont="1" applyBorder="1" applyAlignment="1">
      <alignment horizontal="center"/>
    </xf>
    <xf numFmtId="0" fontId="9" fillId="0" borderId="5" xfId="0" applyFont="1" applyBorder="1"/>
    <xf numFmtId="0" fontId="3" fillId="0" borderId="6" xfId="0" applyFont="1" applyBorder="1" applyAlignment="1">
      <alignment horizontal="left"/>
    </xf>
    <xf numFmtId="0" fontId="3" fillId="0" borderId="10" xfId="0" applyFont="1" applyBorder="1"/>
    <xf numFmtId="0" fontId="16" fillId="0" borderId="37" xfId="0" applyFont="1" applyBorder="1"/>
    <xf numFmtId="2" fontId="17" fillId="0" borderId="41" xfId="0" applyNumberFormat="1" applyFont="1" applyBorder="1" applyAlignment="1">
      <alignment vertical="center"/>
    </xf>
    <xf numFmtId="2" fontId="17" fillId="0" borderId="56" xfId="0" applyNumberFormat="1" applyFont="1" applyBorder="1" applyAlignment="1">
      <alignment vertical="center"/>
    </xf>
    <xf numFmtId="2" fontId="17" fillId="0" borderId="56" xfId="0" applyNumberFormat="1" applyFont="1" applyBorder="1" applyAlignment="1">
      <alignment horizontal="center" vertical="center"/>
    </xf>
    <xf numFmtId="2" fontId="31" fillId="0" borderId="40" xfId="0" applyNumberFormat="1" applyFont="1" applyBorder="1" applyAlignment="1">
      <alignment vertical="center" wrapText="1"/>
    </xf>
    <xf numFmtId="2" fontId="37" fillId="0" borderId="1" xfId="0" applyNumberFormat="1" applyFont="1" applyBorder="1" applyAlignment="1">
      <alignment horizontal="center"/>
    </xf>
    <xf numFmtId="2" fontId="37" fillId="0" borderId="14" xfId="0" applyNumberFormat="1" applyFont="1" applyBorder="1" applyAlignment="1">
      <alignment horizontal="center"/>
    </xf>
    <xf numFmtId="0" fontId="75" fillId="0" borderId="0" xfId="0" applyFont="1"/>
    <xf numFmtId="0" fontId="78" fillId="0" borderId="0" xfId="7" applyFont="1"/>
    <xf numFmtId="0" fontId="78" fillId="0" borderId="0" xfId="7" applyFont="1" applyAlignment="1">
      <alignment horizontal="center"/>
    </xf>
    <xf numFmtId="0" fontId="78" fillId="0" borderId="16" xfId="7" applyFont="1" applyBorder="1"/>
    <xf numFmtId="0" fontId="78" fillId="0" borderId="17" xfId="7" applyFont="1" applyBorder="1"/>
    <xf numFmtId="0" fontId="85" fillId="0" borderId="57" xfId="7" applyFont="1" applyBorder="1" applyAlignment="1">
      <alignment horizontal="center"/>
    </xf>
    <xf numFmtId="0" fontId="85" fillId="0" borderId="58" xfId="7" applyFont="1" applyBorder="1" applyAlignment="1">
      <alignment horizontal="center"/>
    </xf>
    <xf numFmtId="0" fontId="78" fillId="0" borderId="12" xfId="7" applyFont="1" applyBorder="1"/>
    <xf numFmtId="0" fontId="78" fillId="0" borderId="13" xfId="7" applyFont="1" applyBorder="1"/>
    <xf numFmtId="0" fontId="85" fillId="0" borderId="59" xfId="7" applyFont="1" applyBorder="1" applyAlignment="1">
      <alignment horizontal="center"/>
    </xf>
    <xf numFmtId="0" fontId="85" fillId="0" borderId="60" xfId="7" applyFont="1" applyBorder="1" applyAlignment="1">
      <alignment horizontal="center"/>
    </xf>
    <xf numFmtId="0" fontId="78" fillId="0" borderId="26" xfId="7" applyFont="1" applyBorder="1"/>
    <xf numFmtId="0" fontId="78" fillId="0" borderId="23" xfId="7" applyFont="1" applyBorder="1" applyAlignment="1">
      <alignment horizontal="center"/>
    </xf>
    <xf numFmtId="0" fontId="78" fillId="0" borderId="1" xfId="7" applyFont="1" applyBorder="1" applyAlignment="1">
      <alignment horizontal="center"/>
    </xf>
    <xf numFmtId="0" fontId="78" fillId="0" borderId="2" xfId="7" applyFont="1" applyBorder="1"/>
    <xf numFmtId="0" fontId="78" fillId="0" borderId="22" xfId="7" applyFont="1" applyBorder="1"/>
    <xf numFmtId="0" fontId="87" fillId="0" borderId="0" xfId="7" applyFont="1"/>
    <xf numFmtId="164" fontId="78" fillId="0" borderId="37" xfId="7" applyNumberFormat="1" applyFont="1" applyBorder="1" applyAlignment="1">
      <alignment horizontal="center"/>
    </xf>
    <xf numFmtId="0" fontId="78" fillId="0" borderId="31" xfId="7" applyFont="1" applyBorder="1" applyAlignment="1">
      <alignment horizontal="center"/>
    </xf>
    <xf numFmtId="0" fontId="88" fillId="0" borderId="0" xfId="7" applyFont="1"/>
    <xf numFmtId="0" fontId="78" fillId="0" borderId="0" xfId="7" applyFont="1" applyAlignment="1">
      <alignment wrapText="1"/>
    </xf>
    <xf numFmtId="0" fontId="85" fillId="0" borderId="0" xfId="7" applyFont="1" applyAlignment="1">
      <alignment horizontal="right"/>
    </xf>
    <xf numFmtId="164" fontId="85" fillId="0" borderId="61" xfId="3" applyFont="1" applyBorder="1" applyAlignment="1">
      <alignment horizontal="center"/>
    </xf>
    <xf numFmtId="164" fontId="85" fillId="0" borderId="62" xfId="7" applyNumberFormat="1" applyFont="1" applyBorder="1" applyAlignment="1">
      <alignment horizontal="center"/>
    </xf>
    <xf numFmtId="164" fontId="78" fillId="0" borderId="37" xfId="3" applyFont="1" applyBorder="1" applyAlignment="1">
      <alignment horizontal="center"/>
    </xf>
    <xf numFmtId="0" fontId="78" fillId="0" borderId="0" xfId="7" applyFont="1" applyAlignment="1">
      <alignment horizontal="left" vertical="top" wrapText="1"/>
    </xf>
    <xf numFmtId="164" fontId="78" fillId="0" borderId="31" xfId="3" applyFont="1" applyBorder="1" applyAlignment="1">
      <alignment horizontal="center"/>
    </xf>
    <xf numFmtId="0" fontId="85" fillId="0" borderId="0" xfId="7" applyFont="1" applyAlignment="1">
      <alignment horizontal="center" wrapText="1"/>
    </xf>
    <xf numFmtId="0" fontId="89" fillId="0" borderId="0" xfId="7" applyFont="1"/>
    <xf numFmtId="164" fontId="78" fillId="0" borderId="63" xfId="3" applyFont="1" applyBorder="1" applyAlignment="1">
      <alignment horizontal="center"/>
    </xf>
    <xf numFmtId="0" fontId="78" fillId="0" borderId="64" xfId="7" applyFont="1" applyBorder="1" applyAlignment="1">
      <alignment horizontal="center"/>
    </xf>
    <xf numFmtId="164" fontId="78" fillId="0" borderId="65" xfId="3" applyFont="1" applyBorder="1" applyAlignment="1">
      <alignment horizontal="center"/>
    </xf>
    <xf numFmtId="0" fontId="78" fillId="0" borderId="66" xfId="7" applyFont="1" applyBorder="1" applyAlignment="1">
      <alignment horizontal="center"/>
    </xf>
    <xf numFmtId="0" fontId="85" fillId="0" borderId="0" xfId="7" applyFont="1" applyAlignment="1">
      <alignment horizontal="left"/>
    </xf>
    <xf numFmtId="164" fontId="85" fillId="0" borderId="37" xfId="3" applyFont="1" applyBorder="1" applyAlignment="1">
      <alignment horizontal="center"/>
    </xf>
    <xf numFmtId="164" fontId="85" fillId="0" borderId="31" xfId="7" applyNumberFormat="1" applyFont="1" applyBorder="1" applyAlignment="1">
      <alignment horizontal="center"/>
    </xf>
    <xf numFmtId="0" fontId="78" fillId="0" borderId="0" xfId="7" applyFont="1" applyAlignment="1">
      <alignment horizontal="left"/>
    </xf>
    <xf numFmtId="0" fontId="88" fillId="0" borderId="0" xfId="7" applyFont="1" applyAlignment="1">
      <alignment horizontal="left"/>
    </xf>
    <xf numFmtId="164" fontId="85" fillId="0" borderId="63" xfId="3" applyFont="1" applyBorder="1" applyAlignment="1">
      <alignment horizontal="center"/>
    </xf>
    <xf numFmtId="164" fontId="78" fillId="0" borderId="64" xfId="7" applyNumberFormat="1" applyFont="1" applyBorder="1" applyAlignment="1">
      <alignment horizontal="center"/>
    </xf>
    <xf numFmtId="164" fontId="78" fillId="0" borderId="61" xfId="3" applyFont="1" applyBorder="1" applyAlignment="1">
      <alignment horizontal="center"/>
    </xf>
    <xf numFmtId="0" fontId="78" fillId="0" borderId="54" xfId="7" applyFont="1" applyBorder="1"/>
    <xf numFmtId="0" fontId="85" fillId="0" borderId="13" xfId="7" applyFont="1" applyBorder="1" applyAlignment="1">
      <alignment wrapText="1"/>
    </xf>
    <xf numFmtId="164" fontId="78" fillId="0" borderId="67" xfId="3" applyFont="1" applyBorder="1" applyAlignment="1">
      <alignment horizontal="center"/>
    </xf>
    <xf numFmtId="0" fontId="78" fillId="0" borderId="68" xfId="7" applyFont="1" applyBorder="1" applyAlignment="1">
      <alignment horizontal="center"/>
    </xf>
    <xf numFmtId="0" fontId="12" fillId="0" borderId="0" xfId="7"/>
    <xf numFmtId="0" fontId="12" fillId="0" borderId="0" xfId="7" applyAlignment="1">
      <alignment horizontal="right"/>
    </xf>
    <xf numFmtId="0" fontId="78" fillId="0" borderId="16" xfId="7" applyFont="1" applyBorder="1" applyAlignment="1">
      <alignment horizontal="right"/>
    </xf>
    <xf numFmtId="0" fontId="85" fillId="0" borderId="69" xfId="7" applyFont="1" applyBorder="1" applyAlignment="1">
      <alignment horizontal="center"/>
    </xf>
    <xf numFmtId="0" fontId="78" fillId="0" borderId="12" xfId="7" applyFont="1" applyBorder="1" applyAlignment="1">
      <alignment horizontal="right"/>
    </xf>
    <xf numFmtId="0" fontId="85" fillId="0" borderId="70" xfId="7" applyFont="1" applyBorder="1" applyAlignment="1">
      <alignment horizontal="center"/>
    </xf>
    <xf numFmtId="0" fontId="85" fillId="0" borderId="71" xfId="7" applyFont="1" applyBorder="1" applyAlignment="1">
      <alignment horizontal="center"/>
    </xf>
    <xf numFmtId="0" fontId="78" fillId="0" borderId="2" xfId="7" applyFont="1" applyBorder="1" applyAlignment="1">
      <alignment horizontal="right"/>
    </xf>
    <xf numFmtId="0" fontId="78" fillId="0" borderId="1" xfId="7" applyFont="1" applyBorder="1" applyAlignment="1">
      <alignment horizontal="left"/>
    </xf>
    <xf numFmtId="0" fontId="85" fillId="0" borderId="0" xfId="7" applyFont="1" applyAlignment="1">
      <alignment wrapText="1"/>
    </xf>
    <xf numFmtId="0" fontId="85" fillId="0" borderId="0" xfId="7" applyFont="1" applyAlignment="1">
      <alignment horizontal="right" wrapText="1"/>
    </xf>
    <xf numFmtId="0" fontId="85" fillId="0" borderId="0" xfId="7" applyFont="1"/>
    <xf numFmtId="0" fontId="78" fillId="0" borderId="1" xfId="7" applyFont="1" applyBorder="1"/>
    <xf numFmtId="0" fontId="78" fillId="0" borderId="31" xfId="7" applyFont="1" applyBorder="1"/>
    <xf numFmtId="0" fontId="78" fillId="0" borderId="2" xfId="7" applyFont="1" applyBorder="1" applyAlignment="1">
      <alignment horizontal="right" wrapText="1"/>
    </xf>
    <xf numFmtId="0" fontId="78" fillId="0" borderId="22" xfId="7" applyFont="1" applyBorder="1" applyAlignment="1">
      <alignment wrapText="1"/>
    </xf>
    <xf numFmtId="0" fontId="89" fillId="0" borderId="0" xfId="7" applyFont="1" applyAlignment="1">
      <alignment wrapText="1"/>
    </xf>
    <xf numFmtId="20" fontId="78" fillId="0" borderId="0" xfId="7" applyNumberFormat="1" applyFont="1" applyAlignment="1">
      <alignment horizontal="left" wrapText="1"/>
    </xf>
    <xf numFmtId="0" fontId="88" fillId="0" borderId="0" xfId="7" applyFont="1" applyAlignment="1">
      <alignment wrapText="1"/>
    </xf>
    <xf numFmtId="0" fontId="78" fillId="0" borderId="2" xfId="7" quotePrefix="1" applyFont="1" applyBorder="1" applyAlignment="1">
      <alignment horizontal="right" wrapText="1"/>
    </xf>
    <xf numFmtId="0" fontId="78" fillId="0" borderId="15" xfId="7" applyFont="1" applyBorder="1" applyAlignment="1">
      <alignment horizontal="right"/>
    </xf>
    <xf numFmtId="0" fontId="78" fillId="0" borderId="8" xfId="7" applyFont="1" applyBorder="1"/>
    <xf numFmtId="0" fontId="78" fillId="0" borderId="28" xfId="7" applyFont="1" applyBorder="1"/>
    <xf numFmtId="0" fontId="85" fillId="0" borderId="8" xfId="7" applyFont="1" applyBorder="1" applyAlignment="1">
      <alignment horizontal="right"/>
    </xf>
    <xf numFmtId="164" fontId="78" fillId="0" borderId="64" xfId="7" applyNumberFormat="1" applyFont="1" applyBorder="1"/>
    <xf numFmtId="164" fontId="78" fillId="0" borderId="31" xfId="7" applyNumberFormat="1" applyFont="1" applyBorder="1"/>
    <xf numFmtId="164" fontId="78" fillId="0" borderId="62" xfId="7" applyNumberFormat="1" applyFont="1" applyBorder="1"/>
    <xf numFmtId="0" fontId="85" fillId="0" borderId="13" xfId="7" applyFont="1" applyBorder="1" applyAlignment="1">
      <alignment horizontal="right"/>
    </xf>
    <xf numFmtId="164" fontId="85" fillId="0" borderId="68" xfId="7" applyNumberFormat="1" applyFont="1" applyBorder="1"/>
    <xf numFmtId="0" fontId="78" fillId="0" borderId="0" xfId="7" applyFont="1" applyAlignment="1">
      <alignment horizontal="right"/>
    </xf>
    <xf numFmtId="0" fontId="85" fillId="0" borderId="72" xfId="7" applyFont="1" applyBorder="1" applyAlignment="1">
      <alignment horizontal="center"/>
    </xf>
    <xf numFmtId="164" fontId="78" fillId="0" borderId="73" xfId="7" applyNumberFormat="1" applyFont="1" applyBorder="1"/>
    <xf numFmtId="0" fontId="78" fillId="0" borderId="73" xfId="7" applyFont="1" applyBorder="1"/>
    <xf numFmtId="0" fontId="90" fillId="0" borderId="0" xfId="7" applyFont="1"/>
    <xf numFmtId="0" fontId="90" fillId="0" borderId="22" xfId="7" applyFont="1" applyBorder="1"/>
    <xf numFmtId="0" fontId="78" fillId="0" borderId="74" xfId="7" applyFont="1" applyBorder="1"/>
    <xf numFmtId="0" fontId="78" fillId="0" borderId="75" xfId="7" applyFont="1" applyBorder="1"/>
    <xf numFmtId="0" fontId="78" fillId="0" borderId="76" xfId="7" applyFont="1" applyBorder="1"/>
    <xf numFmtId="0" fontId="85" fillId="0" borderId="75" xfId="7" applyFont="1" applyBorder="1" applyAlignment="1">
      <alignment horizontal="right"/>
    </xf>
    <xf numFmtId="164" fontId="85" fillId="0" borderId="73" xfId="7" applyNumberFormat="1" applyFont="1" applyBorder="1"/>
    <xf numFmtId="164" fontId="85" fillId="0" borderId="1" xfId="7" applyNumberFormat="1" applyFont="1" applyBorder="1"/>
    <xf numFmtId="0" fontId="85" fillId="0" borderId="0" xfId="7" applyFont="1" applyAlignment="1">
      <alignment horizontal="center"/>
    </xf>
    <xf numFmtId="164" fontId="85" fillId="0" borderId="77" xfId="7" applyNumberFormat="1" applyFont="1" applyBorder="1"/>
    <xf numFmtId="0" fontId="20" fillId="0" borderId="0" xfId="7" applyFont="1"/>
    <xf numFmtId="20" fontId="12" fillId="0" borderId="0" xfId="0" quotePrefix="1" applyNumberFormat="1" applyFont="1" applyAlignment="1">
      <alignment horizontal="left" wrapText="1"/>
    </xf>
    <xf numFmtId="0" fontId="91" fillId="0" borderId="0" xfId="0" applyFont="1" applyAlignment="1">
      <alignment horizontal="right" vertical="center"/>
    </xf>
    <xf numFmtId="1" fontId="0" fillId="0" borderId="36" xfId="0" applyNumberFormat="1" applyBorder="1" applyAlignment="1">
      <alignment horizontal="center"/>
    </xf>
    <xf numFmtId="0" fontId="0" fillId="0" borderId="25" xfId="0" applyBorder="1"/>
    <xf numFmtId="10" fontId="0" fillId="0" borderId="31" xfId="0" applyNumberFormat="1" applyBorder="1"/>
    <xf numFmtId="0" fontId="0" fillId="0" borderId="37" xfId="0" applyBorder="1"/>
    <xf numFmtId="1" fontId="0" fillId="0" borderId="23" xfId="0" applyNumberFormat="1" applyBorder="1" applyAlignment="1">
      <alignment horizontal="center"/>
    </xf>
    <xf numFmtId="10" fontId="0" fillId="0" borderId="50" xfId="0" applyNumberFormat="1" applyBorder="1"/>
    <xf numFmtId="0" fontId="77" fillId="0" borderId="23" xfId="0" applyFont="1" applyBorder="1"/>
    <xf numFmtId="10" fontId="77" fillId="0" borderId="31" xfId="0" applyNumberFormat="1" applyFont="1" applyBorder="1"/>
    <xf numFmtId="1" fontId="84" fillId="0" borderId="23" xfId="0" applyNumberFormat="1" applyFont="1" applyBorder="1" applyAlignment="1">
      <alignment horizontal="center"/>
    </xf>
    <xf numFmtId="1" fontId="77" fillId="0" borderId="23" xfId="0" applyNumberFormat="1" applyFont="1" applyBorder="1" applyAlignment="1">
      <alignment horizontal="center"/>
    </xf>
    <xf numFmtId="1" fontId="77" fillId="0" borderId="37" xfId="0" applyNumberFormat="1" applyFont="1" applyBorder="1" applyAlignment="1">
      <alignment horizontal="center"/>
    </xf>
    <xf numFmtId="1" fontId="0" fillId="0" borderId="35" xfId="0" applyNumberFormat="1" applyBorder="1" applyAlignment="1">
      <alignment horizontal="center"/>
    </xf>
    <xf numFmtId="0" fontId="0" fillId="0" borderId="38" xfId="0" applyBorder="1"/>
    <xf numFmtId="10" fontId="0" fillId="0" borderId="53" xfId="0" applyNumberFormat="1" applyBorder="1"/>
    <xf numFmtId="1" fontId="0" fillId="0" borderId="38" xfId="0" applyNumberFormat="1" applyBorder="1" applyAlignment="1">
      <alignment horizontal="center"/>
    </xf>
    <xf numFmtId="1" fontId="0" fillId="0" borderId="0" xfId="0" applyNumberFormat="1" applyAlignment="1">
      <alignment horizontal="center"/>
    </xf>
    <xf numFmtId="10" fontId="0" fillId="0" borderId="0" xfId="0" applyNumberFormat="1"/>
    <xf numFmtId="0" fontId="0" fillId="0" borderId="31"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0" xfId="0" quotePrefix="1"/>
    <xf numFmtId="0" fontId="92" fillId="0" borderId="78" xfId="9" applyFont="1" applyBorder="1" applyAlignment="1">
      <alignment horizontal="center" wrapText="1"/>
    </xf>
    <xf numFmtId="0" fontId="93" fillId="0" borderId="79" xfId="9" applyFont="1" applyBorder="1" applyAlignment="1">
      <alignment horizontal="center" vertical="center" textRotation="180" wrapText="1"/>
    </xf>
    <xf numFmtId="0" fontId="92" fillId="0" borderId="79" xfId="9" applyFont="1" applyBorder="1" applyAlignment="1">
      <alignment horizontal="center" wrapText="1"/>
    </xf>
    <xf numFmtId="0" fontId="93" fillId="0" borderId="78" xfId="9" applyFont="1" applyBorder="1" applyAlignment="1">
      <alignment horizontal="center" vertical="center" textRotation="180" wrapText="1"/>
    </xf>
    <xf numFmtId="0" fontId="93" fillId="0" borderId="80" xfId="9" applyFont="1" applyBorder="1" applyAlignment="1">
      <alignment horizontal="center" vertical="center" textRotation="180" wrapText="1"/>
    </xf>
    <xf numFmtId="0" fontId="93" fillId="0" borderId="81" xfId="9" applyFont="1" applyBorder="1" applyAlignment="1">
      <alignment horizontal="center" vertical="center" textRotation="180" wrapText="1"/>
    </xf>
    <xf numFmtId="0" fontId="93" fillId="0" borderId="82" xfId="9" applyFont="1" applyBorder="1" applyAlignment="1">
      <alignment horizontal="center" vertical="center" textRotation="180" wrapText="1"/>
    </xf>
    <xf numFmtId="0" fontId="93" fillId="0" borderId="83" xfId="9" applyFont="1" applyBorder="1" applyAlignment="1">
      <alignment horizontal="center" vertical="center" textRotation="180" wrapText="1"/>
    </xf>
    <xf numFmtId="0" fontId="92" fillId="0" borderId="79" xfId="0" applyFont="1" applyBorder="1" applyAlignment="1">
      <alignment horizontal="left"/>
    </xf>
    <xf numFmtId="0" fontId="94" fillId="0" borderId="84" xfId="0" applyFont="1" applyBorder="1"/>
    <xf numFmtId="0" fontId="92" fillId="0" borderId="85" xfId="9" applyFont="1" applyBorder="1" applyAlignment="1">
      <alignment horizontal="center" wrapText="1"/>
    </xf>
    <xf numFmtId="0" fontId="93" fillId="0" borderId="86" xfId="9" applyFont="1" applyBorder="1" applyAlignment="1">
      <alignment horizontal="center" vertical="center" textRotation="180" wrapText="1"/>
    </xf>
    <xf numFmtId="0" fontId="92" fillId="0" borderId="86" xfId="9" applyFont="1" applyBorder="1" applyAlignment="1">
      <alignment horizontal="center" wrapText="1"/>
    </xf>
    <xf numFmtId="0" fontId="93" fillId="0" borderId="85" xfId="9" applyFont="1" applyBorder="1" applyAlignment="1">
      <alignment horizontal="center" vertical="center" textRotation="180" wrapText="1"/>
    </xf>
    <xf numFmtId="0" fontId="93" fillId="0" borderId="87" xfId="9" applyFont="1" applyBorder="1" applyAlignment="1">
      <alignment horizontal="center" vertical="center" textRotation="180" wrapText="1"/>
    </xf>
    <xf numFmtId="0" fontId="93" fillId="0" borderId="88" xfId="9" applyFont="1" applyBorder="1" applyAlignment="1">
      <alignment horizontal="center" vertical="center" textRotation="180" wrapText="1"/>
    </xf>
    <xf numFmtId="0" fontId="93" fillId="0" borderId="63" xfId="9" applyFont="1" applyBorder="1" applyAlignment="1">
      <alignment horizontal="center" vertical="center" textRotation="180" wrapText="1"/>
    </xf>
    <xf numFmtId="0" fontId="93" fillId="0" borderId="6" xfId="9" applyFont="1" applyBorder="1" applyAlignment="1">
      <alignment horizontal="center" vertical="center" textRotation="180" wrapText="1"/>
    </xf>
    <xf numFmtId="0" fontId="92" fillId="0" borderId="86" xfId="0" applyFont="1" applyBorder="1" applyAlignment="1">
      <alignment horizontal="left"/>
    </xf>
    <xf numFmtId="0" fontId="94" fillId="0" borderId="89" xfId="0" applyFont="1" applyBorder="1"/>
    <xf numFmtId="0" fontId="93" fillId="0" borderId="63" xfId="9" applyFont="1" applyBorder="1"/>
    <xf numFmtId="0" fontId="95" fillId="0" borderId="86" xfId="0" applyFont="1" applyBorder="1" applyAlignment="1">
      <alignment horizontal="left"/>
    </xf>
    <xf numFmtId="0" fontId="95" fillId="0" borderId="90" xfId="0" applyFont="1" applyBorder="1" applyAlignment="1">
      <alignment horizontal="left"/>
    </xf>
    <xf numFmtId="0" fontId="92" fillId="0" borderId="91" xfId="9" applyFont="1" applyBorder="1" applyAlignment="1">
      <alignment horizontal="center" wrapText="1"/>
    </xf>
    <xf numFmtId="0" fontId="93" fillId="0" borderId="91" xfId="9" applyFont="1" applyBorder="1" applyAlignment="1">
      <alignment horizontal="center" vertical="center" textRotation="180" wrapText="1"/>
    </xf>
    <xf numFmtId="0" fontId="93" fillId="0" borderId="92" xfId="9" applyFont="1" applyBorder="1" applyAlignment="1">
      <alignment horizontal="center" vertical="center" textRotation="180" wrapText="1"/>
    </xf>
    <xf numFmtId="0" fontId="93" fillId="0" borderId="93" xfId="9" applyFont="1" applyBorder="1" applyAlignment="1">
      <alignment horizontal="center" vertical="center" textRotation="180" wrapText="1"/>
    </xf>
    <xf numFmtId="0" fontId="93" fillId="0" borderId="94" xfId="9" applyFont="1" applyBorder="1" applyAlignment="1">
      <alignment horizontal="center" vertical="center" textRotation="180" wrapText="1"/>
    </xf>
    <xf numFmtId="0" fontId="93" fillId="0" borderId="95" xfId="9" applyFont="1" applyBorder="1" applyAlignment="1">
      <alignment horizontal="center" vertical="center" textRotation="180" wrapText="1"/>
    </xf>
    <xf numFmtId="0" fontId="93" fillId="0" borderId="96" xfId="9" applyFont="1" applyBorder="1" applyAlignment="1">
      <alignment horizontal="center" vertical="center" textRotation="180" wrapText="1"/>
    </xf>
    <xf numFmtId="0" fontId="93" fillId="0" borderId="96" xfId="9" applyFont="1" applyBorder="1" applyAlignment="1">
      <alignment horizontal="left"/>
    </xf>
    <xf numFmtId="0" fontId="95" fillId="0" borderId="91" xfId="0" applyFont="1" applyBorder="1"/>
    <xf numFmtId="0" fontId="94" fillId="0" borderId="97" xfId="0" applyFont="1" applyBorder="1"/>
    <xf numFmtId="0" fontId="93" fillId="0" borderId="98" xfId="9" applyFont="1" applyBorder="1" applyAlignment="1">
      <alignment horizontal="center" vertical="center" textRotation="180" wrapText="1"/>
    </xf>
    <xf numFmtId="0" fontId="93" fillId="0" borderId="99" xfId="9" applyFont="1" applyBorder="1" applyAlignment="1">
      <alignment horizontal="center" vertical="center" textRotation="180" wrapText="1"/>
    </xf>
    <xf numFmtId="0" fontId="93" fillId="0" borderId="100" xfId="9" applyFont="1" applyBorder="1" applyAlignment="1">
      <alignment horizontal="center" vertical="center" textRotation="180" wrapText="1"/>
    </xf>
    <xf numFmtId="0" fontId="93" fillId="0" borderId="101" xfId="9" applyFont="1" applyBorder="1" applyAlignment="1">
      <alignment horizontal="center" vertical="center" textRotation="180" wrapText="1"/>
    </xf>
    <xf numFmtId="0" fontId="93" fillId="0" borderId="102" xfId="9" applyFont="1" applyBorder="1" applyAlignment="1">
      <alignment horizontal="center" vertical="center" textRotation="180" wrapText="1"/>
    </xf>
    <xf numFmtId="0" fontId="93" fillId="0" borderId="103" xfId="9" applyFont="1" applyBorder="1" applyAlignment="1">
      <alignment horizontal="center" vertical="center" textRotation="180" wrapText="1"/>
    </xf>
    <xf numFmtId="0" fontId="93" fillId="0" borderId="104" xfId="9" applyFont="1" applyBorder="1" applyAlignment="1">
      <alignment horizontal="center" vertical="center" textRotation="180" wrapText="1"/>
    </xf>
    <xf numFmtId="0" fontId="93" fillId="0" borderId="105" xfId="9" applyFont="1" applyBorder="1" applyAlignment="1">
      <alignment horizontal="center" vertical="center" textRotation="180" wrapText="1"/>
    </xf>
    <xf numFmtId="0" fontId="96" fillId="0" borderId="98" xfId="9" applyFont="1" applyBorder="1" applyAlignment="1">
      <alignment horizontal="center" wrapText="1"/>
    </xf>
    <xf numFmtId="0" fontId="96" fillId="0" borderId="106" xfId="9" applyFont="1" applyBorder="1" applyAlignment="1">
      <alignment horizontal="center" wrapText="1"/>
    </xf>
    <xf numFmtId="0" fontId="96" fillId="0" borderId="107" xfId="9" applyFont="1" applyBorder="1" applyAlignment="1">
      <alignment horizontal="center" wrapText="1"/>
    </xf>
    <xf numFmtId="0" fontId="96" fillId="0" borderId="75" xfId="9" applyFont="1" applyBorder="1" applyAlignment="1">
      <alignment horizontal="center" wrapText="1"/>
    </xf>
    <xf numFmtId="0" fontId="92" fillId="0" borderId="75" xfId="0" applyFont="1" applyBorder="1" applyAlignment="1">
      <alignment vertical="center"/>
    </xf>
    <xf numFmtId="0" fontId="91" fillId="0" borderId="0" xfId="0" applyFont="1" applyAlignment="1">
      <alignment vertical="center"/>
    </xf>
    <xf numFmtId="0" fontId="79" fillId="0" borderId="31" xfId="0" applyFont="1" applyBorder="1" applyAlignment="1">
      <alignment horizontal="center" vertical="center"/>
    </xf>
    <xf numFmtId="0" fontId="85" fillId="0" borderId="2" xfId="7" applyFont="1" applyBorder="1"/>
    <xf numFmtId="0" fontId="85" fillId="0" borderId="22" xfId="7" applyFont="1" applyBorder="1"/>
    <xf numFmtId="0" fontId="78" fillId="0" borderId="0" xfId="7" applyFont="1" applyAlignment="1">
      <alignment horizontal="left" wrapText="1"/>
    </xf>
    <xf numFmtId="0" fontId="32" fillId="0" borderId="2" xfId="0" applyFont="1" applyBorder="1" applyAlignment="1">
      <alignment horizontal="center" vertical="center" wrapText="1"/>
    </xf>
    <xf numFmtId="0" fontId="3" fillId="0" borderId="23" xfId="0" applyFont="1" applyBorder="1" applyAlignment="1">
      <alignment wrapText="1"/>
    </xf>
    <xf numFmtId="0" fontId="9" fillId="0" borderId="24" xfId="0" quotePrefix="1" applyFont="1" applyBorder="1" applyAlignment="1">
      <alignment horizontal="center" wrapText="1"/>
    </xf>
    <xf numFmtId="0" fontId="3" fillId="0" borderId="0" xfId="0" applyFont="1" applyAlignment="1">
      <alignment vertical="top"/>
    </xf>
    <xf numFmtId="0" fontId="3" fillId="0" borderId="0" xfId="0" applyFont="1" applyAlignment="1">
      <alignment horizontal="left" vertical="top"/>
    </xf>
    <xf numFmtId="0" fontId="0" fillId="0" borderId="2" xfId="0" applyBorder="1" applyAlignment="1">
      <alignment wrapText="1"/>
    </xf>
    <xf numFmtId="0" fontId="16" fillId="0" borderId="24" xfId="0" applyFont="1" applyBorder="1" applyAlignment="1">
      <alignment horizontal="left"/>
    </xf>
    <xf numFmtId="0" fontId="78" fillId="0" borderId="24" xfId="0" applyFont="1" applyBorder="1" applyAlignment="1">
      <alignment vertical="top" wrapText="1"/>
    </xf>
    <xf numFmtId="2" fontId="9" fillId="0" borderId="52" xfId="0" applyNumberFormat="1" applyFont="1" applyBorder="1" applyAlignment="1">
      <alignment horizontal="center" wrapText="1"/>
    </xf>
    <xf numFmtId="0" fontId="7" fillId="0" borderId="24" xfId="0" applyFont="1" applyBorder="1" applyAlignment="1">
      <alignment wrapText="1"/>
    </xf>
    <xf numFmtId="0" fontId="5" fillId="0" borderId="24" xfId="0" applyFont="1" applyBorder="1" applyAlignment="1">
      <alignment horizontal="center" wrapText="1"/>
    </xf>
    <xf numFmtId="0" fontId="5" fillId="0" borderId="23" xfId="0" applyFont="1" applyBorder="1" applyAlignment="1">
      <alignment horizontal="center" wrapText="1"/>
    </xf>
    <xf numFmtId="0" fontId="9" fillId="0" borderId="23" xfId="0" applyFont="1" applyBorder="1" applyAlignment="1">
      <alignment horizontal="center" wrapText="1"/>
    </xf>
    <xf numFmtId="0" fontId="9" fillId="0" borderId="24" xfId="0" quotePrefix="1" applyFont="1" applyBorder="1" applyAlignment="1">
      <alignment horizontal="center"/>
    </xf>
    <xf numFmtId="0" fontId="7" fillId="0" borderId="24" xfId="0" applyFont="1" applyBorder="1"/>
    <xf numFmtId="0" fontId="5" fillId="0" borderId="24" xfId="0" applyFont="1" applyBorder="1" applyAlignment="1">
      <alignment horizontal="center"/>
    </xf>
    <xf numFmtId="0" fontId="80" fillId="0" borderId="23" xfId="0" applyFont="1" applyBorder="1" applyAlignment="1">
      <alignment horizontal="left" vertical="top" wrapText="1"/>
    </xf>
    <xf numFmtId="0" fontId="5" fillId="0" borderId="24" xfId="0" quotePrefix="1" applyFont="1" applyBorder="1"/>
    <xf numFmtId="0" fontId="9" fillId="0" borderId="24" xfId="0" applyFont="1" applyBorder="1" applyAlignment="1">
      <alignment horizontal="center"/>
    </xf>
    <xf numFmtId="2" fontId="9" fillId="4" borderId="23" xfId="0" applyNumberFormat="1" applyFont="1" applyFill="1" applyBorder="1" applyAlignment="1">
      <alignment horizontal="center" wrapText="1"/>
    </xf>
    <xf numFmtId="2" fontId="9" fillId="4" borderId="31" xfId="0" applyNumberFormat="1" applyFont="1" applyFill="1" applyBorder="1" applyAlignment="1">
      <alignment horizontal="center" wrapText="1"/>
    </xf>
    <xf numFmtId="0" fontId="9" fillId="3" borderId="24" xfId="0" quotePrefix="1" applyFont="1" applyFill="1" applyBorder="1" applyAlignment="1">
      <alignment horizontal="center"/>
    </xf>
    <xf numFmtId="0" fontId="30" fillId="3" borderId="23" xfId="0" applyFont="1" applyFill="1" applyBorder="1" applyAlignment="1">
      <alignment horizontal="left"/>
    </xf>
    <xf numFmtId="0" fontId="0" fillId="0" borderId="50" xfId="0" applyBorder="1"/>
    <xf numFmtId="0" fontId="7" fillId="0" borderId="31" xfId="0" applyFont="1" applyBorder="1" applyAlignment="1">
      <alignment wrapText="1"/>
    </xf>
    <xf numFmtId="0" fontId="5" fillId="0" borderId="31" xfId="0" applyFont="1" applyBorder="1" applyAlignment="1">
      <alignment horizontal="center" wrapText="1"/>
    </xf>
    <xf numFmtId="2" fontId="5" fillId="0" borderId="31" xfId="0" applyNumberFormat="1" applyFont="1" applyBorder="1" applyAlignment="1">
      <alignment horizontal="center" wrapText="1"/>
    </xf>
    <xf numFmtId="2" fontId="9" fillId="0" borderId="31" xfId="0" applyNumberFormat="1" applyFont="1" applyBorder="1" applyAlignment="1">
      <alignment horizontal="center" wrapText="1"/>
    </xf>
    <xf numFmtId="0" fontId="9" fillId="0" borderId="31" xfId="0" applyFont="1" applyBorder="1" applyAlignment="1">
      <alignment horizontal="center" wrapText="1"/>
    </xf>
    <xf numFmtId="0" fontId="0" fillId="0" borderId="31" xfId="0" applyBorder="1"/>
    <xf numFmtId="2" fontId="5" fillId="0" borderId="53" xfId="0" applyNumberFormat="1" applyFont="1" applyBorder="1" applyAlignment="1">
      <alignment horizontal="center" wrapText="1"/>
    </xf>
    <xf numFmtId="0" fontId="5" fillId="0" borderId="31" xfId="0" applyFont="1" applyBorder="1" applyAlignment="1">
      <alignment horizontal="left"/>
    </xf>
    <xf numFmtId="2" fontId="9" fillId="0" borderId="108" xfId="0" applyNumberFormat="1" applyFont="1" applyBorder="1" applyAlignment="1">
      <alignment horizontal="center" wrapText="1"/>
    </xf>
    <xf numFmtId="0" fontId="0" fillId="0" borderId="53" xfId="0" applyBorder="1"/>
    <xf numFmtId="0" fontId="77" fillId="0" borderId="2" xfId="0" applyFont="1" applyBorder="1" applyAlignment="1">
      <alignment horizontal="left"/>
    </xf>
    <xf numFmtId="0" fontId="3" fillId="0" borderId="52" xfId="0" applyFont="1" applyBorder="1" applyAlignment="1">
      <alignment horizontal="left" wrapText="1"/>
    </xf>
    <xf numFmtId="0" fontId="97" fillId="0" borderId="23" xfId="0" quotePrefix="1" applyFont="1" applyBorder="1" applyAlignment="1">
      <alignment horizontal="center" vertical="center"/>
    </xf>
    <xf numFmtId="2" fontId="9" fillId="0" borderId="22" xfId="0" applyNumberFormat="1" applyFont="1" applyBorder="1" applyAlignment="1">
      <alignment horizontal="center" wrapText="1"/>
    </xf>
    <xf numFmtId="0" fontId="9" fillId="0" borderId="15" xfId="0" quotePrefix="1" applyFont="1" applyBorder="1" applyAlignment="1">
      <alignment horizontal="center"/>
    </xf>
    <xf numFmtId="0" fontId="9" fillId="0" borderId="11" xfId="0" applyFont="1" applyBorder="1" applyAlignment="1">
      <alignment horizontal="center"/>
    </xf>
    <xf numFmtId="0" fontId="9" fillId="0" borderId="8" xfId="0" applyFont="1" applyBorder="1" applyAlignment="1">
      <alignment horizontal="center"/>
    </xf>
    <xf numFmtId="0" fontId="86" fillId="0" borderId="109" xfId="9" applyFont="1" applyBorder="1" applyAlignment="1">
      <alignment horizontal="center"/>
    </xf>
    <xf numFmtId="2" fontId="3" fillId="0" borderId="0" xfId="0" applyNumberFormat="1" applyFont="1" applyAlignment="1">
      <alignment horizontal="center" vertical="center"/>
    </xf>
    <xf numFmtId="0" fontId="0" fillId="0" borderId="0" xfId="0" applyAlignment="1">
      <alignment vertical="center" wrapText="1"/>
    </xf>
    <xf numFmtId="164" fontId="78" fillId="0" borderId="110" xfId="7" applyNumberFormat="1" applyFont="1" applyBorder="1"/>
    <xf numFmtId="0" fontId="78" fillId="0" borderId="110" xfId="7" applyFont="1" applyBorder="1"/>
    <xf numFmtId="164" fontId="85" fillId="0" borderId="110" xfId="7" applyNumberFormat="1" applyFont="1" applyBorder="1"/>
    <xf numFmtId="164" fontId="85" fillId="0" borderId="22" xfId="7" applyNumberFormat="1" applyFont="1" applyBorder="1"/>
    <xf numFmtId="164" fontId="85" fillId="0" borderId="111" xfId="7" applyNumberFormat="1" applyFont="1" applyBorder="1"/>
    <xf numFmtId="0" fontId="85" fillId="0" borderId="29" xfId="7" applyFont="1" applyBorder="1"/>
    <xf numFmtId="2" fontId="0" fillId="0" borderId="24" xfId="0" applyNumberFormat="1" applyBorder="1" applyAlignment="1">
      <alignment horizontal="center"/>
    </xf>
    <xf numFmtId="0" fontId="78" fillId="0" borderId="24" xfId="7" applyFont="1" applyBorder="1"/>
    <xf numFmtId="2" fontId="78" fillId="0" borderId="31" xfId="7" applyNumberFormat="1" applyFont="1" applyBorder="1" applyAlignment="1">
      <alignment horizontal="center"/>
    </xf>
    <xf numFmtId="164" fontId="85" fillId="0" borderId="24" xfId="7" applyNumberFormat="1" applyFont="1" applyBorder="1"/>
    <xf numFmtId="164" fontId="85" fillId="0" borderId="31" xfId="7" applyNumberFormat="1" applyFont="1" applyBorder="1"/>
    <xf numFmtId="0" fontId="85" fillId="0" borderId="45" xfId="7" applyFont="1" applyBorder="1"/>
    <xf numFmtId="0" fontId="78" fillId="0" borderId="22" xfId="7" applyFont="1" applyBorder="1" applyAlignment="1">
      <alignment horizontal="left" wrapText="1"/>
    </xf>
    <xf numFmtId="0" fontId="78" fillId="0" borderId="22" xfId="7" applyFont="1" applyBorder="1" applyAlignment="1">
      <alignment horizontal="center" wrapText="1"/>
    </xf>
    <xf numFmtId="164" fontId="85" fillId="0" borderId="112" xfId="3" applyFont="1" applyBorder="1" applyAlignment="1">
      <alignment horizontal="center"/>
    </xf>
    <xf numFmtId="164" fontId="78" fillId="0" borderId="113" xfId="3" applyFont="1" applyBorder="1" applyAlignment="1">
      <alignment horizontal="center"/>
    </xf>
    <xf numFmtId="164" fontId="78" fillId="0" borderId="113" xfId="7" applyNumberFormat="1" applyFont="1" applyBorder="1"/>
    <xf numFmtId="164" fontId="78" fillId="0" borderId="22" xfId="7" applyNumberFormat="1" applyFont="1" applyBorder="1"/>
    <xf numFmtId="164" fontId="78" fillId="0" borderId="112" xfId="7" applyNumberFormat="1" applyFont="1" applyBorder="1"/>
    <xf numFmtId="164" fontId="78" fillId="0" borderId="114" xfId="3" applyFont="1" applyBorder="1" applyAlignment="1">
      <alignment horizontal="center"/>
    </xf>
    <xf numFmtId="0" fontId="5" fillId="0" borderId="2"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15" xfId="0" quotePrefix="1"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wrapText="1"/>
    </xf>
    <xf numFmtId="0" fontId="7" fillId="0" borderId="18" xfId="0" applyFont="1" applyBorder="1" applyAlignment="1">
      <alignment horizontal="center"/>
    </xf>
    <xf numFmtId="0" fontId="7" fillId="0" borderId="11" xfId="0" applyFont="1" applyBorder="1" applyAlignment="1">
      <alignment horizontal="left" vertical="center" wrapText="1"/>
    </xf>
    <xf numFmtId="0" fontId="5" fillId="0" borderId="12" xfId="0" applyFont="1" applyBorder="1" applyAlignment="1">
      <alignment horizontal="center" vertical="center" wrapText="1"/>
    </xf>
    <xf numFmtId="0" fontId="3" fillId="0" borderId="0" xfId="0" quotePrefix="1" applyFont="1" applyAlignment="1">
      <alignment horizontal="center"/>
    </xf>
    <xf numFmtId="0" fontId="98" fillId="0" borderId="0" xfId="0" applyFont="1"/>
    <xf numFmtId="2" fontId="0" fillId="0" borderId="45" xfId="0" applyNumberFormat="1" applyBorder="1" applyAlignment="1">
      <alignment horizontal="center"/>
    </xf>
    <xf numFmtId="2" fontId="0" fillId="0" borderId="50" xfId="0" applyNumberFormat="1" applyBorder="1" applyAlignment="1">
      <alignment horizontal="center"/>
    </xf>
    <xf numFmtId="0" fontId="78" fillId="0" borderId="24" xfId="7" applyFont="1" applyBorder="1" applyAlignment="1">
      <alignment horizontal="center" wrapText="1"/>
    </xf>
    <xf numFmtId="0" fontId="78" fillId="0" borderId="31" xfId="7" applyFont="1" applyBorder="1" applyAlignment="1">
      <alignment horizontal="center" wrapText="1"/>
    </xf>
    <xf numFmtId="2" fontId="85" fillId="0" borderId="115" xfId="3" applyNumberFormat="1" applyFont="1" applyBorder="1" applyAlignment="1">
      <alignment horizontal="center"/>
    </xf>
    <xf numFmtId="2" fontId="85" fillId="0" borderId="116" xfId="3" applyNumberFormat="1" applyFont="1" applyBorder="1" applyAlignment="1">
      <alignment horizontal="center"/>
    </xf>
    <xf numFmtId="2" fontId="85" fillId="0" borderId="64" xfId="3" applyNumberFormat="1" applyFont="1" applyBorder="1" applyAlignment="1">
      <alignment horizontal="center"/>
    </xf>
    <xf numFmtId="2" fontId="85" fillId="0" borderId="24" xfId="7" applyNumberFormat="1" applyFont="1" applyBorder="1" applyAlignment="1">
      <alignment horizontal="center"/>
    </xf>
    <xf numFmtId="2" fontId="85" fillId="0" borderId="31" xfId="7" applyNumberFormat="1" applyFont="1" applyBorder="1" applyAlignment="1">
      <alignment horizontal="center"/>
    </xf>
    <xf numFmtId="2" fontId="0" fillId="0" borderId="24" xfId="0" applyNumberFormat="1" applyBorder="1" applyAlignment="1">
      <alignment horizontal="center" wrapText="1"/>
    </xf>
    <xf numFmtId="2" fontId="0" fillId="0" borderId="31" xfId="0" applyNumberFormat="1" applyBorder="1" applyAlignment="1">
      <alignment horizontal="center" wrapText="1"/>
    </xf>
    <xf numFmtId="2" fontId="85" fillId="0" borderId="117" xfId="3" applyNumberFormat="1" applyFont="1" applyBorder="1" applyAlignment="1">
      <alignment horizontal="center"/>
    </xf>
    <xf numFmtId="2" fontId="85" fillId="0" borderId="24" xfId="3" applyNumberFormat="1" applyFont="1" applyBorder="1" applyAlignment="1">
      <alignment horizontal="center"/>
    </xf>
    <xf numFmtId="2" fontId="85" fillId="0" borderId="31" xfId="3" applyNumberFormat="1" applyFont="1" applyBorder="1" applyAlignment="1">
      <alignment horizontal="center"/>
    </xf>
    <xf numFmtId="2" fontId="85" fillId="0" borderId="118" xfId="3" applyNumberFormat="1" applyFont="1" applyBorder="1" applyAlignment="1">
      <alignment horizontal="center"/>
    </xf>
    <xf numFmtId="2" fontId="85" fillId="0" borderId="119" xfId="3" applyNumberFormat="1" applyFont="1" applyBorder="1" applyAlignment="1">
      <alignment horizontal="center"/>
    </xf>
    <xf numFmtId="167" fontId="85" fillId="0" borderId="115" xfId="7" applyNumberFormat="1" applyFont="1" applyBorder="1" applyAlignment="1">
      <alignment horizontal="center"/>
    </xf>
    <xf numFmtId="167" fontId="85" fillId="0" borderId="73" xfId="7" applyNumberFormat="1" applyFont="1" applyBorder="1" applyAlignment="1">
      <alignment horizontal="center"/>
    </xf>
    <xf numFmtId="0" fontId="86" fillId="0" borderId="120" xfId="9" applyFont="1" applyBorder="1"/>
    <xf numFmtId="0" fontId="94" fillId="0" borderId="112" xfId="0" applyFont="1" applyBorder="1"/>
    <xf numFmtId="2" fontId="0" fillId="0" borderId="0" xfId="0" applyNumberFormat="1" applyAlignment="1">
      <alignment horizontal="center" vertical="center"/>
    </xf>
    <xf numFmtId="0" fontId="0" fillId="0" borderId="0" xfId="0" quotePrefix="1" applyAlignment="1">
      <alignment horizontal="center"/>
    </xf>
    <xf numFmtId="0" fontId="0" fillId="0" borderId="0" xfId="0" quotePrefix="1" applyAlignment="1">
      <alignment horizontal="center" vertical="top"/>
    </xf>
    <xf numFmtId="0" fontId="9" fillId="4" borderId="0" xfId="0" quotePrefix="1" applyFont="1" applyFill="1" applyAlignment="1">
      <alignment horizontal="center" vertical="top"/>
    </xf>
    <xf numFmtId="167" fontId="78" fillId="0" borderId="37" xfId="7" applyNumberFormat="1" applyFont="1" applyBorder="1" applyAlignment="1">
      <alignment horizontal="center"/>
    </xf>
    <xf numFmtId="167" fontId="85" fillId="0" borderId="61" xfId="3" applyNumberFormat="1" applyFont="1" applyBorder="1" applyAlignment="1">
      <alignment horizontal="center"/>
    </xf>
    <xf numFmtId="167" fontId="78" fillId="0" borderId="37" xfId="3" applyNumberFormat="1" applyFont="1" applyBorder="1" applyAlignment="1">
      <alignment horizontal="center"/>
    </xf>
    <xf numFmtId="167" fontId="78" fillId="0" borderId="63" xfId="3" applyNumberFormat="1" applyFont="1" applyBorder="1" applyAlignment="1">
      <alignment horizontal="center"/>
    </xf>
    <xf numFmtId="167" fontId="78" fillId="0" borderId="65" xfId="3" applyNumberFormat="1" applyFont="1" applyBorder="1" applyAlignment="1">
      <alignment horizontal="center"/>
    </xf>
    <xf numFmtId="167" fontId="85" fillId="0" borderId="37" xfId="3" applyNumberFormat="1" applyFont="1" applyBorder="1" applyAlignment="1">
      <alignment horizontal="center"/>
    </xf>
    <xf numFmtId="167" fontId="85" fillId="0" borderId="63" xfId="3" applyNumberFormat="1" applyFont="1" applyBorder="1" applyAlignment="1">
      <alignment horizontal="center"/>
    </xf>
    <xf numFmtId="167" fontId="78" fillId="0" borderId="61" xfId="3" applyNumberFormat="1" applyFont="1" applyBorder="1" applyAlignment="1">
      <alignment horizontal="center"/>
    </xf>
    <xf numFmtId="167" fontId="78" fillId="0" borderId="67" xfId="3" applyNumberFormat="1" applyFont="1" applyBorder="1" applyAlignment="1">
      <alignment horizontal="center"/>
    </xf>
    <xf numFmtId="0" fontId="14" fillId="0" borderId="0" xfId="0" applyFont="1"/>
    <xf numFmtId="0" fontId="43" fillId="0" borderId="100" xfId="9" applyFont="1" applyBorder="1" applyAlignment="1">
      <alignment horizontal="center" vertical="center" textRotation="180" wrapText="1"/>
    </xf>
    <xf numFmtId="0" fontId="2" fillId="0" borderId="0" xfId="0" applyFont="1" applyAlignment="1">
      <alignment vertical="center" wrapText="1"/>
    </xf>
    <xf numFmtId="0" fontId="99" fillId="0" borderId="0" xfId="0" applyFont="1" applyAlignment="1">
      <alignment horizontal="center" vertical="center"/>
    </xf>
    <xf numFmtId="0" fontId="99" fillId="0" borderId="0" xfId="0" applyFont="1" applyAlignment="1">
      <alignment horizontal="justify" vertical="center"/>
    </xf>
    <xf numFmtId="0" fontId="100" fillId="0" borderId="106" xfId="0" applyFont="1" applyBorder="1" applyAlignment="1">
      <alignment horizontal="center" vertical="center" wrapText="1"/>
    </xf>
    <xf numFmtId="0" fontId="101" fillId="0" borderId="107" xfId="0" applyFont="1" applyBorder="1" applyAlignment="1">
      <alignment horizontal="justify" vertical="center" wrapText="1"/>
    </xf>
    <xf numFmtId="0" fontId="102" fillId="0" borderId="107" xfId="0" applyFont="1" applyBorder="1" applyAlignment="1">
      <alignment horizontal="center" vertical="center" wrapText="1"/>
    </xf>
    <xf numFmtId="0" fontId="103" fillId="0" borderId="0" xfId="0" applyFont="1" applyAlignment="1">
      <alignment horizontal="justify" vertical="center"/>
    </xf>
    <xf numFmtId="0" fontId="102" fillId="0" borderId="112" xfId="0" applyFont="1" applyBorder="1" applyAlignment="1">
      <alignment horizontal="center" vertical="center" wrapText="1"/>
    </xf>
    <xf numFmtId="0" fontId="103" fillId="0" borderId="0" xfId="0" applyFont="1" applyAlignment="1">
      <alignment horizontal="center" vertical="center"/>
    </xf>
    <xf numFmtId="0" fontId="74" fillId="0" borderId="0" xfId="10"/>
    <xf numFmtId="0" fontId="74" fillId="0" borderId="2" xfId="10" applyBorder="1"/>
    <xf numFmtId="0" fontId="74" fillId="0" borderId="23" xfId="10" applyBorder="1" applyAlignment="1">
      <alignment horizontal="center"/>
    </xf>
    <xf numFmtId="0" fontId="79" fillId="0" borderId="2" xfId="10" applyFont="1" applyBorder="1"/>
    <xf numFmtId="0" fontId="74" fillId="0" borderId="2" xfId="10" applyBorder="1" applyAlignment="1">
      <alignment wrapText="1"/>
    </xf>
    <xf numFmtId="0" fontId="16" fillId="0" borderId="24" xfId="10" applyFont="1" applyBorder="1" applyAlignment="1">
      <alignment horizontal="left"/>
    </xf>
    <xf numFmtId="0" fontId="77" fillId="0" borderId="8" xfId="10" applyFont="1" applyBorder="1"/>
    <xf numFmtId="0" fontId="1" fillId="0" borderId="23" xfId="10" applyFont="1" applyBorder="1" applyAlignment="1">
      <alignment horizontal="center"/>
    </xf>
    <xf numFmtId="4" fontId="0" fillId="0" borderId="0" xfId="0" applyNumberFormat="1" applyAlignment="1">
      <alignment horizontal="right"/>
    </xf>
    <xf numFmtId="4" fontId="0" fillId="0" borderId="0" xfId="0" applyNumberFormat="1"/>
    <xf numFmtId="0" fontId="14" fillId="0" borderId="121" xfId="0" applyFont="1" applyBorder="1" applyAlignment="1">
      <alignment horizontal="center" vertical="center"/>
    </xf>
    <xf numFmtId="0" fontId="1" fillId="0" borderId="23" xfId="0" applyFont="1" applyBorder="1" applyAlignment="1">
      <alignment horizontal="center"/>
    </xf>
    <xf numFmtId="4" fontId="0" fillId="0" borderId="66" xfId="0" applyNumberFormat="1" applyBorder="1" applyAlignment="1">
      <alignment horizontal="right"/>
    </xf>
    <xf numFmtId="4" fontId="0" fillId="0" borderId="31" xfId="0" applyNumberFormat="1" applyBorder="1" applyAlignment="1">
      <alignment horizontal="right"/>
    </xf>
    <xf numFmtId="4" fontId="16" fillId="0" borderId="31" xfId="0" applyNumberFormat="1" applyFont="1" applyBorder="1" applyAlignment="1">
      <alignment horizontal="right" wrapText="1"/>
    </xf>
    <xf numFmtId="0" fontId="79" fillId="0" borderId="0" xfId="0" applyFont="1"/>
    <xf numFmtId="4" fontId="79" fillId="0" borderId="0" xfId="0" applyNumberFormat="1" applyFont="1"/>
    <xf numFmtId="4" fontId="16" fillId="0" borderId="31" xfId="0" applyNumberFormat="1" applyFont="1" applyBorder="1" applyAlignment="1">
      <alignment horizontal="right" vertical="center" wrapText="1"/>
    </xf>
    <xf numFmtId="4" fontId="77" fillId="0" borderId="0" xfId="0" applyNumberFormat="1" applyFont="1"/>
    <xf numFmtId="0" fontId="1" fillId="0" borderId="8" xfId="0" applyFont="1" applyBorder="1" applyAlignment="1">
      <alignment horizontal="center"/>
    </xf>
    <xf numFmtId="0" fontId="1" fillId="0" borderId="52" xfId="0" applyFont="1" applyBorder="1" applyAlignment="1">
      <alignment horizontal="center"/>
    </xf>
    <xf numFmtId="165" fontId="77" fillId="0" borderId="113" xfId="4" applyFont="1" applyBorder="1" applyAlignment="1">
      <alignment horizontal="center"/>
    </xf>
    <xf numFmtId="0" fontId="104" fillId="0" borderId="0" xfId="0" applyFont="1" applyAlignment="1">
      <alignment horizontal="left" vertical="center"/>
    </xf>
    <xf numFmtId="0" fontId="104" fillId="0" borderId="16" xfId="0" applyFont="1" applyBorder="1" applyAlignment="1">
      <alignment horizontal="center" vertical="center" wrapText="1"/>
    </xf>
    <xf numFmtId="0" fontId="104" fillId="0" borderId="46" xfId="0" applyFont="1" applyBorder="1" applyAlignment="1">
      <alignment horizontal="center" vertical="center" wrapText="1"/>
    </xf>
    <xf numFmtId="0" fontId="104" fillId="0" borderId="29" xfId="0" applyFont="1" applyBorder="1" applyAlignment="1">
      <alignment horizontal="center" vertical="center" wrapText="1"/>
    </xf>
    <xf numFmtId="0" fontId="105" fillId="0" borderId="29" xfId="0" applyFont="1" applyBorder="1" applyAlignment="1">
      <alignment horizontal="center" vertical="center" wrapText="1"/>
    </xf>
    <xf numFmtId="0" fontId="102" fillId="0" borderId="41" xfId="0" applyFont="1" applyBorder="1" applyAlignment="1">
      <alignment horizontal="left" vertical="center"/>
    </xf>
    <xf numFmtId="0" fontId="102" fillId="0" borderId="49" xfId="0" applyFont="1" applyBorder="1" applyAlignment="1">
      <alignment horizontal="left" vertical="center"/>
    </xf>
    <xf numFmtId="0" fontId="106" fillId="0" borderId="4" xfId="0" applyFont="1" applyBorder="1" applyAlignment="1">
      <alignment horizontal="center" vertical="center"/>
    </xf>
    <xf numFmtId="0" fontId="106" fillId="0" borderId="4" xfId="0" applyFont="1" applyBorder="1" applyAlignment="1">
      <alignment horizontal="center" vertical="center" wrapText="1"/>
    </xf>
    <xf numFmtId="0" fontId="102" fillId="0" borderId="89" xfId="0" applyFont="1" applyBorder="1" applyAlignment="1">
      <alignment horizontal="left" vertical="center"/>
    </xf>
    <xf numFmtId="0" fontId="102" fillId="0" borderId="2" xfId="0" applyFont="1" applyBorder="1" applyAlignment="1">
      <alignment horizontal="left" vertical="center"/>
    </xf>
    <xf numFmtId="0" fontId="102" fillId="0" borderId="17" xfId="0" applyFont="1" applyBorder="1" applyAlignment="1">
      <alignment vertical="center"/>
    </xf>
    <xf numFmtId="0" fontId="102" fillId="0" borderId="1" xfId="0" applyFont="1" applyBorder="1" applyAlignment="1">
      <alignment horizontal="center" vertical="center"/>
    </xf>
    <xf numFmtId="0" fontId="102" fillId="0" borderId="122" xfId="0" applyFont="1" applyBorder="1" applyAlignment="1">
      <alignment vertical="center"/>
    </xf>
    <xf numFmtId="0" fontId="102" fillId="0" borderId="103" xfId="0" applyFont="1" applyBorder="1" applyAlignment="1">
      <alignment vertical="center"/>
    </xf>
    <xf numFmtId="0" fontId="102" fillId="0" borderId="1" xfId="0" applyFont="1" applyBorder="1" applyAlignment="1">
      <alignment vertical="center"/>
    </xf>
    <xf numFmtId="0" fontId="102" fillId="0" borderId="123" xfId="0" applyFont="1" applyBorder="1" applyAlignment="1">
      <alignment horizontal="left" vertical="center"/>
    </xf>
    <xf numFmtId="0" fontId="102" fillId="0" borderId="124" xfId="0" applyFont="1" applyBorder="1" applyAlignment="1">
      <alignment vertical="center"/>
    </xf>
    <xf numFmtId="0" fontId="102" fillId="0" borderId="49" xfId="0" applyFont="1" applyBorder="1" applyAlignment="1">
      <alignment vertical="center"/>
    </xf>
    <xf numFmtId="0" fontId="97" fillId="0" borderId="2" xfId="0" applyFont="1" applyBorder="1"/>
    <xf numFmtId="0" fontId="0" fillId="0" borderId="66" xfId="0" applyBorder="1" applyAlignment="1">
      <alignment horizontal="center"/>
    </xf>
    <xf numFmtId="0" fontId="102" fillId="0" borderId="122" xfId="0" applyFont="1" applyBorder="1" applyAlignment="1">
      <alignment horizontal="center" vertical="center"/>
    </xf>
    <xf numFmtId="0" fontId="102" fillId="0" borderId="103" xfId="0" applyFont="1" applyBorder="1" applyAlignment="1">
      <alignment horizontal="center" vertical="center"/>
    </xf>
    <xf numFmtId="0" fontId="102" fillId="0" borderId="0" xfId="0" applyFont="1" applyAlignment="1">
      <alignment horizontal="center" vertical="center"/>
    </xf>
    <xf numFmtId="0" fontId="102" fillId="0" borderId="103" xfId="0" applyFont="1" applyBorder="1" applyAlignment="1">
      <alignment horizontal="left" vertical="center"/>
    </xf>
    <xf numFmtId="0" fontId="102" fillId="0" borderId="0" xfId="0" applyFont="1" applyAlignment="1">
      <alignment horizontal="left" vertical="center"/>
    </xf>
    <xf numFmtId="0" fontId="104" fillId="0" borderId="0" xfId="0" applyFont="1" applyAlignment="1">
      <alignment vertical="center"/>
    </xf>
    <xf numFmtId="0" fontId="105" fillId="0" borderId="16" xfId="0" applyFont="1" applyBorder="1" applyAlignment="1">
      <alignment horizontal="center" vertical="center" wrapText="1"/>
    </xf>
    <xf numFmtId="0" fontId="105" fillId="0" borderId="46" xfId="0" applyFont="1" applyBorder="1" applyAlignment="1">
      <alignment horizontal="center" vertical="center" wrapText="1"/>
    </xf>
    <xf numFmtId="0" fontId="102" fillId="0" borderId="125" xfId="0" applyFont="1" applyBorder="1" applyAlignment="1">
      <alignment horizontal="left" vertical="center"/>
    </xf>
    <xf numFmtId="0" fontId="102" fillId="0" borderId="77" xfId="0" applyFont="1" applyBorder="1" applyAlignment="1">
      <alignment horizontal="left" vertical="center"/>
    </xf>
    <xf numFmtId="0" fontId="107" fillId="0" borderId="77" xfId="0" applyFont="1" applyBorder="1" applyAlignment="1">
      <alignment horizontal="center" vertical="center"/>
    </xf>
    <xf numFmtId="0" fontId="108" fillId="0" borderId="16" xfId="0" applyFont="1" applyBorder="1" applyAlignment="1">
      <alignment vertical="center"/>
    </xf>
    <xf numFmtId="0" fontId="108" fillId="0" borderId="17" xfId="0" applyFont="1" applyBorder="1" applyAlignment="1">
      <alignment vertical="center"/>
    </xf>
    <xf numFmtId="0" fontId="102" fillId="0" borderId="1" xfId="0" applyFont="1" applyBorder="1" applyAlignment="1">
      <alignment horizontal="left" vertical="center"/>
    </xf>
    <xf numFmtId="0" fontId="102" fillId="0" borderId="122" xfId="0" applyFont="1" applyBorder="1" applyAlignment="1">
      <alignment horizontal="left" vertical="center"/>
    </xf>
    <xf numFmtId="0" fontId="102" fillId="0" borderId="103" xfId="0" applyFont="1" applyBorder="1" applyAlignment="1">
      <alignment horizontal="left" vertical="center" wrapText="1"/>
    </xf>
    <xf numFmtId="0" fontId="102" fillId="0" borderId="0" xfId="0" applyFont="1" applyAlignment="1">
      <alignment horizontal="left" vertical="center" wrapText="1"/>
    </xf>
    <xf numFmtId="0" fontId="102" fillId="0" borderId="89" xfId="0" applyFont="1" applyBorder="1" applyAlignment="1">
      <alignment horizontal="center" vertical="center"/>
    </xf>
    <xf numFmtId="0" fontId="102" fillId="0" borderId="126" xfId="0" applyFont="1" applyBorder="1" applyAlignment="1">
      <alignment horizontal="center" vertical="center"/>
    </xf>
    <xf numFmtId="0" fontId="102" fillId="0" borderId="127" xfId="0" applyFont="1" applyBorder="1" applyAlignment="1">
      <alignment horizontal="left" vertical="center"/>
    </xf>
    <xf numFmtId="0" fontId="104" fillId="0" borderId="4" xfId="0" applyFont="1" applyBorder="1" applyAlignment="1">
      <alignment horizontal="left" vertical="center"/>
    </xf>
    <xf numFmtId="0" fontId="104" fillId="0" borderId="128" xfId="0" applyFont="1" applyBorder="1" applyAlignment="1">
      <alignment horizontal="center" vertical="center"/>
    </xf>
    <xf numFmtId="0" fontId="104" fillId="0" borderId="127" xfId="0" applyFont="1" applyBorder="1" applyAlignment="1">
      <alignment horizontal="center" vertical="center"/>
    </xf>
    <xf numFmtId="0" fontId="104" fillId="0" borderId="17" xfId="0" applyFont="1" applyBorder="1" applyAlignment="1">
      <alignment horizontal="left" vertical="center"/>
    </xf>
    <xf numFmtId="0" fontId="102" fillId="0" borderId="17" xfId="0" applyFont="1" applyBorder="1" applyAlignment="1">
      <alignment horizontal="center" vertical="center"/>
    </xf>
    <xf numFmtId="0" fontId="104" fillId="0" borderId="17" xfId="0" applyFont="1" applyBorder="1" applyAlignment="1">
      <alignment horizontal="center"/>
    </xf>
    <xf numFmtId="0" fontId="102" fillId="0" borderId="3" xfId="0" applyFont="1" applyBorder="1" applyAlignment="1">
      <alignment horizontal="center" vertical="center"/>
    </xf>
    <xf numFmtId="0" fontId="109" fillId="0" borderId="0" xfId="0" applyFont="1"/>
    <xf numFmtId="0" fontId="110" fillId="0" borderId="0" xfId="0" applyFont="1" applyAlignment="1">
      <alignment vertical="center"/>
    </xf>
    <xf numFmtId="0" fontId="97" fillId="0" borderId="125" xfId="0" applyFont="1" applyBorder="1" applyAlignment="1">
      <alignment vertical="center"/>
    </xf>
    <xf numFmtId="0" fontId="97" fillId="0" borderId="77" xfId="0" applyFont="1" applyBorder="1" applyAlignment="1">
      <alignment vertical="center"/>
    </xf>
    <xf numFmtId="0" fontId="55" fillId="0" borderId="77" xfId="0" applyFont="1" applyBorder="1" applyAlignment="1">
      <alignment horizontal="center" vertical="center" wrapText="1"/>
    </xf>
    <xf numFmtId="0" fontId="102" fillId="0" borderId="128" xfId="0" applyFont="1" applyBorder="1" applyAlignment="1">
      <alignment horizontal="center" vertical="center"/>
    </xf>
    <xf numFmtId="0" fontId="0" fillId="0" borderId="29" xfId="0" applyBorder="1"/>
    <xf numFmtId="0" fontId="102" fillId="0" borderId="71" xfId="0" applyFont="1" applyBorder="1" applyAlignment="1">
      <alignment horizontal="center" vertical="center"/>
    </xf>
    <xf numFmtId="0" fontId="104" fillId="0" borderId="41" xfId="0" applyFont="1" applyBorder="1" applyAlignment="1">
      <alignment horizontal="left" vertical="center"/>
    </xf>
    <xf numFmtId="0" fontId="104" fillId="0" borderId="3" xfId="0" applyFont="1" applyBorder="1" applyAlignment="1">
      <alignment horizontal="left" vertical="center"/>
    </xf>
    <xf numFmtId="0" fontId="62" fillId="0" borderId="41" xfId="0" applyFont="1" applyBorder="1" applyAlignment="1">
      <alignment horizontal="left" vertical="center"/>
    </xf>
    <xf numFmtId="0" fontId="104" fillId="0" borderId="0" xfId="0" quotePrefix="1" applyFont="1" applyAlignment="1">
      <alignment horizontal="left" vertical="center"/>
    </xf>
    <xf numFmtId="0" fontId="102" fillId="0" borderId="0" xfId="0" applyFont="1" applyAlignment="1">
      <alignment vertical="center"/>
    </xf>
    <xf numFmtId="0" fontId="107" fillId="0" borderId="77" xfId="0" applyFont="1" applyBorder="1" applyAlignment="1">
      <alignment horizontal="center" vertical="center" wrapText="1"/>
    </xf>
    <xf numFmtId="0" fontId="102" fillId="0" borderId="121" xfId="0" applyFont="1" applyBorder="1" applyAlignment="1">
      <alignment vertical="center"/>
    </xf>
    <xf numFmtId="0" fontId="102" fillId="0" borderId="32" xfId="0" applyFont="1" applyBorder="1" applyAlignment="1">
      <alignment horizontal="center" vertical="center"/>
    </xf>
    <xf numFmtId="0" fontId="102" fillId="0" borderId="30" xfId="0" applyFont="1" applyBorder="1" applyAlignment="1">
      <alignment horizontal="center" vertical="center"/>
    </xf>
    <xf numFmtId="0" fontId="102" fillId="0" borderId="63" xfId="0" applyFont="1" applyBorder="1" applyAlignment="1">
      <alignment horizontal="center" vertical="center"/>
    </xf>
    <xf numFmtId="0" fontId="102" fillId="0" borderId="64" xfId="0" applyFont="1" applyBorder="1" applyAlignment="1">
      <alignment horizontal="center" vertical="center"/>
    </xf>
    <xf numFmtId="0" fontId="51" fillId="0" borderId="0" xfId="0" applyFont="1" applyAlignment="1">
      <alignment vertical="center"/>
    </xf>
    <xf numFmtId="0" fontId="74" fillId="0" borderId="37" xfId="10" applyBorder="1" applyAlignment="1">
      <alignment horizontal="center"/>
    </xf>
    <xf numFmtId="0" fontId="104" fillId="0" borderId="39" xfId="0" applyFont="1" applyBorder="1" applyAlignment="1">
      <alignment horizontal="center" vertical="center"/>
    </xf>
    <xf numFmtId="0" fontId="104" fillId="0" borderId="40" xfId="0" applyFont="1" applyBorder="1" applyAlignment="1">
      <alignment horizontal="center" vertical="center"/>
    </xf>
    <xf numFmtId="0" fontId="102" fillId="0" borderId="116" xfId="0" applyFont="1" applyBorder="1" applyAlignment="1">
      <alignment vertical="center"/>
    </xf>
    <xf numFmtId="0" fontId="102" fillId="0" borderId="63" xfId="0" applyFont="1" applyBorder="1" applyAlignment="1">
      <alignment vertical="center"/>
    </xf>
    <xf numFmtId="0" fontId="102" fillId="0" borderId="63" xfId="0" applyFont="1" applyBorder="1" applyAlignment="1">
      <alignment horizontal="left" vertical="center"/>
    </xf>
    <xf numFmtId="0" fontId="102" fillId="0" borderId="129" xfId="0" applyFont="1" applyBorder="1" applyAlignment="1">
      <alignment horizontal="center" vertical="center"/>
    </xf>
    <xf numFmtId="0" fontId="102" fillId="0" borderId="130" xfId="0" applyFont="1" applyBorder="1" applyAlignment="1">
      <alignment horizontal="center" vertical="center"/>
    </xf>
    <xf numFmtId="0" fontId="102" fillId="0" borderId="131" xfId="0" applyFont="1" applyBorder="1" applyAlignment="1">
      <alignment vertical="center"/>
    </xf>
    <xf numFmtId="0" fontId="102" fillId="0" borderId="43" xfId="0" applyFont="1" applyBorder="1" applyAlignment="1">
      <alignment vertical="center"/>
    </xf>
    <xf numFmtId="0" fontId="102" fillId="0" borderId="132" xfId="0" applyFont="1" applyBorder="1" applyAlignment="1">
      <alignment vertical="center"/>
    </xf>
    <xf numFmtId="0" fontId="102" fillId="0" borderId="19" xfId="0" applyFont="1" applyBorder="1" applyAlignment="1">
      <alignment vertical="center"/>
    </xf>
    <xf numFmtId="0" fontId="102" fillId="0" borderId="20" xfId="0" applyFont="1" applyBorder="1" applyAlignment="1">
      <alignment vertical="center"/>
    </xf>
    <xf numFmtId="0" fontId="102" fillId="0" borderId="133" xfId="0" applyFont="1" applyBorder="1" applyAlignment="1">
      <alignment vertical="center"/>
    </xf>
    <xf numFmtId="0" fontId="79" fillId="0" borderId="24" xfId="0" applyFont="1" applyBorder="1" applyAlignment="1">
      <alignment wrapText="1"/>
    </xf>
    <xf numFmtId="43" fontId="17" fillId="0" borderId="64" xfId="5" applyFont="1" applyFill="1" applyBorder="1" applyAlignment="1">
      <alignment horizontal="center" vertical="center" wrapText="1"/>
    </xf>
    <xf numFmtId="43" fontId="17" fillId="0" borderId="31" xfId="5" applyFont="1" applyFill="1" applyBorder="1" applyAlignment="1">
      <alignment horizontal="center" vertical="center" wrapText="1"/>
    </xf>
    <xf numFmtId="43" fontId="17" fillId="0" borderId="7" xfId="5" applyFont="1" applyFill="1" applyBorder="1" applyAlignment="1">
      <alignment horizontal="center" vertical="center" wrapText="1"/>
    </xf>
    <xf numFmtId="43" fontId="17" fillId="0" borderId="0" xfId="5" applyFont="1" applyFill="1" applyAlignment="1">
      <alignment horizontal="center" vertical="center" wrapText="1"/>
    </xf>
    <xf numFmtId="0" fontId="0" fillId="0" borderId="63" xfId="0" applyBorder="1" applyAlignment="1">
      <alignment horizontal="center"/>
    </xf>
    <xf numFmtId="43" fontId="17" fillId="0" borderId="63" xfId="5" applyFont="1" applyFill="1" applyBorder="1" applyAlignment="1">
      <alignment horizontal="center" vertical="center" wrapText="1"/>
    </xf>
    <xf numFmtId="43" fontId="16" fillId="0" borderId="23" xfId="5" applyFont="1" applyFill="1" applyBorder="1" applyAlignment="1">
      <alignment horizontal="center" vertical="center" wrapText="1"/>
    </xf>
    <xf numFmtId="43" fontId="20" fillId="0" borderId="23" xfId="5" applyFont="1" applyFill="1" applyBorder="1" applyAlignment="1">
      <alignment horizontal="center" vertical="center" wrapText="1"/>
    </xf>
    <xf numFmtId="0" fontId="14" fillId="0" borderId="0" xfId="0" applyFont="1" applyAlignment="1">
      <alignment horizontal="right"/>
    </xf>
    <xf numFmtId="43" fontId="77" fillId="0" borderId="63" xfId="5" applyFont="1" applyFill="1" applyBorder="1" applyAlignment="1">
      <alignment horizontal="center"/>
    </xf>
    <xf numFmtId="0" fontId="26" fillId="0" borderId="13" xfId="0" applyFont="1" applyBorder="1"/>
    <xf numFmtId="0" fontId="26" fillId="0" borderId="13" xfId="0" applyFont="1" applyBorder="1" applyAlignment="1">
      <alignment horizontal="center"/>
    </xf>
    <xf numFmtId="0" fontId="26" fillId="0" borderId="17" xfId="0" applyFont="1" applyBorder="1" applyAlignment="1">
      <alignment horizontal="center" vertical="center" wrapText="1"/>
    </xf>
    <xf numFmtId="0" fontId="26" fillId="0" borderId="54" xfId="0" applyFont="1" applyBorder="1" applyAlignment="1">
      <alignment horizontal="center" vertical="center" wrapText="1"/>
    </xf>
    <xf numFmtId="0" fontId="0" fillId="0" borderId="36" xfId="0" applyBorder="1" applyAlignment="1">
      <alignment horizontal="center"/>
    </xf>
    <xf numFmtId="2" fontId="0" fillId="0" borderId="23" xfId="0" applyNumberFormat="1" applyBorder="1" applyAlignment="1">
      <alignment horizontal="center"/>
    </xf>
    <xf numFmtId="0" fontId="0" fillId="0" borderId="15" xfId="0" applyBorder="1"/>
    <xf numFmtId="0" fontId="0" fillId="0" borderId="52" xfId="0" applyBorder="1" applyAlignment="1">
      <alignment horizontal="center"/>
    </xf>
    <xf numFmtId="2" fontId="0" fillId="0" borderId="8" xfId="0" applyNumberFormat="1" applyBorder="1" applyAlignment="1">
      <alignment horizontal="center"/>
    </xf>
    <xf numFmtId="2" fontId="0" fillId="0" borderId="52" xfId="0" applyNumberFormat="1" applyBorder="1" applyAlignment="1">
      <alignment horizontal="center"/>
    </xf>
    <xf numFmtId="2" fontId="0" fillId="0" borderId="9" xfId="0" applyNumberFormat="1" applyBorder="1" applyAlignment="1">
      <alignment horizontal="center"/>
    </xf>
    <xf numFmtId="0" fontId="0" fillId="0" borderId="51" xfId="0" applyBorder="1"/>
    <xf numFmtId="2" fontId="0" fillId="0" borderId="11" xfId="0" applyNumberFormat="1" applyBorder="1" applyAlignment="1">
      <alignment horizontal="center"/>
    </xf>
    <xf numFmtId="2" fontId="0" fillId="0" borderId="65" xfId="0" applyNumberFormat="1" applyBorder="1" applyAlignment="1">
      <alignment horizontal="center"/>
    </xf>
    <xf numFmtId="0" fontId="0" fillId="0" borderId="116" xfId="0" applyBorder="1"/>
    <xf numFmtId="2" fontId="0" fillId="0" borderId="64" xfId="0" applyNumberFormat="1" applyBorder="1" applyAlignment="1">
      <alignment horizontal="center"/>
    </xf>
    <xf numFmtId="0" fontId="0" fillId="0" borderId="134" xfId="0" applyBorder="1"/>
    <xf numFmtId="0" fontId="0" fillId="0" borderId="65" xfId="0" applyBorder="1" applyAlignment="1">
      <alignment horizontal="center"/>
    </xf>
    <xf numFmtId="2" fontId="0" fillId="0" borderId="3" xfId="0" applyNumberFormat="1" applyBorder="1" applyAlignment="1">
      <alignment horizontal="center"/>
    </xf>
    <xf numFmtId="0" fontId="85" fillId="0" borderId="0" xfId="0" applyFont="1" applyAlignment="1">
      <alignment wrapText="1"/>
    </xf>
    <xf numFmtId="0" fontId="85" fillId="0" borderId="41" xfId="0" applyFont="1" applyBorder="1" applyAlignment="1">
      <alignment horizontal="left" wrapText="1"/>
    </xf>
    <xf numFmtId="0" fontId="85" fillId="0" borderId="3" xfId="0" applyFont="1" applyBorder="1" applyAlignment="1">
      <alignment horizontal="left" wrapText="1"/>
    </xf>
    <xf numFmtId="0" fontId="85" fillId="0" borderId="4" xfId="0" applyFont="1" applyBorder="1" applyAlignment="1">
      <alignment wrapText="1"/>
    </xf>
    <xf numFmtId="0" fontId="78" fillId="0" borderId="2" xfId="0" applyFont="1" applyBorder="1" applyAlignment="1">
      <alignment horizontal="left" wrapText="1"/>
    </xf>
    <xf numFmtId="0" fontId="85" fillId="0" borderId="2" xfId="0" applyFont="1" applyBorder="1" applyAlignment="1">
      <alignment horizontal="right"/>
    </xf>
    <xf numFmtId="0" fontId="85" fillId="0" borderId="0" xfId="0" applyFont="1" applyAlignment="1">
      <alignment horizontal="left"/>
    </xf>
    <xf numFmtId="0" fontId="85" fillId="0" borderId="2" xfId="0" applyFont="1" applyBorder="1" applyAlignment="1">
      <alignment horizontal="left"/>
    </xf>
    <xf numFmtId="2" fontId="77" fillId="0" borderId="64" xfId="0" applyNumberFormat="1" applyFont="1" applyBorder="1" applyAlignment="1">
      <alignment horizontal="center"/>
    </xf>
    <xf numFmtId="2" fontId="77" fillId="0" borderId="31" xfId="0" applyNumberFormat="1" applyFont="1" applyBorder="1" applyAlignment="1">
      <alignment horizontal="center"/>
    </xf>
    <xf numFmtId="0" fontId="78" fillId="0" borderId="2" xfId="0" applyFont="1" applyBorder="1"/>
    <xf numFmtId="0" fontId="78" fillId="0" borderId="0" xfId="0" applyFont="1" applyAlignment="1">
      <alignment horizontal="left"/>
    </xf>
    <xf numFmtId="0" fontId="78" fillId="0" borderId="0" xfId="0" applyFont="1" applyAlignment="1">
      <alignment horizontal="right"/>
    </xf>
    <xf numFmtId="2" fontId="1" fillId="0" borderId="64" xfId="0" applyNumberFormat="1" applyFont="1" applyBorder="1" applyAlignment="1">
      <alignment horizontal="center"/>
    </xf>
    <xf numFmtId="0" fontId="14" fillId="0" borderId="121" xfId="0" applyFont="1" applyBorder="1" applyAlignment="1">
      <alignment horizontal="center" vertical="center" wrapText="1"/>
    </xf>
    <xf numFmtId="4" fontId="17" fillId="0" borderId="32" xfId="0" applyNumberFormat="1" applyFont="1" applyBorder="1" applyAlignment="1">
      <alignment horizontal="right" vertical="center" wrapText="1"/>
    </xf>
    <xf numFmtId="4" fontId="17" fillId="0" borderId="32" xfId="0" applyNumberFormat="1" applyFont="1" applyBorder="1" applyAlignment="1">
      <alignment horizontal="center" vertical="center" wrapText="1"/>
    </xf>
    <xf numFmtId="0" fontId="14" fillId="0" borderId="131" xfId="0" applyFont="1" applyBorder="1" applyAlignment="1">
      <alignment horizontal="center" vertical="center" wrapText="1"/>
    </xf>
    <xf numFmtId="4" fontId="17" fillId="0" borderId="30" xfId="0" applyNumberFormat="1" applyFont="1" applyBorder="1" applyAlignment="1">
      <alignment horizontal="center" vertical="center" wrapText="1"/>
    </xf>
    <xf numFmtId="0" fontId="14" fillId="0" borderId="24" xfId="0" applyFont="1" applyBorder="1"/>
    <xf numFmtId="4" fontId="16" fillId="0" borderId="23" xfId="0" applyNumberFormat="1" applyFont="1" applyBorder="1" applyAlignment="1">
      <alignment horizontal="right" vertical="center" wrapText="1"/>
    </xf>
    <xf numFmtId="4" fontId="0" fillId="0" borderId="65" xfId="0" applyNumberFormat="1" applyBorder="1" applyAlignment="1">
      <alignment horizontal="right"/>
    </xf>
    <xf numFmtId="4" fontId="16" fillId="0" borderId="1" xfId="0" applyNumberFormat="1" applyFont="1" applyBorder="1" applyAlignment="1">
      <alignment horizontal="right" vertical="center" wrapText="1"/>
    </xf>
    <xf numFmtId="4" fontId="16" fillId="0" borderId="22" xfId="0" applyNumberFormat="1" applyFont="1" applyBorder="1" applyAlignment="1">
      <alignment horizontal="right" vertical="center" wrapText="1"/>
    </xf>
    <xf numFmtId="4" fontId="0" fillId="0" borderId="23" xfId="0" applyNumberFormat="1" applyBorder="1" applyAlignment="1">
      <alignment horizontal="right"/>
    </xf>
    <xf numFmtId="0" fontId="17" fillId="0" borderId="37" xfId="0" applyFont="1" applyBorder="1"/>
    <xf numFmtId="4" fontId="18" fillId="0" borderId="1" xfId="0" applyNumberFormat="1" applyFont="1" applyBorder="1" applyAlignment="1">
      <alignment horizontal="right"/>
    </xf>
    <xf numFmtId="0" fontId="20" fillId="0" borderId="24" xfId="0" applyFont="1" applyBorder="1" applyAlignment="1">
      <alignment wrapText="1"/>
    </xf>
    <xf numFmtId="0" fontId="14" fillId="0" borderId="24" xfId="8" applyFont="1" applyBorder="1"/>
    <xf numFmtId="43" fontId="74" fillId="0" borderId="23" xfId="5" applyFill="1" applyBorder="1" applyAlignment="1">
      <alignment horizontal="center"/>
    </xf>
    <xf numFmtId="0" fontId="74" fillId="0" borderId="23" xfId="8" applyBorder="1" applyAlignment="1">
      <alignment horizontal="center"/>
    </xf>
    <xf numFmtId="0" fontId="31" fillId="0" borderId="0" xfId="8" applyFont="1" applyAlignment="1">
      <alignment vertical="center" wrapText="1"/>
    </xf>
    <xf numFmtId="0" fontId="14" fillId="0" borderId="1" xfId="8" applyFont="1" applyBorder="1" applyAlignment="1">
      <alignment horizontal="left"/>
    </xf>
    <xf numFmtId="0" fontId="74" fillId="0" borderId="0" xfId="8"/>
    <xf numFmtId="4" fontId="14" fillId="0" borderId="1" xfId="0" applyNumberFormat="1" applyFont="1" applyBorder="1" applyAlignment="1">
      <alignment horizontal="right"/>
    </xf>
    <xf numFmtId="0" fontId="20" fillId="0" borderId="2" xfId="8" applyFont="1" applyBorder="1" applyAlignment="1">
      <alignment horizontal="left"/>
    </xf>
    <xf numFmtId="4" fontId="20" fillId="0" borderId="23" xfId="0" applyNumberFormat="1" applyFont="1" applyBorder="1" applyAlignment="1">
      <alignment horizontal="center" vertical="center" wrapText="1"/>
    </xf>
    <xf numFmtId="4" fontId="0" fillId="0" borderId="23" xfId="0" applyNumberFormat="1" applyBorder="1"/>
    <xf numFmtId="4" fontId="0" fillId="0" borderId="22" xfId="0" applyNumberFormat="1" applyBorder="1" applyAlignment="1">
      <alignment horizontal="right"/>
    </xf>
    <xf numFmtId="4" fontId="0" fillId="0" borderId="1" xfId="0" applyNumberFormat="1" applyBorder="1" applyAlignment="1">
      <alignment horizontal="right"/>
    </xf>
    <xf numFmtId="2" fontId="16" fillId="0" borderId="23" xfId="8" applyNumberFormat="1" applyFont="1" applyBorder="1" applyAlignment="1">
      <alignment horizontal="center" vertical="center" wrapText="1"/>
    </xf>
    <xf numFmtId="43" fontId="74" fillId="0" borderId="23" xfId="5" applyFill="1" applyBorder="1"/>
    <xf numFmtId="0" fontId="74" fillId="0" borderId="1" xfId="8" applyBorder="1"/>
    <xf numFmtId="0" fontId="74" fillId="0" borderId="24" xfId="8" applyBorder="1" applyAlignment="1">
      <alignment horizontal="center"/>
    </xf>
    <xf numFmtId="0" fontId="0" fillId="0" borderId="24" xfId="0" applyBorder="1" applyAlignment="1">
      <alignment wrapText="1"/>
    </xf>
    <xf numFmtId="0" fontId="16" fillId="0" borderId="0" xfId="0" applyFont="1" applyAlignment="1">
      <alignment horizontal="left"/>
    </xf>
    <xf numFmtId="4" fontId="20" fillId="0" borderId="23" xfId="0" applyNumberFormat="1" applyFont="1" applyBorder="1" applyAlignment="1">
      <alignment horizontal="right" vertical="center" wrapText="1"/>
    </xf>
    <xf numFmtId="0" fontId="74" fillId="0" borderId="0" xfId="8" applyAlignment="1">
      <alignment wrapText="1"/>
    </xf>
    <xf numFmtId="43" fontId="74" fillId="0" borderId="23" xfId="5" applyFont="1" applyFill="1" applyBorder="1"/>
    <xf numFmtId="0" fontId="74" fillId="0" borderId="24" xfId="8" applyBorder="1"/>
    <xf numFmtId="43" fontId="74" fillId="0" borderId="0" xfId="5" applyFont="1" applyFill="1"/>
    <xf numFmtId="0" fontId="74" fillId="0" borderId="23" xfId="8" applyBorder="1"/>
    <xf numFmtId="0" fontId="20" fillId="0" borderId="0" xfId="8" applyFont="1" applyAlignment="1">
      <alignment horizontal="left"/>
    </xf>
    <xf numFmtId="2" fontId="16" fillId="0" borderId="1" xfId="8" applyNumberFormat="1" applyFont="1" applyBorder="1" applyAlignment="1">
      <alignment horizontal="center" vertical="center" wrapText="1"/>
    </xf>
    <xf numFmtId="0" fontId="20" fillId="0" borderId="0" xfId="0" applyFont="1" applyAlignment="1">
      <alignment horizontal="left"/>
    </xf>
    <xf numFmtId="0" fontId="14" fillId="0" borderId="24" xfId="8" applyFont="1" applyBorder="1" applyAlignment="1">
      <alignment horizontal="right"/>
    </xf>
    <xf numFmtId="43" fontId="17" fillId="0" borderId="52" xfId="5" applyFont="1" applyFill="1" applyBorder="1" applyAlignment="1">
      <alignment horizontal="center" vertical="center" wrapText="1"/>
    </xf>
    <xf numFmtId="0" fontId="14" fillId="0" borderId="0" xfId="8" applyFont="1" applyAlignment="1">
      <alignment horizontal="right"/>
    </xf>
    <xf numFmtId="43" fontId="17" fillId="0" borderId="108" xfId="5" applyFont="1" applyFill="1" applyBorder="1" applyAlignment="1">
      <alignment horizontal="center" vertical="center" wrapText="1"/>
    </xf>
    <xf numFmtId="0" fontId="0" fillId="0" borderId="24" xfId="0" applyBorder="1" applyAlignment="1">
      <alignment horizontal="right"/>
    </xf>
    <xf numFmtId="0" fontId="0" fillId="0" borderId="0" xfId="0" applyAlignment="1">
      <alignment horizontal="right"/>
    </xf>
    <xf numFmtId="0" fontId="24" fillId="0" borderId="22" xfId="0" applyFont="1" applyBorder="1" applyAlignment="1">
      <alignment wrapText="1"/>
    </xf>
    <xf numFmtId="0" fontId="14" fillId="0" borderId="24" xfId="0" applyFont="1" applyBorder="1" applyAlignment="1">
      <alignment horizontal="right"/>
    </xf>
    <xf numFmtId="4" fontId="16" fillId="0" borderId="63" xfId="0" applyNumberFormat="1" applyFont="1" applyBorder="1" applyAlignment="1">
      <alignment horizontal="right" vertical="center" wrapText="1"/>
    </xf>
    <xf numFmtId="4" fontId="16" fillId="0" borderId="7" xfId="0" applyNumberFormat="1" applyFont="1" applyBorder="1" applyAlignment="1">
      <alignment horizontal="right" vertical="center" wrapText="1"/>
    </xf>
    <xf numFmtId="4" fontId="17" fillId="0" borderId="52" xfId="0" applyNumberFormat="1" applyFont="1" applyBorder="1" applyAlignment="1">
      <alignment horizontal="center" vertical="center" wrapText="1"/>
    </xf>
    <xf numFmtId="4" fontId="17" fillId="0" borderId="52" xfId="0" applyNumberFormat="1" applyFont="1" applyBorder="1" applyAlignment="1">
      <alignment horizontal="right" vertical="center" wrapText="1"/>
    </xf>
    <xf numFmtId="0" fontId="14" fillId="0" borderId="22" xfId="0" applyFont="1" applyBorder="1" applyAlignment="1">
      <alignment horizontal="right"/>
    </xf>
    <xf numFmtId="0" fontId="74" fillId="0" borderId="35" xfId="8" applyBorder="1"/>
    <xf numFmtId="0" fontId="14" fillId="0" borderId="38" xfId="0" applyFont="1" applyBorder="1" applyAlignment="1">
      <alignment horizontal="right"/>
    </xf>
    <xf numFmtId="4" fontId="16" fillId="0" borderId="35" xfId="0" applyNumberFormat="1" applyFont="1" applyBorder="1" applyAlignment="1">
      <alignment horizontal="right" vertical="center" wrapText="1"/>
    </xf>
    <xf numFmtId="4" fontId="16" fillId="0" borderId="14" xfId="0" applyNumberFormat="1" applyFont="1" applyBorder="1" applyAlignment="1">
      <alignment horizontal="right" vertical="center" wrapText="1"/>
    </xf>
    <xf numFmtId="0" fontId="14" fillId="0" borderId="34" xfId="0" applyFont="1" applyBorder="1" applyAlignment="1">
      <alignment horizontal="right"/>
    </xf>
    <xf numFmtId="4" fontId="17" fillId="0" borderId="35" xfId="0" applyNumberFormat="1" applyFont="1" applyBorder="1" applyAlignment="1">
      <alignment horizontal="center" vertical="center" wrapText="1"/>
    </xf>
    <xf numFmtId="4" fontId="14" fillId="0" borderId="13" xfId="0" applyNumberFormat="1" applyFont="1" applyBorder="1" applyAlignment="1">
      <alignment horizontal="right"/>
    </xf>
    <xf numFmtId="4" fontId="17" fillId="0" borderId="14"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xf>
    <xf numFmtId="2" fontId="9" fillId="0" borderId="0" xfId="0" applyNumberFormat="1" applyFont="1" applyAlignment="1">
      <alignment vertical="center"/>
    </xf>
    <xf numFmtId="2" fontId="9" fillId="0" borderId="1" xfId="0" applyNumberFormat="1" applyFont="1" applyBorder="1" applyAlignment="1">
      <alignment vertical="center"/>
    </xf>
    <xf numFmtId="0" fontId="7" fillId="0" borderId="8" xfId="0" applyFont="1" applyBorder="1" applyAlignment="1">
      <alignment vertical="center" wrapText="1"/>
    </xf>
    <xf numFmtId="0" fontId="9" fillId="0" borderId="8" xfId="0" applyFont="1" applyBorder="1" applyAlignment="1">
      <alignment vertical="center"/>
    </xf>
    <xf numFmtId="2" fontId="9" fillId="0" borderId="8" xfId="0" applyNumberFormat="1" applyFont="1" applyBorder="1" applyAlignment="1">
      <alignment vertical="center"/>
    </xf>
    <xf numFmtId="2" fontId="9" fillId="0" borderId="9" xfId="0" applyNumberFormat="1" applyFont="1" applyBorder="1" applyAlignment="1">
      <alignment vertical="center"/>
    </xf>
    <xf numFmtId="0" fontId="15" fillId="0" borderId="8" xfId="0" applyFont="1" applyBorder="1" applyAlignment="1">
      <alignment horizontal="left" wrapText="1"/>
    </xf>
    <xf numFmtId="0" fontId="10" fillId="0" borderId="13" xfId="0" applyFont="1" applyBorder="1"/>
    <xf numFmtId="0" fontId="10" fillId="0" borderId="14" xfId="0" applyFont="1" applyBorder="1" applyAlignment="1">
      <alignment horizontal="center"/>
    </xf>
    <xf numFmtId="0" fontId="7" fillId="0" borderId="10" xfId="0" applyFont="1" applyBorder="1" applyAlignment="1">
      <alignment horizontal="left"/>
    </xf>
    <xf numFmtId="0" fontId="5" fillId="0" borderId="2" xfId="0" quotePrefix="1" applyFont="1" applyBorder="1" applyAlignment="1">
      <alignment horizontal="left" wrapText="1"/>
    </xf>
    <xf numFmtId="0" fontId="5" fillId="0" borderId="15" xfId="0" applyFont="1" applyBorder="1" applyAlignment="1">
      <alignment horizontal="left" wrapText="1"/>
    </xf>
    <xf numFmtId="0" fontId="9" fillId="0" borderId="9" xfId="0" applyFont="1" applyBorder="1" applyAlignment="1">
      <alignment horizontal="center" wrapText="1"/>
    </xf>
    <xf numFmtId="0" fontId="5" fillId="0" borderId="2" xfId="0" applyFont="1" applyBorder="1" applyAlignment="1">
      <alignment horizontal="left" wrapText="1"/>
    </xf>
    <xf numFmtId="0" fontId="7" fillId="0" borderId="10" xfId="0" applyFont="1" applyBorder="1" applyAlignment="1">
      <alignment horizontal="left" vertical="center"/>
    </xf>
    <xf numFmtId="0" fontId="9" fillId="0" borderId="11" xfId="0" quotePrefix="1" applyFont="1" applyBorder="1" applyAlignment="1">
      <alignment horizontal="center" wrapText="1"/>
    </xf>
    <xf numFmtId="0" fontId="15" fillId="0" borderId="11" xfId="0" applyFont="1" applyBorder="1" applyAlignment="1">
      <alignment horizontal="left" wrapText="1"/>
    </xf>
    <xf numFmtId="0" fontId="7" fillId="0" borderId="2" xfId="0" applyFont="1" applyBorder="1" applyAlignment="1">
      <alignment horizontal="left"/>
    </xf>
    <xf numFmtId="0" fontId="9" fillId="0" borderId="2" xfId="0" applyFont="1" applyBorder="1" applyAlignment="1">
      <alignment horizontal="left"/>
    </xf>
    <xf numFmtId="0" fontId="9" fillId="0" borderId="0" xfId="0" quotePrefix="1" applyFont="1" applyAlignment="1">
      <alignment horizontal="center" wrapText="1"/>
    </xf>
    <xf numFmtId="0" fontId="9" fillId="0" borderId="1" xfId="0" quotePrefix="1" applyFont="1" applyBorder="1" applyAlignment="1">
      <alignment horizontal="center" wrapText="1"/>
    </xf>
    <xf numFmtId="0" fontId="5" fillId="0" borderId="12" xfId="0" quotePrefix="1" applyFont="1" applyBorder="1" applyAlignment="1">
      <alignment horizontal="left" wrapText="1"/>
    </xf>
    <xf numFmtId="0" fontId="7" fillId="0" borderId="0" xfId="0" applyFont="1" applyAlignment="1">
      <alignment horizontal="right"/>
    </xf>
    <xf numFmtId="0" fontId="5" fillId="0" borderId="12" xfId="0" applyFont="1" applyBorder="1" applyAlignment="1">
      <alignment horizontal="left" wrapText="1"/>
    </xf>
    <xf numFmtId="0" fontId="7" fillId="0" borderId="0" xfId="0" quotePrefix="1" applyFont="1" applyAlignment="1">
      <alignment horizontal="left" vertical="center" wrapText="1"/>
    </xf>
    <xf numFmtId="0" fontId="7" fillId="0" borderId="0" xfId="0" quotePrefix="1" applyFont="1" applyAlignment="1">
      <alignment horizontal="left" wrapText="1"/>
    </xf>
    <xf numFmtId="0" fontId="5" fillId="0" borderId="0" xfId="0" applyFont="1" applyAlignment="1">
      <alignment horizontal="left"/>
    </xf>
    <xf numFmtId="0" fontId="7" fillId="0" borderId="0" xfId="0" applyFont="1" applyAlignment="1">
      <alignment horizontal="left"/>
    </xf>
    <xf numFmtId="0" fontId="7" fillId="0" borderId="2" xfId="0" applyFont="1" applyBorder="1" applyAlignment="1">
      <alignment horizontal="left" wrapText="1"/>
    </xf>
    <xf numFmtId="0" fontId="5" fillId="0" borderId="5" xfId="0" applyFont="1" applyBorder="1" applyAlignment="1">
      <alignment horizontal="left" wrapText="1"/>
    </xf>
    <xf numFmtId="0" fontId="5" fillId="0" borderId="7" xfId="0" applyFont="1" applyBorder="1" applyAlignment="1">
      <alignment horizontal="center" wrapText="1"/>
    </xf>
    <xf numFmtId="0" fontId="7" fillId="0" borderId="5" xfId="0" applyFont="1" applyBorder="1" applyAlignment="1">
      <alignment horizontal="left" wrapText="1"/>
    </xf>
    <xf numFmtId="0" fontId="7" fillId="0" borderId="7" xfId="0" applyFont="1" applyBorder="1" applyAlignment="1">
      <alignment horizontal="left" wrapText="1"/>
    </xf>
    <xf numFmtId="0" fontId="9" fillId="0" borderId="15" xfId="0" applyFont="1" applyBorder="1"/>
    <xf numFmtId="0" fontId="5" fillId="0" borderId="6" xfId="0" applyFont="1" applyBorder="1" applyAlignment="1">
      <alignment horizontal="center"/>
    </xf>
    <xf numFmtId="2" fontId="5" fillId="0" borderId="7" xfId="0" applyNumberFormat="1" applyFont="1" applyBorder="1" applyAlignment="1">
      <alignment horizontal="center"/>
    </xf>
    <xf numFmtId="0" fontId="11" fillId="0" borderId="0" xfId="0" applyFont="1" applyAlignment="1">
      <alignment horizontal="center"/>
    </xf>
    <xf numFmtId="2" fontId="11" fillId="0" borderId="0" xfId="0" applyNumberFormat="1" applyFont="1" applyAlignment="1">
      <alignment horizontal="center"/>
    </xf>
    <xf numFmtId="2" fontId="11" fillId="0" borderId="1" xfId="0" applyNumberFormat="1" applyFont="1" applyBorder="1" applyAlignment="1">
      <alignment horizontal="center"/>
    </xf>
    <xf numFmtId="0" fontId="5" fillId="0" borderId="1" xfId="0" applyFont="1" applyBorder="1" applyAlignment="1">
      <alignment horizontal="center" wrapText="1"/>
    </xf>
    <xf numFmtId="0" fontId="5" fillId="0" borderId="12" xfId="0" quotePrefix="1" applyFont="1" applyBorder="1" applyAlignment="1">
      <alignment horizontal="center" wrapText="1"/>
    </xf>
    <xf numFmtId="0" fontId="5" fillId="0" borderId="13" xfId="0" quotePrefix="1" applyFont="1" applyBorder="1" applyAlignment="1">
      <alignment horizontal="center" wrapText="1"/>
    </xf>
    <xf numFmtId="0" fontId="5" fillId="0" borderId="14" xfId="0" quotePrefix="1" applyFont="1" applyBorder="1" applyAlignment="1">
      <alignment horizontal="center" wrapText="1"/>
    </xf>
    <xf numFmtId="0" fontId="9" fillId="0" borderId="13" xfId="0" applyFont="1" applyBorder="1" applyAlignment="1">
      <alignment horizontal="left"/>
    </xf>
    <xf numFmtId="0" fontId="54" fillId="0" borderId="29" xfId="0" applyFont="1" applyBorder="1" applyAlignment="1">
      <alignment horizontal="center" vertical="center" wrapText="1"/>
    </xf>
    <xf numFmtId="43" fontId="17" fillId="0" borderId="66" xfId="5" applyFont="1" applyFill="1" applyBorder="1" applyAlignment="1">
      <alignment horizontal="center" vertical="center" wrapText="1"/>
    </xf>
    <xf numFmtId="0" fontId="54" fillId="0" borderId="46" xfId="0" applyFont="1" applyBorder="1" applyAlignment="1">
      <alignment horizontal="center" vertical="center" wrapText="1"/>
    </xf>
    <xf numFmtId="0" fontId="78" fillId="0" borderId="0" xfId="7" applyFont="1" applyAlignment="1">
      <alignment vertical="center"/>
    </xf>
    <xf numFmtId="0" fontId="0" fillId="0" borderId="2" xfId="0" applyBorder="1" applyAlignment="1">
      <alignment horizontal="left" wrapText="1"/>
    </xf>
    <xf numFmtId="0" fontId="1" fillId="0" borderId="23" xfId="6" applyFont="1" applyBorder="1" applyAlignment="1">
      <alignment horizontal="center"/>
    </xf>
    <xf numFmtId="4" fontId="13" fillId="0" borderId="31" xfId="6" applyNumberFormat="1" applyBorder="1" applyAlignment="1">
      <alignment horizontal="right"/>
    </xf>
    <xf numFmtId="0" fontId="13" fillId="0" borderId="0" xfId="6"/>
    <xf numFmtId="4" fontId="13" fillId="0" borderId="0" xfId="6" applyNumberFormat="1"/>
    <xf numFmtId="0" fontId="78" fillId="0" borderId="103" xfId="0" applyFont="1" applyBorder="1" applyAlignment="1">
      <alignment vertical="center" wrapText="1"/>
    </xf>
    <xf numFmtId="2" fontId="85" fillId="0" borderId="24" xfId="0" applyNumberFormat="1" applyFont="1" applyBorder="1" applyAlignment="1">
      <alignment horizontal="center"/>
    </xf>
    <xf numFmtId="2" fontId="85" fillId="0" borderId="31" xfId="0" applyNumberFormat="1" applyFont="1" applyBorder="1" applyAlignment="1">
      <alignment horizontal="center"/>
    </xf>
    <xf numFmtId="0" fontId="102" fillId="0" borderId="108" xfId="0" applyFont="1" applyBorder="1" applyAlignment="1">
      <alignment horizontal="center" vertical="center"/>
    </xf>
    <xf numFmtId="0" fontId="78" fillId="0" borderId="0" xfId="0" quotePrefix="1" applyFont="1"/>
    <xf numFmtId="4" fontId="17" fillId="0" borderId="0" xfId="0" applyNumberFormat="1" applyFont="1" applyAlignment="1">
      <alignment horizontal="center" vertical="center" wrapText="1"/>
    </xf>
    <xf numFmtId="0" fontId="77" fillId="0" borderId="65" xfId="0" applyFont="1" applyBorder="1"/>
    <xf numFmtId="0" fontId="16" fillId="0" borderId="23" xfId="8" applyFont="1" applyBorder="1" applyAlignment="1">
      <alignment horizontal="left" wrapText="1"/>
    </xf>
    <xf numFmtId="4" fontId="78" fillId="0" borderId="0" xfId="0" applyNumberFormat="1" applyFont="1" applyAlignment="1">
      <alignment horizontal="left"/>
    </xf>
    <xf numFmtId="0" fontId="1" fillId="0" borderId="23" xfId="8" applyFont="1" applyBorder="1" applyAlignment="1">
      <alignment horizontal="left" wrapText="1"/>
    </xf>
    <xf numFmtId="4" fontId="88" fillId="0" borderId="0" xfId="0" applyNumberFormat="1" applyFont="1" applyAlignment="1">
      <alignment horizontal="left"/>
    </xf>
    <xf numFmtId="0" fontId="17" fillId="0" borderId="63" xfId="8" applyFont="1" applyBorder="1" applyAlignment="1">
      <alignment horizontal="left" wrapText="1"/>
    </xf>
    <xf numFmtId="4" fontId="77" fillId="0" borderId="63" xfId="0" applyNumberFormat="1" applyFont="1" applyBorder="1" applyAlignment="1">
      <alignment horizontal="right"/>
    </xf>
    <xf numFmtId="0" fontId="77" fillId="0" borderId="65" xfId="0" applyFont="1" applyBorder="1" applyAlignment="1">
      <alignment horizontal="left" wrapText="1"/>
    </xf>
    <xf numFmtId="0" fontId="0" fillId="0" borderId="0" xfId="0" quotePrefix="1" applyAlignment="1">
      <alignment horizontal="left" vertical="center" wrapText="1"/>
    </xf>
    <xf numFmtId="4" fontId="16" fillId="0" borderId="66" xfId="0" applyNumberFormat="1" applyFont="1" applyBorder="1" applyAlignment="1">
      <alignment horizontal="right" vertical="center" wrapText="1"/>
    </xf>
    <xf numFmtId="4" fontId="16" fillId="0" borderId="53" xfId="0" applyNumberFormat="1" applyFont="1" applyBorder="1" applyAlignment="1">
      <alignment horizontal="right" vertical="center" wrapText="1"/>
    </xf>
    <xf numFmtId="0" fontId="79" fillId="0" borderId="2" xfId="8" applyFont="1" applyBorder="1" applyAlignment="1">
      <alignment horizontal="right" wrapText="1"/>
    </xf>
    <xf numFmtId="0" fontId="79" fillId="0" borderId="63" xfId="8" applyFont="1" applyBorder="1" applyAlignment="1">
      <alignment horizontal="right" vertical="top" wrapText="1"/>
    </xf>
    <xf numFmtId="168" fontId="74" fillId="0" borderId="63" xfId="2" applyNumberFormat="1" applyFill="1" applyBorder="1" applyAlignment="1">
      <alignment vertical="top"/>
    </xf>
    <xf numFmtId="0" fontId="88" fillId="0" borderId="65" xfId="8" applyFont="1" applyBorder="1" applyAlignment="1">
      <alignment horizontal="right" wrapText="1"/>
    </xf>
    <xf numFmtId="168" fontId="74" fillId="0" borderId="65" xfId="2" applyNumberFormat="1" applyFill="1" applyBorder="1"/>
    <xf numFmtId="0" fontId="88" fillId="0" borderId="23" xfId="8" applyFont="1" applyBorder="1" applyAlignment="1">
      <alignment horizontal="right" wrapText="1"/>
    </xf>
    <xf numFmtId="0" fontId="1" fillId="4" borderId="23" xfId="0" applyFont="1" applyFill="1" applyBorder="1" applyAlignment="1">
      <alignment horizontal="center"/>
    </xf>
    <xf numFmtId="43" fontId="17" fillId="4" borderId="7" xfId="5" applyFont="1" applyFill="1" applyBorder="1" applyAlignment="1">
      <alignment horizontal="center" vertical="center" wrapText="1"/>
    </xf>
    <xf numFmtId="168" fontId="74" fillId="0" borderId="52" xfId="2" applyNumberFormat="1" applyFill="1" applyBorder="1"/>
    <xf numFmtId="43" fontId="79" fillId="0" borderId="0" xfId="5" applyFont="1" applyFill="1" applyAlignment="1">
      <alignment wrapText="1"/>
    </xf>
    <xf numFmtId="0" fontId="111" fillId="0" borderId="0" xfId="0" quotePrefix="1" applyFont="1" applyAlignment="1">
      <alignment horizontal="right" vertical="top"/>
    </xf>
    <xf numFmtId="4" fontId="77" fillId="0" borderId="37" xfId="0" applyNumberFormat="1" applyFont="1" applyBorder="1" applyAlignment="1">
      <alignment horizontal="right"/>
    </xf>
    <xf numFmtId="0" fontId="0" fillId="4" borderId="0" xfId="0" applyFill="1"/>
    <xf numFmtId="4" fontId="0" fillId="4" borderId="23" xfId="0" applyNumberFormat="1" applyFill="1" applyBorder="1" applyAlignment="1">
      <alignment horizontal="right"/>
    </xf>
    <xf numFmtId="0" fontId="0" fillId="0" borderId="0" xfId="0" quotePrefix="1" applyAlignment="1">
      <alignment horizontal="left" wrapText="1"/>
    </xf>
    <xf numFmtId="0" fontId="78" fillId="0" borderId="22" xfId="0" quotePrefix="1" applyFont="1" applyBorder="1" applyAlignment="1">
      <alignment vertical="top" wrapText="1"/>
    </xf>
    <xf numFmtId="0" fontId="78" fillId="0" borderId="0" xfId="0" applyFont="1" applyAlignment="1">
      <alignment vertical="center" wrapText="1"/>
    </xf>
    <xf numFmtId="0" fontId="17" fillId="0" borderId="42" xfId="0" applyFont="1" applyBorder="1" applyAlignment="1">
      <alignment horizontal="center" vertical="center" wrapText="1"/>
    </xf>
    <xf numFmtId="4" fontId="14" fillId="0" borderId="30" xfId="0" applyNumberFormat="1" applyFont="1" applyBorder="1" applyAlignment="1">
      <alignment horizontal="center" vertical="center" wrapText="1"/>
    </xf>
    <xf numFmtId="0" fontId="88" fillId="0" borderId="24" xfId="6" quotePrefix="1" applyFont="1" applyBorder="1"/>
    <xf numFmtId="0" fontId="78" fillId="4" borderId="2" xfId="0" applyFont="1" applyFill="1" applyBorder="1"/>
    <xf numFmtId="0" fontId="88" fillId="0" borderId="2" xfId="0" applyFont="1" applyBorder="1"/>
    <xf numFmtId="4" fontId="20" fillId="0" borderId="31" xfId="0" applyNumberFormat="1" applyFont="1" applyBorder="1" applyAlignment="1">
      <alignment horizontal="right" vertical="center" wrapText="1"/>
    </xf>
    <xf numFmtId="0" fontId="17" fillId="0" borderId="116" xfId="0" applyFont="1" applyBorder="1" applyAlignment="1">
      <alignment horizontal="right"/>
    </xf>
    <xf numFmtId="0" fontId="0" fillId="0" borderId="63" xfId="0" applyBorder="1"/>
    <xf numFmtId="0" fontId="16" fillId="4" borderId="24" xfId="8" quotePrefix="1" applyFont="1" applyFill="1" applyBorder="1" applyAlignment="1">
      <alignment horizontal="left" wrapText="1"/>
    </xf>
    <xf numFmtId="0" fontId="17" fillId="0" borderId="5" xfId="8" quotePrefix="1" applyFont="1" applyBorder="1" applyAlignment="1">
      <alignment horizontal="right" wrapText="1"/>
    </xf>
    <xf numFmtId="0" fontId="17" fillId="0" borderId="116" xfId="8" applyFont="1" applyBorder="1" applyAlignment="1">
      <alignment horizontal="right" wrapText="1"/>
    </xf>
    <xf numFmtId="0" fontId="1" fillId="0" borderId="24" xfId="0" applyFont="1" applyBorder="1"/>
    <xf numFmtId="0" fontId="1" fillId="0" borderId="63" xfId="0" applyFont="1" applyBorder="1" applyAlignment="1">
      <alignment horizontal="center"/>
    </xf>
    <xf numFmtId="43" fontId="14" fillId="0" borderId="64" xfId="5" applyFont="1" applyFill="1" applyBorder="1" applyAlignment="1">
      <alignment horizontal="center"/>
    </xf>
    <xf numFmtId="0" fontId="16" fillId="0" borderId="24" xfId="8" quotePrefix="1" applyFont="1" applyBorder="1" applyAlignment="1">
      <alignment horizontal="left" wrapText="1"/>
    </xf>
    <xf numFmtId="0" fontId="14" fillId="0" borderId="116" xfId="8" applyFont="1" applyBorder="1" applyAlignment="1">
      <alignment horizontal="right" wrapText="1"/>
    </xf>
    <xf numFmtId="0" fontId="14" fillId="0" borderId="24" xfId="8" applyFont="1" applyBorder="1" applyAlignment="1">
      <alignment horizontal="right" wrapText="1"/>
    </xf>
    <xf numFmtId="0" fontId="77" fillId="0" borderId="5" xfId="0" applyFont="1" applyBorder="1" applyAlignment="1">
      <alignment horizontal="right"/>
    </xf>
    <xf numFmtId="0" fontId="17" fillId="0" borderId="5" xfId="8" applyFont="1" applyBorder="1" applyAlignment="1">
      <alignment horizontal="right" wrapText="1"/>
    </xf>
    <xf numFmtId="0" fontId="77" fillId="0" borderId="0" xfId="0" applyFont="1" applyAlignment="1">
      <alignment horizontal="right"/>
    </xf>
    <xf numFmtId="0" fontId="1" fillId="0" borderId="0" xfId="0" applyFont="1" applyAlignment="1">
      <alignment horizontal="center"/>
    </xf>
    <xf numFmtId="0" fontId="14" fillId="0" borderId="135" xfId="0" applyFont="1" applyBorder="1" applyAlignment="1">
      <alignment horizontal="right"/>
    </xf>
    <xf numFmtId="0" fontId="0" fillId="0" borderId="32" xfId="0" applyBorder="1" applyAlignment="1">
      <alignment horizontal="center"/>
    </xf>
    <xf numFmtId="4" fontId="17" fillId="0" borderId="30" xfId="0" applyNumberFormat="1" applyFont="1" applyBorder="1" applyAlignment="1">
      <alignment horizontal="right" vertical="center" wrapText="1"/>
    </xf>
    <xf numFmtId="4" fontId="17" fillId="0" borderId="64" xfId="0" applyNumberFormat="1" applyFont="1" applyBorder="1" applyAlignment="1">
      <alignment horizontal="right" vertical="center" wrapText="1"/>
    </xf>
    <xf numFmtId="0" fontId="16" fillId="0" borderId="134" xfId="8" applyFont="1" applyBorder="1" applyAlignment="1">
      <alignment horizontal="right" wrapText="1"/>
    </xf>
    <xf numFmtId="0" fontId="16" fillId="0" borderId="34" xfId="8" applyFont="1" applyBorder="1" applyAlignment="1">
      <alignment horizontal="right" wrapText="1"/>
    </xf>
    <xf numFmtId="43" fontId="17" fillId="0" borderId="8" xfId="5" applyFont="1" applyFill="1" applyBorder="1" applyAlignment="1">
      <alignment horizontal="center" vertical="center" wrapText="1"/>
    </xf>
    <xf numFmtId="0" fontId="14" fillId="0" borderId="116" xfId="0" applyFont="1" applyBorder="1" applyAlignment="1">
      <alignment horizontal="left"/>
    </xf>
    <xf numFmtId="0" fontId="0" fillId="0" borderId="37" xfId="0" quotePrefix="1" applyBorder="1"/>
    <xf numFmtId="0" fontId="77" fillId="0" borderId="136" xfId="0" applyFont="1" applyBorder="1"/>
    <xf numFmtId="0" fontId="1" fillId="0" borderId="65" xfId="0" applyFont="1" applyBorder="1" applyAlignment="1">
      <alignment horizontal="center"/>
    </xf>
    <xf numFmtId="0" fontId="14" fillId="0" borderId="63" xfId="0" applyFont="1" applyBorder="1" applyAlignment="1">
      <alignment horizontal="center"/>
    </xf>
    <xf numFmtId="4" fontId="17" fillId="0" borderId="0" xfId="0" applyNumberFormat="1" applyFont="1" applyAlignment="1">
      <alignment horizontal="right" vertical="center" wrapText="1"/>
    </xf>
    <xf numFmtId="165" fontId="14" fillId="0" borderId="30" xfId="4" applyFont="1" applyFill="1" applyBorder="1" applyAlignment="1">
      <alignment horizontal="center" vertical="center" wrapText="1"/>
    </xf>
    <xf numFmtId="0" fontId="78" fillId="0" borderId="2" xfId="10" applyFont="1" applyBorder="1"/>
    <xf numFmtId="0" fontId="79" fillId="0" borderId="2" xfId="10" applyFont="1" applyBorder="1" applyAlignment="1">
      <alignment wrapText="1"/>
    </xf>
    <xf numFmtId="0" fontId="77" fillId="4" borderId="5" xfId="0" applyFont="1" applyFill="1" applyBorder="1" applyAlignment="1">
      <alignment horizontal="right"/>
    </xf>
    <xf numFmtId="0" fontId="1" fillId="4" borderId="63" xfId="0" applyFont="1" applyFill="1" applyBorder="1" applyAlignment="1">
      <alignment horizontal="center"/>
    </xf>
    <xf numFmtId="43" fontId="17" fillId="4" borderId="66" xfId="5" applyFont="1" applyFill="1" applyBorder="1" applyAlignment="1">
      <alignment horizontal="center" vertical="center" wrapText="1"/>
    </xf>
    <xf numFmtId="43" fontId="17" fillId="4" borderId="108" xfId="5" applyFont="1" applyFill="1" applyBorder="1" applyAlignment="1">
      <alignment horizontal="center" vertical="center" wrapText="1"/>
    </xf>
    <xf numFmtId="0" fontId="17" fillId="4" borderId="5" xfId="8" applyFont="1" applyFill="1" applyBorder="1" applyAlignment="1">
      <alignment horizontal="right" wrapText="1"/>
    </xf>
    <xf numFmtId="0" fontId="0" fillId="4" borderId="63" xfId="0" applyFill="1" applyBorder="1"/>
    <xf numFmtId="0" fontId="17" fillId="0" borderId="11" xfId="8" applyFont="1" applyBorder="1" applyAlignment="1">
      <alignment horizontal="right" wrapText="1"/>
    </xf>
    <xf numFmtId="0" fontId="1" fillId="0" borderId="11" xfId="0" applyFont="1" applyBorder="1" applyAlignment="1">
      <alignment horizontal="center"/>
    </xf>
    <xf numFmtId="4" fontId="17" fillId="0" borderId="11" xfId="0" applyNumberFormat="1" applyFont="1" applyBorder="1" applyAlignment="1">
      <alignment horizontal="right" vertical="center" wrapText="1"/>
    </xf>
    <xf numFmtId="4" fontId="17" fillId="0" borderId="8" xfId="0" applyNumberFormat="1" applyFont="1" applyBorder="1" applyAlignment="1">
      <alignment horizontal="right" vertical="center" wrapText="1"/>
    </xf>
    <xf numFmtId="0" fontId="0" fillId="0" borderId="0" xfId="0" quotePrefix="1" applyAlignment="1">
      <alignment wrapText="1"/>
    </xf>
    <xf numFmtId="4" fontId="0" fillId="0" borderId="0" xfId="0" quotePrefix="1" applyNumberFormat="1" applyAlignment="1">
      <alignment horizontal="right" wrapText="1"/>
    </xf>
    <xf numFmtId="0" fontId="78" fillId="0" borderId="0" xfId="0" quotePrefix="1" applyFont="1" applyAlignment="1">
      <alignment wrapText="1"/>
    </xf>
    <xf numFmtId="0" fontId="102" fillId="4" borderId="89" xfId="0" applyFont="1" applyFill="1" applyBorder="1" applyAlignment="1">
      <alignment horizontal="left" vertical="center"/>
    </xf>
    <xf numFmtId="0" fontId="102" fillId="4" borderId="2" xfId="0" applyFont="1" applyFill="1" applyBorder="1" applyAlignment="1">
      <alignment horizontal="left" vertical="center"/>
    </xf>
    <xf numFmtId="0" fontId="102" fillId="4" borderId="17" xfId="0" applyFont="1" applyFill="1" applyBorder="1" applyAlignment="1">
      <alignment vertical="center"/>
    </xf>
    <xf numFmtId="0" fontId="102" fillId="4" borderId="1" xfId="0" applyFont="1" applyFill="1" applyBorder="1" applyAlignment="1">
      <alignment horizontal="center" vertical="center"/>
    </xf>
    <xf numFmtId="0" fontId="102" fillId="4" borderId="122" xfId="0" applyFont="1" applyFill="1" applyBorder="1" applyAlignment="1">
      <alignment vertical="center"/>
    </xf>
    <xf numFmtId="0" fontId="102" fillId="4" borderId="103" xfId="0" applyFont="1" applyFill="1" applyBorder="1" applyAlignment="1">
      <alignment vertical="center"/>
    </xf>
    <xf numFmtId="0" fontId="102" fillId="4" borderId="1" xfId="0" applyFont="1" applyFill="1" applyBorder="1" applyAlignment="1">
      <alignment vertical="center"/>
    </xf>
    <xf numFmtId="0" fontId="102" fillId="4" borderId="123" xfId="0" applyFont="1" applyFill="1" applyBorder="1" applyAlignment="1">
      <alignment horizontal="left" vertical="center"/>
    </xf>
    <xf numFmtId="0" fontId="102" fillId="4" borderId="41" xfId="0" applyFont="1" applyFill="1" applyBorder="1" applyAlignment="1">
      <alignment horizontal="left" vertical="center"/>
    </xf>
    <xf numFmtId="0" fontId="102" fillId="4" borderId="124" xfId="0" applyFont="1" applyFill="1" applyBorder="1" applyAlignment="1">
      <alignment vertical="center"/>
    </xf>
    <xf numFmtId="0" fontId="102" fillId="4" borderId="49" xfId="0" applyFont="1" applyFill="1" applyBorder="1" applyAlignment="1">
      <alignment vertical="center"/>
    </xf>
    <xf numFmtId="0" fontId="78" fillId="4" borderId="2" xfId="0" applyFont="1" applyFill="1" applyBorder="1" applyAlignment="1">
      <alignment horizontal="left" wrapText="1"/>
    </xf>
    <xf numFmtId="0" fontId="62" fillId="0" borderId="123" xfId="0" applyFont="1" applyBorder="1" applyAlignment="1">
      <alignment horizontal="left" vertical="center"/>
    </xf>
    <xf numFmtId="43" fontId="16" fillId="5" borderId="23" xfId="5" applyFont="1" applyFill="1" applyBorder="1" applyAlignment="1">
      <alignment horizontal="center" vertical="center" wrapText="1"/>
    </xf>
    <xf numFmtId="0" fontId="14" fillId="0" borderId="129" xfId="0" applyFont="1" applyBorder="1" applyAlignment="1">
      <alignment horizontal="center" vertical="center" wrapText="1"/>
    </xf>
    <xf numFmtId="0" fontId="14" fillId="0" borderId="130" xfId="0" applyFont="1" applyBorder="1" applyAlignment="1">
      <alignment horizontal="center" vertical="center" wrapText="1"/>
    </xf>
    <xf numFmtId="2" fontId="14" fillId="0" borderId="0" xfId="0" applyNumberFormat="1" applyFont="1" applyAlignment="1">
      <alignment horizontal="center"/>
    </xf>
    <xf numFmtId="2" fontId="14" fillId="0" borderId="23" xfId="0" applyNumberFormat="1" applyFont="1" applyBorder="1" applyAlignment="1">
      <alignment horizontal="center"/>
    </xf>
    <xf numFmtId="0" fontId="1" fillId="0" borderId="116" xfId="0" applyFont="1" applyBorder="1"/>
    <xf numFmtId="2" fontId="14" fillId="0" borderId="27" xfId="0" applyNumberFormat="1" applyFont="1" applyBorder="1" applyAlignment="1">
      <alignment horizontal="center"/>
    </xf>
    <xf numFmtId="2" fontId="14" fillId="0" borderId="52" xfId="0" applyNumberFormat="1" applyFont="1" applyBorder="1" applyAlignment="1">
      <alignment horizontal="center"/>
    </xf>
    <xf numFmtId="0" fontId="14" fillId="0" borderId="19" xfId="0" applyFont="1" applyBorder="1"/>
    <xf numFmtId="2" fontId="14" fillId="0" borderId="64" xfId="0" applyNumberFormat="1" applyFont="1" applyBorder="1" applyAlignment="1">
      <alignment horizontal="center"/>
    </xf>
    <xf numFmtId="0" fontId="14" fillId="0" borderId="3" xfId="0" applyFont="1" applyBorder="1"/>
    <xf numFmtId="0" fontId="1" fillId="0" borderId="3" xfId="0" applyFont="1" applyBorder="1" applyAlignment="1">
      <alignment horizontal="center"/>
    </xf>
    <xf numFmtId="2" fontId="14" fillId="0" borderId="3" xfId="0" applyNumberFormat="1" applyFont="1" applyBorder="1" applyAlignment="1">
      <alignment horizontal="center"/>
    </xf>
    <xf numFmtId="0" fontId="24" fillId="0" borderId="0" xfId="0" applyFont="1" applyAlignment="1">
      <alignment horizontal="center"/>
    </xf>
    <xf numFmtId="0" fontId="14" fillId="0" borderId="2" xfId="0" applyFont="1" applyBorder="1"/>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7" xfId="0" applyFont="1" applyBorder="1" applyAlignment="1">
      <alignment horizontal="center"/>
    </xf>
    <xf numFmtId="0" fontId="14" fillId="0" borderId="49" xfId="0" applyFont="1" applyBorder="1" applyAlignment="1">
      <alignment horizontal="center"/>
    </xf>
    <xf numFmtId="2" fontId="1" fillId="0" borderId="23" xfId="0" applyNumberFormat="1" applyFont="1" applyBorder="1" applyAlignment="1">
      <alignment horizontal="left" vertical="center"/>
    </xf>
    <xf numFmtId="0" fontId="14" fillId="0" borderId="2" xfId="0" applyFont="1" applyBorder="1" applyAlignment="1">
      <alignment horizontal="center" vertical="center" wrapText="1"/>
    </xf>
    <xf numFmtId="0" fontId="14" fillId="0" borderId="22"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53" xfId="0" applyNumberFormat="1" applyFont="1" applyBorder="1" applyAlignment="1">
      <alignment horizontal="center" vertical="center"/>
    </xf>
    <xf numFmtId="0" fontId="14" fillId="0" borderId="23" xfId="0" applyFont="1" applyBorder="1" applyAlignment="1">
      <alignment horizontal="left"/>
    </xf>
    <xf numFmtId="2" fontId="14" fillId="0" borderId="1" xfId="0" applyNumberFormat="1" applyFont="1" applyBorder="1" applyAlignment="1">
      <alignment horizontal="center"/>
    </xf>
    <xf numFmtId="2" fontId="14" fillId="0" borderId="37" xfId="0" applyNumberFormat="1" applyFont="1" applyBorder="1" applyAlignment="1">
      <alignment horizontal="center"/>
    </xf>
    <xf numFmtId="0" fontId="14" fillId="0" borderId="23" xfId="0" applyFont="1" applyBorder="1" applyAlignment="1">
      <alignment horizontal="left" wrapText="1"/>
    </xf>
    <xf numFmtId="0" fontId="14" fillId="0" borderId="35" xfId="0" applyFont="1" applyBorder="1" applyAlignment="1">
      <alignment horizontal="left"/>
    </xf>
    <xf numFmtId="2" fontId="14" fillId="0" borderId="38" xfId="0" applyNumberFormat="1" applyFont="1" applyBorder="1" applyAlignment="1">
      <alignment horizontal="center"/>
    </xf>
    <xf numFmtId="2" fontId="14" fillId="0" borderId="25" xfId="0" applyNumberFormat="1" applyFont="1" applyBorder="1" applyAlignment="1">
      <alignment horizontal="center"/>
    </xf>
    <xf numFmtId="2" fontId="14" fillId="0" borderId="14" xfId="0" applyNumberFormat="1" applyFont="1" applyBorder="1" applyAlignment="1">
      <alignment horizontal="center"/>
    </xf>
    <xf numFmtId="0" fontId="1" fillId="0" borderId="0" xfId="0" applyFont="1"/>
    <xf numFmtId="0" fontId="14" fillId="0" borderId="30" xfId="0" applyFont="1" applyBorder="1" applyAlignment="1">
      <alignment horizontal="center" vertical="center" wrapText="1"/>
    </xf>
    <xf numFmtId="0" fontId="1" fillId="0" borderId="45" xfId="0" applyFont="1" applyBorder="1" applyAlignment="1">
      <alignment horizontal="center"/>
    </xf>
    <xf numFmtId="0" fontId="1" fillId="0" borderId="24" xfId="0" applyFont="1" applyBorder="1" applyAlignment="1">
      <alignment horizontal="center"/>
    </xf>
    <xf numFmtId="0" fontId="1" fillId="0" borderId="22" xfId="0" applyFont="1" applyBorder="1"/>
    <xf numFmtId="0" fontId="1" fillId="0" borderId="1" xfId="0" applyFont="1" applyBorder="1"/>
    <xf numFmtId="2" fontId="1" fillId="0" borderId="0" xfId="0" applyNumberFormat="1" applyFont="1" applyAlignment="1">
      <alignment horizontal="center"/>
    </xf>
    <xf numFmtId="0" fontId="14" fillId="0" borderId="24" xfId="0" applyFont="1" applyBorder="1" applyAlignment="1">
      <alignment horizontal="center"/>
    </xf>
    <xf numFmtId="0" fontId="14" fillId="0" borderId="22" xfId="0" applyFont="1" applyBorder="1" applyAlignment="1">
      <alignment horizontal="left"/>
    </xf>
    <xf numFmtId="2" fontId="14" fillId="0" borderId="22" xfId="0" applyNumberFormat="1" applyFont="1" applyBorder="1" applyAlignment="1">
      <alignment horizontal="center"/>
    </xf>
    <xf numFmtId="2" fontId="1" fillId="0" borderId="22" xfId="0" applyNumberFormat="1" applyFont="1" applyBorder="1" applyAlignment="1">
      <alignment horizontal="center"/>
    </xf>
    <xf numFmtId="0" fontId="1" fillId="0" borderId="1" xfId="0" applyFont="1" applyBorder="1" applyAlignment="1">
      <alignment horizontal="center"/>
    </xf>
    <xf numFmtId="0" fontId="14" fillId="0" borderId="34" xfId="0" applyFont="1" applyBorder="1" applyAlignment="1">
      <alignment horizontal="center"/>
    </xf>
    <xf numFmtId="0" fontId="14" fillId="0" borderId="54" xfId="0" applyFont="1" applyBorder="1" applyAlignment="1">
      <alignment horizontal="left"/>
    </xf>
    <xf numFmtId="2" fontId="14" fillId="0" borderId="13" xfId="0" applyNumberFormat="1" applyFont="1" applyBorder="1" applyAlignment="1">
      <alignment horizontal="center"/>
    </xf>
    <xf numFmtId="2" fontId="14" fillId="0" borderId="54" xfId="0" applyNumberFormat="1" applyFont="1" applyBorder="1" applyAlignment="1">
      <alignment horizontal="center"/>
    </xf>
    <xf numFmtId="2" fontId="1" fillId="0" borderId="1" xfId="0" applyNumberFormat="1" applyFont="1" applyBorder="1" applyAlignment="1">
      <alignment horizontal="center"/>
    </xf>
    <xf numFmtId="0" fontId="1" fillId="0" borderId="34" xfId="0" applyFont="1" applyBorder="1" applyAlignment="1">
      <alignment horizontal="center"/>
    </xf>
    <xf numFmtId="2" fontId="1" fillId="0" borderId="13" xfId="0" applyNumberFormat="1" applyFont="1" applyBorder="1" applyAlignment="1">
      <alignment horizontal="center"/>
    </xf>
    <xf numFmtId="2" fontId="1" fillId="0" borderId="54" xfId="0" applyNumberFormat="1" applyFont="1" applyBorder="1" applyAlignment="1">
      <alignment horizontal="center"/>
    </xf>
    <xf numFmtId="2" fontId="1" fillId="0" borderId="14" xfId="0" applyNumberFormat="1" applyFont="1" applyBorder="1" applyAlignment="1">
      <alignment horizontal="center"/>
    </xf>
    <xf numFmtId="0" fontId="14" fillId="0" borderId="55"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64" xfId="0" applyFont="1" applyBorder="1" applyAlignment="1">
      <alignment horizontal="center" vertical="center" wrapText="1"/>
    </xf>
    <xf numFmtId="0" fontId="45" fillId="0" borderId="0" xfId="0" applyFont="1" applyAlignment="1">
      <alignment horizontal="center" vertical="center" wrapText="1"/>
    </xf>
    <xf numFmtId="0" fontId="46" fillId="0" borderId="0" xfId="11" applyFont="1" applyAlignment="1">
      <alignment horizontal="center" vertical="top"/>
    </xf>
    <xf numFmtId="0" fontId="46" fillId="0" borderId="0" xfId="11" applyFont="1" applyAlignment="1">
      <alignment horizontal="right" vertical="top"/>
    </xf>
    <xf numFmtId="0" fontId="4" fillId="0" borderId="0" xfId="0" applyFont="1" applyAlignment="1">
      <alignment horizontal="center"/>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31" xfId="0" applyFont="1" applyBorder="1" applyAlignment="1">
      <alignment horizontal="center" vertical="center" wrapText="1"/>
    </xf>
    <xf numFmtId="0" fontId="5" fillId="0" borderId="13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0" xfId="0" applyFont="1" applyAlignment="1">
      <alignment horizontal="center" vertical="center" wrapText="1"/>
    </xf>
    <xf numFmtId="0" fontId="5" fillId="0" borderId="15" xfId="0" quotePrefix="1" applyFont="1" applyBorder="1" applyAlignment="1">
      <alignment horizontal="center" vertical="center" wrapText="1"/>
    </xf>
    <xf numFmtId="0" fontId="5" fillId="0" borderId="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lignment horizontal="left" wrapText="1"/>
    </xf>
    <xf numFmtId="0" fontId="9" fillId="0" borderId="0" xfId="0" applyFont="1" applyAlignment="1">
      <alignment horizontal="left" vertical="top" wrapText="1"/>
    </xf>
    <xf numFmtId="0" fontId="3" fillId="0" borderId="17" xfId="0" applyFont="1" applyBorder="1" applyAlignment="1">
      <alignment horizontal="left" wrapText="1"/>
    </xf>
    <xf numFmtId="0" fontId="5" fillId="0" borderId="12" xfId="0" quotePrefix="1"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Alignment="1">
      <alignment horizontal="right" vertical="center" wrapText="1"/>
    </xf>
    <xf numFmtId="0" fontId="5" fillId="0" borderId="4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1" xfId="0" applyFont="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18" xfId="0" applyFont="1" applyBorder="1" applyAlignment="1">
      <alignment horizontal="center"/>
    </xf>
    <xf numFmtId="0" fontId="7" fillId="0" borderId="2"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xf>
    <xf numFmtId="0" fontId="9" fillId="0" borderId="2" xfId="0" applyFont="1" applyBorder="1" applyAlignment="1">
      <alignment horizontal="center"/>
    </xf>
    <xf numFmtId="0" fontId="9" fillId="0" borderId="15" xfId="0" applyFont="1" applyBorder="1" applyAlignment="1">
      <alignment horizont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0" xfId="0" applyFont="1" applyAlignment="1">
      <alignment horizontal="center" wrapText="1"/>
    </xf>
    <xf numFmtId="0" fontId="2" fillId="0" borderId="0" xfId="0" applyFont="1" applyAlignment="1">
      <alignment horizontal="center"/>
    </xf>
    <xf numFmtId="0" fontId="5" fillId="0" borderId="17" xfId="0" applyFont="1" applyBorder="1" applyAlignment="1">
      <alignment horizontal="center" vertical="center" wrapText="1"/>
    </xf>
    <xf numFmtId="0" fontId="15" fillId="0" borderId="11" xfId="0" applyFont="1" applyBorder="1" applyAlignment="1">
      <alignment horizontal="center"/>
    </xf>
    <xf numFmtId="0" fontId="15" fillId="0" borderId="18" xfId="0" applyFont="1" applyBorder="1" applyAlignment="1">
      <alignment horizontal="center"/>
    </xf>
    <xf numFmtId="0" fontId="0" fillId="4" borderId="0" xfId="0" quotePrefix="1" applyFill="1" applyAlignment="1">
      <alignment horizontal="left" wrapText="1"/>
    </xf>
    <xf numFmtId="0" fontId="4" fillId="0" borderId="0" xfId="0" applyFont="1" applyAlignment="1">
      <alignment horizontal="right"/>
    </xf>
    <xf numFmtId="0" fontId="0" fillId="0" borderId="0" xfId="0" quotePrefix="1" applyAlignment="1">
      <alignment horizontal="left" wrapText="1"/>
    </xf>
    <xf numFmtId="0" fontId="0" fillId="0" borderId="22" xfId="0" quotePrefix="1" applyBorder="1" applyAlignment="1">
      <alignment horizontal="left" wrapText="1"/>
    </xf>
    <xf numFmtId="0" fontId="0" fillId="0" borderId="0" xfId="0" quotePrefix="1" applyAlignment="1">
      <alignment vertical="top" wrapText="1"/>
    </xf>
    <xf numFmtId="0" fontId="78" fillId="0" borderId="0" xfId="0" quotePrefix="1" applyFont="1" applyAlignment="1">
      <alignment horizontal="left" vertical="top" wrapText="1"/>
    </xf>
    <xf numFmtId="0" fontId="0" fillId="0" borderId="0" xfId="0" quotePrefix="1" applyAlignment="1">
      <alignment horizontal="left" vertical="center" wrapText="1"/>
    </xf>
    <xf numFmtId="0" fontId="4" fillId="0" borderId="0" xfId="0" applyFont="1" applyAlignment="1">
      <alignment horizontal="center" wrapText="1"/>
    </xf>
    <xf numFmtId="0" fontId="78" fillId="0" borderId="0" xfId="0" applyFont="1" applyAlignment="1">
      <alignment horizontal="left" vertical="center" wrapText="1"/>
    </xf>
    <xf numFmtId="0" fontId="0" fillId="0" borderId="0" xfId="0" quotePrefix="1" applyAlignment="1">
      <alignment horizontal="justify" wrapText="1"/>
    </xf>
    <xf numFmtId="0" fontId="112" fillId="4" borderId="0" xfId="0" quotePrefix="1" applyFont="1" applyFill="1" applyAlignment="1">
      <alignment horizontal="left" wrapText="1"/>
    </xf>
    <xf numFmtId="0" fontId="78" fillId="4" borderId="0" xfId="0" quotePrefix="1" applyFont="1" applyFill="1" applyAlignment="1">
      <alignment horizontal="left" wrapText="1"/>
    </xf>
    <xf numFmtId="0" fontId="78" fillId="0" borderId="0" xfId="0" quotePrefix="1" applyFont="1" applyAlignment="1">
      <alignment horizontal="left" wrapText="1"/>
    </xf>
    <xf numFmtId="0" fontId="78" fillId="0" borderId="0" xfId="0" quotePrefix="1" applyFont="1" applyAlignment="1">
      <alignment horizontal="justify" wrapText="1"/>
    </xf>
    <xf numFmtId="0" fontId="74" fillId="0" borderId="0" xfId="10" applyAlignment="1">
      <alignment horizontal="left" wrapText="1"/>
    </xf>
    <xf numFmtId="0" fontId="4" fillId="0" borderId="0" xfId="10" applyFont="1" applyAlignment="1">
      <alignment horizontal="right"/>
    </xf>
    <xf numFmtId="0" fontId="91" fillId="0" borderId="0" xfId="0" applyFont="1" applyAlignment="1">
      <alignment horizontal="right" vertical="center" wrapText="1"/>
    </xf>
    <xf numFmtId="0" fontId="113" fillId="0" borderId="0" xfId="0" applyFont="1" applyAlignment="1">
      <alignment horizontal="center"/>
    </xf>
    <xf numFmtId="0" fontId="85" fillId="0" borderId="137" xfId="7" applyFont="1" applyBorder="1" applyAlignment="1">
      <alignment horizontal="center" vertical="center"/>
    </xf>
    <xf numFmtId="0" fontId="85" fillId="0" borderId="127" xfId="7" applyFont="1" applyBorder="1" applyAlignment="1">
      <alignment horizontal="center" vertical="center"/>
    </xf>
    <xf numFmtId="0" fontId="44" fillId="0" borderId="57" xfId="0" applyFont="1" applyBorder="1" applyAlignment="1">
      <alignment horizontal="center" vertical="center" wrapText="1"/>
    </xf>
    <xf numFmtId="0" fontId="44" fillId="0" borderId="72" xfId="0" applyFont="1" applyBorder="1" applyAlignment="1">
      <alignment horizontal="center" vertical="center" wrapText="1"/>
    </xf>
    <xf numFmtId="0" fontId="85" fillId="0" borderId="25" xfId="7" applyFont="1" applyBorder="1" applyAlignment="1">
      <alignment horizontal="center" vertical="center"/>
    </xf>
    <xf numFmtId="0" fontId="85" fillId="0" borderId="38" xfId="7" applyFont="1" applyBorder="1" applyAlignment="1">
      <alignment horizontal="center" vertical="center"/>
    </xf>
    <xf numFmtId="0" fontId="44" fillId="0" borderId="138" xfId="0" applyFont="1" applyBorder="1" applyAlignment="1">
      <alignment horizontal="center" vertical="center" wrapText="1"/>
    </xf>
    <xf numFmtId="0" fontId="44" fillId="0" borderId="139" xfId="0" applyFont="1" applyBorder="1" applyAlignment="1">
      <alignment horizontal="center" vertical="center" wrapText="1"/>
    </xf>
    <xf numFmtId="0" fontId="44" fillId="0" borderId="69" xfId="0" applyFont="1" applyBorder="1" applyAlignment="1">
      <alignment horizontal="center" vertical="center" wrapText="1"/>
    </xf>
    <xf numFmtId="0" fontId="44" fillId="0" borderId="70" xfId="0" applyFont="1" applyBorder="1" applyAlignment="1">
      <alignment horizontal="center" vertical="center" wrapText="1"/>
    </xf>
    <xf numFmtId="0" fontId="78" fillId="0" borderId="0" xfId="7" applyFont="1" applyAlignment="1">
      <alignment horizontal="left" wrapText="1"/>
    </xf>
    <xf numFmtId="0" fontId="78"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6" fillId="0" borderId="45" xfId="0" applyFont="1" applyBorder="1" applyAlignment="1">
      <alignment horizontal="left" vertical="center" wrapText="1"/>
    </xf>
    <xf numFmtId="0" fontId="26" fillId="0" borderId="34" xfId="0" applyFont="1" applyBorder="1" applyAlignment="1">
      <alignment horizontal="left" vertical="center" wrapText="1"/>
    </xf>
    <xf numFmtId="0" fontId="26" fillId="0" borderId="131"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5" xfId="0" applyFont="1" applyBorder="1" applyAlignment="1">
      <alignment horizontal="center" vertical="center" wrapText="1"/>
    </xf>
    <xf numFmtId="0" fontId="85" fillId="0" borderId="12" xfId="0" applyFont="1" applyBorder="1" applyAlignment="1">
      <alignment horizontal="right"/>
    </xf>
    <xf numFmtId="0" fontId="85" fillId="0" borderId="13" xfId="0" applyFont="1" applyBorder="1" applyAlignment="1">
      <alignment horizontal="right"/>
    </xf>
    <xf numFmtId="0" fontId="85" fillId="0" borderId="54" xfId="0" applyFont="1" applyBorder="1" applyAlignment="1">
      <alignment horizontal="right"/>
    </xf>
    <xf numFmtId="0" fontId="0" fillId="0" borderId="0" xfId="0" applyAlignment="1">
      <alignment horizontal="left" vertical="center" wrapText="1"/>
    </xf>
    <xf numFmtId="0" fontId="106" fillId="0" borderId="0" xfId="0" applyFont="1" applyAlignment="1">
      <alignment horizontal="justify" vertical="center" wrapText="1"/>
    </xf>
    <xf numFmtId="0" fontId="51" fillId="0" borderId="0" xfId="0" applyFont="1" applyAlignment="1">
      <alignment horizontal="right" vertical="center"/>
    </xf>
    <xf numFmtId="0" fontId="52" fillId="0" borderId="0" xfId="0" applyFont="1" applyAlignment="1">
      <alignment horizontal="right" vertical="center"/>
    </xf>
    <xf numFmtId="0" fontId="53" fillId="0" borderId="0" xfId="0" applyFont="1" applyAlignment="1">
      <alignment horizontal="center" vertical="center"/>
    </xf>
    <xf numFmtId="0" fontId="104" fillId="0" borderId="41" xfId="0" applyFont="1" applyBorder="1" applyAlignment="1">
      <alignment horizontal="left" vertical="center"/>
    </xf>
    <xf numFmtId="0" fontId="104" fillId="0" borderId="3" xfId="0" applyFont="1" applyBorder="1" applyAlignment="1">
      <alignment horizontal="left" vertical="center"/>
    </xf>
    <xf numFmtId="0" fontId="108" fillId="0" borderId="16" xfId="0" applyFont="1" applyBorder="1" applyAlignment="1">
      <alignment horizontal="left" vertical="center"/>
    </xf>
    <xf numFmtId="0" fontId="108" fillId="0" borderId="17" xfId="0" applyFont="1" applyBorder="1" applyAlignment="1">
      <alignment horizontal="left" vertical="center"/>
    </xf>
    <xf numFmtId="0" fontId="104" fillId="0" borderId="143" xfId="0" applyFont="1" applyBorder="1" applyAlignment="1">
      <alignment horizontal="left" vertical="center"/>
    </xf>
    <xf numFmtId="0" fontId="104" fillId="0" borderId="41" xfId="0" applyFont="1" applyBorder="1" applyAlignment="1">
      <alignment horizontal="left" vertical="center" wrapText="1"/>
    </xf>
    <xf numFmtId="0" fontId="104" fillId="0" borderId="3" xfId="0" applyFont="1" applyBorder="1" applyAlignment="1">
      <alignment horizontal="left" vertical="center" wrapText="1"/>
    </xf>
    <xf numFmtId="0" fontId="104" fillId="0" borderId="56" xfId="0" applyFont="1" applyBorder="1" applyAlignment="1">
      <alignment horizontal="left" vertical="center" wrapText="1"/>
    </xf>
    <xf numFmtId="0" fontId="102" fillId="0" borderId="5" xfId="0" applyFont="1" applyBorder="1" applyAlignment="1">
      <alignment vertical="center"/>
    </xf>
    <xf numFmtId="0" fontId="102" fillId="0" borderId="6" xfId="0" applyFont="1" applyBorder="1" applyAlignment="1">
      <alignment vertical="center"/>
    </xf>
    <xf numFmtId="0" fontId="102" fillId="0" borderId="113" xfId="0" applyFont="1" applyBorder="1" applyAlignment="1">
      <alignment vertical="center"/>
    </xf>
    <xf numFmtId="0" fontId="102" fillId="0" borderId="5" xfId="0" applyFont="1" applyBorder="1" applyAlignment="1">
      <alignment horizontal="left" vertical="center" wrapText="1"/>
    </xf>
    <xf numFmtId="0" fontId="102" fillId="0" borderId="6" xfId="0" applyFont="1" applyBorder="1" applyAlignment="1">
      <alignment horizontal="left" vertical="center" wrapText="1"/>
    </xf>
    <xf numFmtId="0" fontId="102" fillId="0" borderId="113" xfId="0" applyFont="1" applyBorder="1" applyAlignment="1">
      <alignment horizontal="left" vertical="center" wrapText="1"/>
    </xf>
    <xf numFmtId="0" fontId="102" fillId="0" borderId="19" xfId="0" applyFont="1" applyBorder="1" applyAlignment="1">
      <alignment horizontal="left" vertical="center" wrapText="1"/>
    </xf>
    <xf numFmtId="0" fontId="102" fillId="0" borderId="20" xfId="0" applyFont="1" applyBorder="1" applyAlignment="1">
      <alignment horizontal="left" vertical="center" wrapText="1"/>
    </xf>
    <xf numFmtId="0" fontId="102" fillId="0" borderId="133" xfId="0" applyFont="1" applyBorder="1" applyAlignment="1">
      <alignment horizontal="left" vertical="center" wrapText="1"/>
    </xf>
    <xf numFmtId="0" fontId="102" fillId="0" borderId="135" xfId="0" applyFont="1" applyBorder="1" applyAlignment="1">
      <alignment horizontal="left" vertical="center" wrapText="1"/>
    </xf>
    <xf numFmtId="0" fontId="102" fillId="0" borderId="43" xfId="0" applyFont="1" applyBorder="1" applyAlignment="1">
      <alignment horizontal="left" vertical="center" wrapText="1"/>
    </xf>
    <xf numFmtId="0" fontId="102" fillId="0" borderId="132" xfId="0" applyFont="1" applyBorder="1" applyAlignment="1">
      <alignment horizontal="left" vertical="center" wrapText="1"/>
    </xf>
    <xf numFmtId="0" fontId="106" fillId="0" borderId="0" xfId="0" applyFont="1" applyAlignment="1">
      <alignment horizontal="left" vertical="center" wrapText="1"/>
    </xf>
    <xf numFmtId="0" fontId="104" fillId="0" borderId="41" xfId="0" applyFont="1" applyBorder="1" applyAlignment="1">
      <alignment horizontal="right" vertical="center"/>
    </xf>
    <xf numFmtId="0" fontId="104" fillId="0" borderId="3" xfId="0" applyFont="1" applyBorder="1" applyAlignment="1">
      <alignment horizontal="right" vertical="center"/>
    </xf>
    <xf numFmtId="0" fontId="104" fillId="0" borderId="143" xfId="0" applyFont="1" applyBorder="1" applyAlignment="1">
      <alignment horizontal="right" vertical="center"/>
    </xf>
    <xf numFmtId="0" fontId="104" fillId="0" borderId="128" xfId="0" applyFont="1" applyBorder="1" applyAlignment="1">
      <alignment horizontal="left" vertical="center" wrapText="1"/>
    </xf>
    <xf numFmtId="0" fontId="106" fillId="0" borderId="17" xfId="0" applyFont="1" applyBorder="1" applyAlignment="1">
      <alignment horizontal="justify" vertical="center" wrapText="1"/>
    </xf>
    <xf numFmtId="0" fontId="0" fillId="0" borderId="0" xfId="0" applyAlignment="1">
      <alignment horizontal="left" vertical="top" wrapText="1"/>
    </xf>
    <xf numFmtId="0" fontId="2" fillId="0" borderId="0" xfId="0" applyFont="1" applyAlignment="1">
      <alignment horizontal="center" vertical="center" wrapText="1"/>
    </xf>
    <xf numFmtId="0" fontId="14" fillId="0" borderId="121" xfId="0" applyFont="1" applyBorder="1" applyAlignment="1">
      <alignment horizontal="center" vertical="center" wrapText="1"/>
    </xf>
    <xf numFmtId="0" fontId="14" fillId="0" borderId="131"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79" fillId="0" borderId="0" xfId="0" quotePrefix="1" applyFont="1" applyAlignment="1">
      <alignment horizontal="left" wrapText="1"/>
    </xf>
    <xf numFmtId="0" fontId="2" fillId="0" borderId="0" xfId="0" applyFont="1" applyAlignment="1">
      <alignment horizontal="right"/>
    </xf>
    <xf numFmtId="0" fontId="5" fillId="0" borderId="12"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4" xfId="0" applyFont="1" applyBorder="1" applyAlignment="1">
      <alignment horizontal="center" vertical="center" wrapText="1"/>
    </xf>
    <xf numFmtId="0" fontId="47" fillId="0" borderId="0" xfId="0" applyFont="1" applyAlignment="1">
      <alignment horizontal="center" vertical="center"/>
    </xf>
    <xf numFmtId="0" fontId="5"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5" xfId="0" applyFont="1" applyBorder="1" applyAlignment="1">
      <alignment horizontal="center" vertical="center" wrapText="1"/>
    </xf>
    <xf numFmtId="0" fontId="114" fillId="0" borderId="0" xfId="0" applyFont="1" applyAlignment="1">
      <alignment horizontal="left" wrapText="1"/>
    </xf>
    <xf numFmtId="0" fontId="17" fillId="0" borderId="2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8" xfId="0" applyFont="1" applyBorder="1" applyAlignment="1">
      <alignment horizontal="center" vertical="center" wrapText="1"/>
    </xf>
    <xf numFmtId="0" fontId="0" fillId="0" borderId="17" xfId="0" applyBorder="1" applyAlignment="1">
      <alignment horizontal="left" vertical="center" wrapText="1"/>
    </xf>
    <xf numFmtId="0" fontId="14" fillId="0" borderId="1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4" xfId="0" applyFont="1" applyBorder="1" applyAlignment="1">
      <alignment horizontal="center" vertical="center" wrapText="1"/>
    </xf>
    <xf numFmtId="0" fontId="115" fillId="0" borderId="0" xfId="0" applyFont="1" applyAlignment="1">
      <alignment horizontal="center"/>
    </xf>
    <xf numFmtId="0" fontId="116" fillId="0" borderId="0" xfId="0" applyFont="1" applyAlignment="1">
      <alignment horizontal="center" vertical="center" wrapText="1"/>
    </xf>
    <xf numFmtId="0" fontId="0" fillId="0" borderId="17" xfId="0" applyBorder="1" applyAlignment="1">
      <alignment horizontal="left" vertical="top" wrapText="1"/>
    </xf>
    <xf numFmtId="2" fontId="17" fillId="0" borderId="16" xfId="0" applyNumberFormat="1" applyFont="1" applyBorder="1" applyAlignment="1">
      <alignment horizontal="center" vertical="center" wrapText="1"/>
    </xf>
    <xf numFmtId="2" fontId="17" fillId="0" borderId="2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2" fontId="17" fillId="0" borderId="22" xfId="0" applyNumberFormat="1" applyFont="1" applyBorder="1" applyAlignment="1">
      <alignment horizontal="center" vertical="center" wrapText="1"/>
    </xf>
    <xf numFmtId="2" fontId="17" fillId="0" borderId="12" xfId="0" applyNumberFormat="1" applyFont="1" applyBorder="1" applyAlignment="1">
      <alignment horizontal="center" vertical="center" wrapText="1"/>
    </xf>
    <xf numFmtId="2" fontId="17" fillId="0" borderId="54" xfId="0" applyNumberFormat="1" applyFont="1" applyBorder="1" applyAlignment="1">
      <alignment horizontal="center" vertical="center" wrapText="1"/>
    </xf>
    <xf numFmtId="0" fontId="14" fillId="0" borderId="132" xfId="0" applyFont="1" applyBorder="1" applyAlignment="1">
      <alignment horizontal="center" vertical="center" wrapText="1"/>
    </xf>
    <xf numFmtId="0" fontId="14" fillId="0" borderId="43" xfId="0" applyFont="1" applyBorder="1" applyAlignment="1">
      <alignment horizontal="center" vertical="center" wrapText="1"/>
    </xf>
    <xf numFmtId="2" fontId="17" fillId="0" borderId="65" xfId="0" applyNumberFormat="1" applyFont="1" applyBorder="1" applyAlignment="1">
      <alignment horizontal="center" vertical="center" wrapText="1"/>
    </xf>
    <xf numFmtId="2" fontId="17" fillId="0" borderId="35" xfId="0" applyNumberFormat="1" applyFont="1" applyBorder="1" applyAlignment="1">
      <alignment horizontal="center" vertical="center"/>
    </xf>
    <xf numFmtId="2" fontId="17" fillId="0" borderId="140" xfId="0" applyNumberFormat="1" applyFont="1" applyBorder="1" applyAlignment="1">
      <alignment horizontal="center" vertical="center" wrapText="1"/>
    </xf>
    <xf numFmtId="2" fontId="17" fillId="0" borderId="54" xfId="0" applyNumberFormat="1" applyFont="1" applyBorder="1" applyAlignment="1">
      <alignment horizontal="center" vertical="center"/>
    </xf>
    <xf numFmtId="2" fontId="17" fillId="0" borderId="18"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0" fontId="92" fillId="0" borderId="97" xfId="9" applyFont="1" applyBorder="1" applyAlignment="1">
      <alignment horizontal="center" vertical="center"/>
    </xf>
    <xf numFmtId="0" fontId="92" fillId="0" borderId="141" xfId="9" applyFont="1" applyBorder="1" applyAlignment="1">
      <alignment horizontal="center" vertical="center"/>
    </xf>
    <xf numFmtId="0" fontId="92" fillId="0" borderId="89" xfId="9" applyFont="1" applyBorder="1" applyAlignment="1">
      <alignment horizontal="center" vertical="center"/>
    </xf>
    <xf numFmtId="0" fontId="92" fillId="0" borderId="103" xfId="9" applyFont="1" applyBorder="1" applyAlignment="1">
      <alignment horizontal="center" vertical="center"/>
    </xf>
    <xf numFmtId="0" fontId="92" fillId="0" borderId="84" xfId="9" applyFont="1" applyBorder="1" applyAlignment="1">
      <alignment horizontal="center" vertical="center"/>
    </xf>
    <xf numFmtId="0" fontId="92" fillId="0" borderId="107" xfId="9" applyFont="1" applyBorder="1" applyAlignment="1">
      <alignment horizontal="center" vertical="center"/>
    </xf>
    <xf numFmtId="0" fontId="117" fillId="0" borderId="120" xfId="9" applyFont="1" applyBorder="1" applyAlignment="1">
      <alignment horizontal="center" vertical="center" wrapText="1"/>
    </xf>
    <xf numFmtId="0" fontId="117" fillId="0" borderId="112" xfId="9" applyFont="1" applyBorder="1" applyAlignment="1">
      <alignment horizontal="center" vertical="center" wrapText="1"/>
    </xf>
    <xf numFmtId="0" fontId="92" fillId="0" borderId="98" xfId="9" applyFont="1" applyBorder="1" applyAlignment="1">
      <alignment horizontal="center" textRotation="180" wrapText="1"/>
    </xf>
    <xf numFmtId="0" fontId="92" fillId="0" borderId="106" xfId="9" applyFont="1" applyBorder="1" applyAlignment="1">
      <alignment horizontal="center" textRotation="180" wrapText="1"/>
    </xf>
    <xf numFmtId="0" fontId="117" fillId="0" borderId="120" xfId="9" applyFont="1" applyBorder="1" applyAlignment="1">
      <alignment horizontal="center" vertical="center"/>
    </xf>
    <xf numFmtId="0" fontId="117" fillId="0" borderId="142" xfId="9" applyFont="1" applyBorder="1" applyAlignment="1">
      <alignment horizontal="center" vertical="center"/>
    </xf>
    <xf numFmtId="0" fontId="117" fillId="0" borderId="112" xfId="9" applyFont="1" applyBorder="1" applyAlignment="1">
      <alignment horizontal="center" vertical="center"/>
    </xf>
    <xf numFmtId="0" fontId="91" fillId="0" borderId="0" xfId="0" applyFont="1" applyAlignment="1">
      <alignment horizontal="right" vertical="center"/>
    </xf>
    <xf numFmtId="0" fontId="96" fillId="0" borderId="84" xfId="9" applyFont="1" applyBorder="1" applyAlignment="1">
      <alignment horizontal="center" wrapText="1"/>
    </xf>
    <xf numFmtId="0" fontId="96" fillId="0" borderId="75" xfId="9" applyFont="1" applyBorder="1" applyAlignment="1">
      <alignment horizontal="center" wrapText="1"/>
    </xf>
    <xf numFmtId="0" fontId="96" fillId="0" borderId="107" xfId="9" applyFont="1" applyBorder="1" applyAlignment="1">
      <alignment horizontal="center" wrapText="1"/>
    </xf>
    <xf numFmtId="0" fontId="117" fillId="0" borderId="98" xfId="9" applyFont="1" applyBorder="1" applyAlignment="1">
      <alignment horizontal="center" textRotation="180" wrapText="1"/>
    </xf>
    <xf numFmtId="0" fontId="93" fillId="0" borderId="102" xfId="9" applyFont="1" applyBorder="1" applyAlignment="1">
      <alignment horizontal="center"/>
    </xf>
    <xf numFmtId="0" fontId="93" fillId="0" borderId="106" xfId="9" applyFont="1" applyBorder="1" applyAlignment="1">
      <alignment horizontal="center"/>
    </xf>
    <xf numFmtId="0" fontId="92" fillId="0" borderId="75" xfId="0" applyFont="1" applyBorder="1" applyAlignment="1">
      <alignment horizontal="center" vertical="center"/>
    </xf>
    <xf numFmtId="0" fontId="93" fillId="0" borderId="107" xfId="9" applyFont="1" applyBorder="1" applyAlignment="1"/>
    <xf numFmtId="0" fontId="96" fillId="0" borderId="120" xfId="9" applyFont="1" applyBorder="1" applyAlignment="1">
      <alignment horizontal="center" wrapText="1"/>
    </xf>
    <xf numFmtId="0" fontId="93" fillId="0" borderId="112" xfId="9" applyFont="1" applyBorder="1" applyAlignment="1"/>
    <xf numFmtId="0" fontId="92" fillId="0" borderId="0" xfId="0" applyFont="1" applyAlignment="1">
      <alignment horizontal="center" vertical="center"/>
    </xf>
    <xf numFmtId="0" fontId="96" fillId="0" borderId="142" xfId="9" applyFont="1" applyBorder="1" applyAlignment="1">
      <alignment horizontal="center" wrapText="1"/>
    </xf>
    <xf numFmtId="0" fontId="96" fillId="0" borderId="112" xfId="9" applyFont="1" applyBorder="1" applyAlignment="1">
      <alignment horizontal="center" wrapText="1"/>
    </xf>
    <xf numFmtId="0" fontId="93" fillId="0" borderId="112" xfId="9" applyFont="1" applyBorder="1" applyAlignment="1">
      <alignment vertical="center"/>
    </xf>
    <xf numFmtId="0" fontId="93" fillId="0" borderId="142" xfId="9" applyFont="1" applyBorder="1" applyAlignment="1"/>
    <xf numFmtId="0" fontId="117" fillId="0" borderId="142" xfId="9" applyFont="1" applyBorder="1" applyAlignment="1">
      <alignment horizontal="center" vertical="center" wrapTex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1" xfId="0" applyFont="1" applyBorder="1" applyAlignment="1">
      <alignment horizontal="center"/>
    </xf>
    <xf numFmtId="0" fontId="40" fillId="0" borderId="18" xfId="0" applyFont="1" applyBorder="1" applyAlignment="1">
      <alignment horizontal="center"/>
    </xf>
    <xf numFmtId="0" fontId="9" fillId="0" borderId="0" xfId="0" applyFont="1" applyAlignment="1">
      <alignment horizontal="left" wrapText="1"/>
    </xf>
    <xf numFmtId="0" fontId="2" fillId="0" borderId="0" xfId="0" applyFont="1" applyAlignment="1">
      <alignment horizontal="center" wrapText="1"/>
    </xf>
    <xf numFmtId="0" fontId="7" fillId="0" borderId="1" xfId="0" applyFont="1" applyBorder="1" applyAlignment="1">
      <alignment horizontal="center"/>
    </xf>
    <xf numFmtId="0" fontId="41" fillId="0" borderId="0" xfId="0" applyFont="1" applyAlignment="1">
      <alignment horizontal="center" vertical="center" wrapText="1"/>
    </xf>
    <xf numFmtId="0" fontId="0" fillId="0" borderId="120" xfId="0" applyBorder="1" applyAlignment="1">
      <alignment horizontal="center" vertical="center"/>
    </xf>
    <xf numFmtId="0" fontId="0" fillId="0" borderId="112" xfId="0" applyBorder="1" applyAlignment="1">
      <alignment horizontal="center" vertical="center"/>
    </xf>
    <xf numFmtId="0" fontId="101" fillId="0" borderId="75" xfId="0" applyFont="1" applyBorder="1" applyAlignment="1">
      <alignment horizontal="center" vertical="center" wrapText="1"/>
    </xf>
    <xf numFmtId="0" fontId="101" fillId="0" borderId="107" xfId="0" applyFont="1" applyBorder="1" applyAlignment="1">
      <alignment horizontal="center" vertical="center" wrapText="1"/>
    </xf>
    <xf numFmtId="0" fontId="118" fillId="0" borderId="120" xfId="0" applyFont="1" applyBorder="1" applyAlignment="1">
      <alignment horizontal="center" vertical="center" wrapText="1"/>
    </xf>
    <xf numFmtId="0" fontId="118" fillId="0" borderId="112" xfId="0" applyFont="1" applyBorder="1" applyAlignment="1">
      <alignment horizontal="center" vertical="center" wrapText="1"/>
    </xf>
    <xf numFmtId="0" fontId="0" fillId="0" borderId="0" xfId="0" applyAlignment="1">
      <alignment horizontal="center" vertical="center" wrapText="1"/>
    </xf>
  </cellXfs>
  <cellStyles count="12">
    <cellStyle name="Euro" xfId="1" xr:uid="{7D67B49C-E5D5-43DB-A882-23C03DD5E832}"/>
    <cellStyle name="Migliaia" xfId="2" builtinId="3"/>
    <cellStyle name="Migliaia [0] 2" xfId="3" xr:uid="{85A65B1F-115F-4ACB-8D14-D01CFC4DB05A}"/>
    <cellStyle name="Migliaia 2" xfId="4" xr:uid="{D31B786F-AE37-45BA-AE0D-E2836315BF73}"/>
    <cellStyle name="Migliaia 4" xfId="5" xr:uid="{53BD6CB6-82CC-43A7-B7C4-CBF1B5F165CE}"/>
    <cellStyle name="Normale" xfId="0" builtinId="0"/>
    <cellStyle name="Normale 2" xfId="6" xr:uid="{30CB4455-8AF5-4A3A-9F9A-03A65756B3A8}"/>
    <cellStyle name="Normale 3" xfId="7" xr:uid="{1DDD7A60-2F0E-4576-854A-7F2E38C3E5F9}"/>
    <cellStyle name="Normale 3 3" xfId="8" xr:uid="{765B547B-C623-46CE-B0C4-942A37A328F7}"/>
    <cellStyle name="Normale 4" xfId="9" xr:uid="{87CD3C9E-ACA6-4216-852F-91308DC60450}"/>
    <cellStyle name="Normale 5" xfId="10" xr:uid="{6366F8C1-6779-407B-A1E4-74D6B0736160}"/>
    <cellStyle name="Normale_All X - risultato d'amministrazione e fondo pluriennale nel 2014 (2)" xfId="11" xr:uid="{1A861CDF-155B-4AA0-BB60-BCB9BCF159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536B-3CD8-41DA-B0C3-F2CB54758AF6}">
  <dimension ref="A1:M214"/>
  <sheetViews>
    <sheetView zoomScale="80" zoomScaleNormal="80" workbookViewId="0">
      <selection activeCell="E206" sqref="E206:E208"/>
    </sheetView>
  </sheetViews>
  <sheetFormatPr defaultColWidth="9.21875" defaultRowHeight="13.8" x14ac:dyDescent="0.3"/>
  <cols>
    <col min="1" max="1" width="9.21875" style="1"/>
    <col min="2" max="2" width="18.77734375" style="1" customWidth="1"/>
    <col min="3" max="3" width="47.5546875" style="3" customWidth="1"/>
    <col min="4" max="4" width="12.77734375" style="1" customWidth="1"/>
    <col min="5" max="5" width="26.5546875" style="2" customWidth="1"/>
    <col min="6" max="8" width="9.21875" style="1"/>
    <col min="9" max="9" width="11.77734375" style="1" customWidth="1"/>
    <col min="10" max="10" width="9.21875" style="1"/>
    <col min="11" max="11" width="10.5546875" style="1" customWidth="1"/>
    <col min="12" max="12" width="10.77734375" style="1" customWidth="1"/>
    <col min="13" max="13" width="13" style="1" customWidth="1"/>
    <col min="14" max="16384" width="9.21875" style="1"/>
  </cols>
  <sheetData>
    <row r="1" spans="1:13" customFormat="1" ht="22.5" customHeight="1" x14ac:dyDescent="0.35">
      <c r="A1" s="1247" t="s">
        <v>0</v>
      </c>
      <c r="B1" s="1247"/>
      <c r="C1" s="1247"/>
      <c r="D1" s="1247"/>
      <c r="E1" s="1247"/>
      <c r="F1" s="1247"/>
      <c r="G1" s="1247"/>
      <c r="H1" s="1247"/>
      <c r="I1" s="1247"/>
      <c r="J1" s="1247"/>
      <c r="K1" s="1247"/>
      <c r="L1" s="1247"/>
      <c r="M1" s="1247"/>
    </row>
    <row r="2" spans="1:13" ht="21" customHeight="1" x14ac:dyDescent="0.3">
      <c r="A2" s="1249" t="s">
        <v>1</v>
      </c>
      <c r="B2" s="1249"/>
      <c r="C2" s="1249"/>
      <c r="D2" s="1249"/>
      <c r="E2" s="1249"/>
      <c r="F2" s="1249"/>
      <c r="G2" s="1249"/>
      <c r="H2" s="1249"/>
      <c r="I2" s="1249"/>
      <c r="J2" s="1249"/>
      <c r="K2" s="1249"/>
      <c r="L2" s="1249"/>
      <c r="M2" s="1249"/>
    </row>
    <row r="3" spans="1:13" ht="20.25" customHeight="1" x14ac:dyDescent="0.3">
      <c r="I3" s="1248" t="s">
        <v>2</v>
      </c>
      <c r="J3" s="1248"/>
      <c r="K3" s="1248"/>
    </row>
    <row r="4" spans="1:13" ht="21" x14ac:dyDescent="0.5">
      <c r="A4" s="1250" t="s">
        <v>3</v>
      </c>
      <c r="B4" s="1250"/>
      <c r="C4" s="1250"/>
      <c r="D4" s="1250"/>
      <c r="E4" s="1250"/>
      <c r="F4" s="1250"/>
      <c r="G4" s="1250"/>
      <c r="H4" s="1250"/>
      <c r="I4" s="1250"/>
      <c r="J4" s="1250"/>
      <c r="K4" s="1250"/>
      <c r="L4" s="1250"/>
      <c r="M4" s="1250"/>
    </row>
    <row r="6" spans="1:13" ht="13.5" thickBot="1" x14ac:dyDescent="0.35"/>
    <row r="7" spans="1:13" ht="39.75" customHeight="1" thickTop="1" x14ac:dyDescent="0.3">
      <c r="A7" s="1251" t="s">
        <v>4</v>
      </c>
      <c r="B7" s="1252"/>
      <c r="C7" s="1257" t="s">
        <v>5</v>
      </c>
      <c r="D7" s="1260" t="s">
        <v>6</v>
      </c>
      <c r="E7" s="1261"/>
      <c r="F7" s="1262" t="s">
        <v>7</v>
      </c>
      <c r="G7" s="1262"/>
      <c r="H7" s="1260" t="s">
        <v>8</v>
      </c>
      <c r="I7" s="1261"/>
      <c r="J7" s="177"/>
      <c r="K7" s="178"/>
      <c r="L7" s="1262" t="s">
        <v>9</v>
      </c>
      <c r="M7" s="1263"/>
    </row>
    <row r="8" spans="1:13" ht="51.75" customHeight="1" x14ac:dyDescent="0.3">
      <c r="A8" s="1253"/>
      <c r="B8" s="1254"/>
      <c r="C8" s="1258"/>
      <c r="D8" s="1244" t="s">
        <v>10</v>
      </c>
      <c r="E8" s="1245"/>
      <c r="F8" s="1243" t="s">
        <v>11</v>
      </c>
      <c r="G8" s="1243"/>
      <c r="H8" s="1244" t="s">
        <v>12</v>
      </c>
      <c r="I8" s="1245"/>
      <c r="J8" s="1244" t="s">
        <v>13</v>
      </c>
      <c r="K8" s="1245"/>
      <c r="L8" s="1243" t="s">
        <v>14</v>
      </c>
      <c r="M8" s="1246"/>
    </row>
    <row r="9" spans="1:13" ht="50.25" customHeight="1" x14ac:dyDescent="0.3">
      <c r="A9" s="1255"/>
      <c r="B9" s="1256"/>
      <c r="C9" s="1259"/>
      <c r="D9" s="1244" t="s">
        <v>15</v>
      </c>
      <c r="E9" s="1245"/>
      <c r="F9" s="1243" t="s">
        <v>16</v>
      </c>
      <c r="G9" s="1243"/>
      <c r="H9" s="1243" t="s">
        <v>17</v>
      </c>
      <c r="I9" s="1243"/>
      <c r="J9" s="179"/>
      <c r="K9" s="180"/>
      <c r="L9" s="1243" t="s">
        <v>18</v>
      </c>
      <c r="M9" s="1246"/>
    </row>
    <row r="10" spans="1:13" ht="14.55" x14ac:dyDescent="0.3">
      <c r="A10" s="770"/>
      <c r="B10" s="173"/>
      <c r="C10" s="125" t="s">
        <v>19</v>
      </c>
      <c r="D10" s="126" t="s">
        <v>20</v>
      </c>
      <c r="E10" s="27">
        <v>0</v>
      </c>
      <c r="F10" s="173"/>
      <c r="G10" s="173"/>
      <c r="H10" s="173"/>
      <c r="I10" s="173"/>
      <c r="J10" s="173"/>
      <c r="K10" s="173"/>
      <c r="L10" s="173"/>
      <c r="M10" s="127"/>
    </row>
    <row r="11" spans="1:13" ht="27.45" x14ac:dyDescent="0.3">
      <c r="A11" s="770"/>
      <c r="B11" s="173"/>
      <c r="C11" s="125" t="s">
        <v>21</v>
      </c>
      <c r="D11" s="126" t="s">
        <v>20</v>
      </c>
      <c r="E11" s="27">
        <v>0</v>
      </c>
      <c r="F11" s="173"/>
      <c r="G11" s="173"/>
      <c r="H11" s="173"/>
      <c r="I11" s="173"/>
      <c r="J11" s="173"/>
      <c r="K11" s="173"/>
      <c r="L11" s="173"/>
      <c r="M11" s="127"/>
    </row>
    <row r="12" spans="1:13" ht="27.45" x14ac:dyDescent="0.3">
      <c r="A12" s="770"/>
      <c r="B12" s="173"/>
      <c r="C12" s="125" t="s">
        <v>22</v>
      </c>
      <c r="D12" s="126" t="s">
        <v>20</v>
      </c>
      <c r="E12" s="27">
        <v>0</v>
      </c>
      <c r="F12" s="173"/>
      <c r="G12" s="173"/>
      <c r="H12" s="173"/>
      <c r="I12" s="173"/>
      <c r="J12" s="173"/>
      <c r="K12" s="173"/>
      <c r="L12" s="173"/>
      <c r="M12" s="127"/>
    </row>
    <row r="13" spans="1:13" ht="14.55" x14ac:dyDescent="0.3">
      <c r="A13" s="770"/>
      <c r="B13" s="173"/>
      <c r="C13" s="125" t="s">
        <v>23</v>
      </c>
      <c r="D13" s="126" t="s">
        <v>20</v>
      </c>
      <c r="E13" s="27">
        <v>0</v>
      </c>
      <c r="F13" s="128"/>
      <c r="G13" s="128"/>
      <c r="H13" s="128"/>
      <c r="I13" s="128"/>
      <c r="J13" s="128"/>
      <c r="K13" s="128"/>
      <c r="L13" s="128"/>
      <c r="M13" s="129"/>
    </row>
    <row r="14" spans="1:13" ht="43.5" customHeight="1" x14ac:dyDescent="0.3">
      <c r="A14" s="770"/>
      <c r="B14" s="173"/>
      <c r="C14" s="1061" t="s">
        <v>24</v>
      </c>
      <c r="D14" s="126" t="s">
        <v>20</v>
      </c>
      <c r="E14" s="748">
        <v>0</v>
      </c>
      <c r="F14" s="128"/>
      <c r="G14" s="128"/>
      <c r="H14" s="128"/>
      <c r="I14" s="128"/>
      <c r="J14" s="128"/>
      <c r="K14" s="128"/>
      <c r="L14" s="128"/>
      <c r="M14" s="129"/>
    </row>
    <row r="15" spans="1:13" ht="43.5" customHeight="1" x14ac:dyDescent="0.3">
      <c r="A15" s="770"/>
      <c r="B15" s="173"/>
      <c r="C15" s="1061" t="s">
        <v>25</v>
      </c>
      <c r="D15" s="126" t="s">
        <v>26</v>
      </c>
      <c r="E15" s="748">
        <v>0</v>
      </c>
      <c r="F15" s="128"/>
      <c r="G15" s="128"/>
      <c r="H15" s="128"/>
      <c r="I15" s="128"/>
      <c r="J15" s="128"/>
      <c r="K15" s="128"/>
      <c r="L15" s="128"/>
      <c r="M15" s="129"/>
    </row>
    <row r="16" spans="1:13" ht="13.5" thickBot="1" x14ac:dyDescent="0.35">
      <c r="A16" s="770"/>
      <c r="B16" s="173"/>
      <c r="C16" s="4"/>
      <c r="D16" s="2"/>
      <c r="M16" s="5"/>
    </row>
    <row r="17" spans="1:13" ht="13.95" thickTop="1" thickBot="1" x14ac:dyDescent="0.35">
      <c r="A17" s="1268" t="s">
        <v>27</v>
      </c>
      <c r="B17" s="1269"/>
      <c r="C17" s="176" t="s">
        <v>28</v>
      </c>
      <c r="D17" s="219"/>
      <c r="E17" s="219"/>
      <c r="F17" s="219"/>
      <c r="G17" s="219"/>
      <c r="H17" s="219"/>
      <c r="I17" s="219"/>
      <c r="J17" s="219"/>
      <c r="K17" s="219"/>
      <c r="L17" s="219"/>
      <c r="M17" s="10"/>
    </row>
    <row r="18" spans="1:13" ht="13.5" thickTop="1" x14ac:dyDescent="0.3">
      <c r="A18" s="770"/>
      <c r="B18" s="173"/>
      <c r="C18" s="13"/>
      <c r="D18" s="2"/>
      <c r="F18" s="2"/>
      <c r="G18" s="2"/>
      <c r="H18" s="2"/>
      <c r="I18" s="2"/>
      <c r="J18" s="2"/>
      <c r="K18" s="2"/>
      <c r="L18" s="2"/>
      <c r="M18" s="14"/>
    </row>
    <row r="19" spans="1:13" ht="13.05" x14ac:dyDescent="0.3">
      <c r="A19" s="771" t="s">
        <v>29</v>
      </c>
      <c r="B19" s="173"/>
      <c r="C19" s="13" t="s">
        <v>30</v>
      </c>
      <c r="D19" s="2" t="s">
        <v>31</v>
      </c>
      <c r="E19" s="27">
        <v>0</v>
      </c>
      <c r="F19" s="2" t="s">
        <v>32</v>
      </c>
      <c r="G19" s="27">
        <v>0</v>
      </c>
      <c r="H19" s="2" t="s">
        <v>33</v>
      </c>
      <c r="I19" s="27">
        <v>0</v>
      </c>
      <c r="J19" s="2"/>
      <c r="K19" s="27" t="s">
        <v>34</v>
      </c>
      <c r="L19" s="2" t="s">
        <v>35</v>
      </c>
      <c r="M19" s="28">
        <v>0</v>
      </c>
    </row>
    <row r="20" spans="1:13" ht="13.05" x14ac:dyDescent="0.3">
      <c r="A20" s="771"/>
      <c r="B20" s="173"/>
      <c r="C20" s="30"/>
      <c r="D20" s="2" t="s">
        <v>20</v>
      </c>
      <c r="E20" s="27">
        <v>0</v>
      </c>
      <c r="F20" s="2" t="s">
        <v>36</v>
      </c>
      <c r="G20" s="27">
        <v>0</v>
      </c>
      <c r="H20" s="2" t="s">
        <v>37</v>
      </c>
      <c r="I20" s="27">
        <v>0</v>
      </c>
      <c r="J20" s="2" t="s">
        <v>20</v>
      </c>
      <c r="K20" s="27">
        <v>0</v>
      </c>
      <c r="L20" s="2" t="s">
        <v>38</v>
      </c>
      <c r="M20" s="28">
        <v>0</v>
      </c>
    </row>
    <row r="21" spans="1:13" ht="13.05" x14ac:dyDescent="0.3">
      <c r="A21" s="770"/>
      <c r="B21" s="173"/>
      <c r="C21" s="30"/>
      <c r="D21" s="2" t="s">
        <v>26</v>
      </c>
      <c r="E21" s="27">
        <v>0</v>
      </c>
      <c r="F21" s="2" t="s">
        <v>39</v>
      </c>
      <c r="G21" s="27">
        <v>0</v>
      </c>
      <c r="H21" s="2" t="s">
        <v>26</v>
      </c>
      <c r="I21" s="27">
        <v>0</v>
      </c>
      <c r="J21" s="2"/>
      <c r="K21" s="27" t="s">
        <v>34</v>
      </c>
      <c r="L21" s="2" t="s">
        <v>39</v>
      </c>
      <c r="M21" s="28">
        <v>0</v>
      </c>
    </row>
    <row r="22" spans="1:13" ht="13.05" x14ac:dyDescent="0.3">
      <c r="A22" s="770"/>
      <c r="B22" s="173"/>
      <c r="C22" s="30"/>
      <c r="G22" s="2"/>
      <c r="K22" s="1" t="s">
        <v>34</v>
      </c>
      <c r="M22" s="5"/>
    </row>
    <row r="23" spans="1:13" ht="41.4" x14ac:dyDescent="0.3">
      <c r="A23" s="771" t="s">
        <v>40</v>
      </c>
      <c r="B23" s="173"/>
      <c r="C23" s="13" t="s">
        <v>41</v>
      </c>
      <c r="D23" s="2" t="s">
        <v>31</v>
      </c>
      <c r="E23" s="27">
        <v>0</v>
      </c>
      <c r="F23" s="2" t="s">
        <v>32</v>
      </c>
      <c r="G23" s="27">
        <v>0</v>
      </c>
      <c r="H23" s="2" t="s">
        <v>33</v>
      </c>
      <c r="I23" s="27">
        <v>0</v>
      </c>
      <c r="J23" s="2"/>
      <c r="K23" s="27" t="s">
        <v>34</v>
      </c>
      <c r="L23" s="2" t="s">
        <v>35</v>
      </c>
      <c r="M23" s="28">
        <v>0</v>
      </c>
    </row>
    <row r="24" spans="1:13" ht="13.05" x14ac:dyDescent="0.3">
      <c r="A24" s="771"/>
      <c r="B24" s="173"/>
      <c r="C24" s="30"/>
      <c r="D24" s="2" t="s">
        <v>20</v>
      </c>
      <c r="E24" s="27">
        <v>0</v>
      </c>
      <c r="F24" s="2" t="s">
        <v>36</v>
      </c>
      <c r="G24" s="27">
        <v>0</v>
      </c>
      <c r="H24" s="2" t="s">
        <v>37</v>
      </c>
      <c r="I24" s="27">
        <v>0</v>
      </c>
      <c r="J24" s="2" t="s">
        <v>20</v>
      </c>
      <c r="K24" s="27">
        <v>0</v>
      </c>
      <c r="L24" s="2" t="s">
        <v>38</v>
      </c>
      <c r="M24" s="28">
        <v>0</v>
      </c>
    </row>
    <row r="25" spans="1:13" ht="13.05" x14ac:dyDescent="0.3">
      <c r="A25" s="771"/>
      <c r="B25" s="173"/>
      <c r="C25" s="30"/>
      <c r="D25" s="2" t="s">
        <v>26</v>
      </c>
      <c r="E25" s="27">
        <v>0</v>
      </c>
      <c r="F25" s="2" t="s">
        <v>39</v>
      </c>
      <c r="G25" s="27">
        <v>0</v>
      </c>
      <c r="H25" s="2" t="s">
        <v>26</v>
      </c>
      <c r="I25" s="27">
        <v>0</v>
      </c>
      <c r="J25" s="2"/>
      <c r="K25" s="27" t="s">
        <v>34</v>
      </c>
      <c r="L25" s="2" t="s">
        <v>39</v>
      </c>
      <c r="M25" s="28">
        <v>0</v>
      </c>
    </row>
    <row r="26" spans="1:13" ht="13.05" x14ac:dyDescent="0.3">
      <c r="A26" s="771"/>
      <c r="B26" s="173"/>
      <c r="C26" s="30"/>
      <c r="G26" s="2"/>
      <c r="K26" s="1" t="s">
        <v>34</v>
      </c>
      <c r="M26" s="5"/>
    </row>
    <row r="27" spans="1:13" ht="25.95" x14ac:dyDescent="0.3">
      <c r="A27" s="771" t="s">
        <v>42</v>
      </c>
      <c r="B27" s="173"/>
      <c r="C27" s="13" t="s">
        <v>43</v>
      </c>
      <c r="D27" s="2" t="s">
        <v>31</v>
      </c>
      <c r="E27" s="27">
        <v>0</v>
      </c>
      <c r="F27" s="2" t="s">
        <v>32</v>
      </c>
      <c r="G27" s="27">
        <v>0</v>
      </c>
      <c r="H27" s="2" t="s">
        <v>33</v>
      </c>
      <c r="I27" s="27">
        <v>0</v>
      </c>
      <c r="J27" s="2"/>
      <c r="K27" s="27" t="s">
        <v>34</v>
      </c>
      <c r="L27" s="2" t="s">
        <v>35</v>
      </c>
      <c r="M27" s="28">
        <v>0</v>
      </c>
    </row>
    <row r="28" spans="1:13" ht="13.05" x14ac:dyDescent="0.3">
      <c r="A28" s="771"/>
      <c r="B28" s="173"/>
      <c r="C28" s="13"/>
      <c r="D28" s="2" t="s">
        <v>20</v>
      </c>
      <c r="E28" s="27">
        <v>0</v>
      </c>
      <c r="F28" s="2" t="s">
        <v>36</v>
      </c>
      <c r="G28" s="27">
        <v>0</v>
      </c>
      <c r="H28" s="2" t="s">
        <v>37</v>
      </c>
      <c r="I28" s="27">
        <v>0</v>
      </c>
      <c r="J28" s="2" t="s">
        <v>20</v>
      </c>
      <c r="K28" s="27">
        <v>0</v>
      </c>
      <c r="L28" s="2" t="s">
        <v>38</v>
      </c>
      <c r="M28" s="28">
        <v>0</v>
      </c>
    </row>
    <row r="29" spans="1:13" ht="13.05" x14ac:dyDescent="0.3">
      <c r="A29" s="771"/>
      <c r="B29" s="173"/>
      <c r="C29" s="13"/>
      <c r="D29" s="2" t="s">
        <v>26</v>
      </c>
      <c r="E29" s="27">
        <v>0</v>
      </c>
      <c r="F29" s="2" t="s">
        <v>39</v>
      </c>
      <c r="G29" s="27">
        <v>0</v>
      </c>
      <c r="H29" s="2" t="s">
        <v>26</v>
      </c>
      <c r="I29" s="27">
        <v>0</v>
      </c>
      <c r="J29" s="2"/>
      <c r="K29" s="27" t="s">
        <v>34</v>
      </c>
      <c r="L29" s="2" t="s">
        <v>39</v>
      </c>
      <c r="M29" s="28">
        <v>0</v>
      </c>
    </row>
    <row r="30" spans="1:13" ht="13.05" x14ac:dyDescent="0.3">
      <c r="A30" s="771"/>
      <c r="B30" s="173"/>
      <c r="C30" s="30"/>
      <c r="G30" s="2"/>
      <c r="K30" s="1" t="s">
        <v>34</v>
      </c>
      <c r="M30" s="5"/>
    </row>
    <row r="31" spans="1:13" ht="13.05" x14ac:dyDescent="0.3">
      <c r="A31" s="771" t="s">
        <v>44</v>
      </c>
      <c r="B31" s="173"/>
      <c r="C31" s="13" t="s">
        <v>45</v>
      </c>
      <c r="D31" s="2" t="s">
        <v>31</v>
      </c>
      <c r="E31" s="27">
        <v>0</v>
      </c>
      <c r="F31" s="2" t="s">
        <v>32</v>
      </c>
      <c r="G31" s="27">
        <v>0</v>
      </c>
      <c r="H31" s="2" t="s">
        <v>33</v>
      </c>
      <c r="I31" s="27">
        <v>0</v>
      </c>
      <c r="J31" s="2"/>
      <c r="K31" s="27" t="s">
        <v>34</v>
      </c>
      <c r="L31" s="2" t="s">
        <v>35</v>
      </c>
      <c r="M31" s="28">
        <v>0</v>
      </c>
    </row>
    <row r="32" spans="1:13" ht="13.05" x14ac:dyDescent="0.3">
      <c r="A32" s="771"/>
      <c r="B32" s="173"/>
      <c r="C32" s="13"/>
      <c r="D32" s="2" t="s">
        <v>20</v>
      </c>
      <c r="E32" s="27">
        <v>0</v>
      </c>
      <c r="F32" s="2" t="s">
        <v>36</v>
      </c>
      <c r="G32" s="27">
        <v>0</v>
      </c>
      <c r="H32" s="2" t="s">
        <v>37</v>
      </c>
      <c r="I32" s="27">
        <v>0</v>
      </c>
      <c r="J32" s="2" t="s">
        <v>20</v>
      </c>
      <c r="K32" s="27">
        <v>0</v>
      </c>
      <c r="L32" s="2" t="s">
        <v>38</v>
      </c>
      <c r="M32" s="28">
        <v>0</v>
      </c>
    </row>
    <row r="33" spans="1:13" ht="13.05" x14ac:dyDescent="0.3">
      <c r="A33" s="771"/>
      <c r="B33" s="173"/>
      <c r="C33" s="13"/>
      <c r="D33" s="2" t="s">
        <v>26</v>
      </c>
      <c r="E33" s="27">
        <v>0</v>
      </c>
      <c r="F33" s="2" t="s">
        <v>39</v>
      </c>
      <c r="G33" s="27">
        <v>0</v>
      </c>
      <c r="H33" s="2" t="s">
        <v>26</v>
      </c>
      <c r="I33" s="27">
        <v>0</v>
      </c>
      <c r="J33" s="2"/>
      <c r="K33" s="27" t="s">
        <v>34</v>
      </c>
      <c r="L33" s="2" t="s">
        <v>39</v>
      </c>
      <c r="M33" s="28">
        <v>0</v>
      </c>
    </row>
    <row r="34" spans="1:13" ht="13.05" x14ac:dyDescent="0.3">
      <c r="A34" s="771"/>
      <c r="B34" s="173"/>
      <c r="C34" s="30"/>
      <c r="G34" s="2"/>
      <c r="K34" s="1" t="s">
        <v>34</v>
      </c>
      <c r="M34" s="5"/>
    </row>
    <row r="35" spans="1:13" ht="25.95" x14ac:dyDescent="0.3">
      <c r="A35" s="771" t="s">
        <v>46</v>
      </c>
      <c r="B35" s="173"/>
      <c r="C35" s="13" t="s">
        <v>47</v>
      </c>
      <c r="D35" s="2" t="s">
        <v>31</v>
      </c>
      <c r="E35" s="27">
        <v>0</v>
      </c>
      <c r="F35" s="2" t="s">
        <v>32</v>
      </c>
      <c r="G35" s="27">
        <v>0</v>
      </c>
      <c r="H35" s="2" t="s">
        <v>33</v>
      </c>
      <c r="I35" s="27">
        <v>0</v>
      </c>
      <c r="J35" s="2"/>
      <c r="K35" s="27" t="s">
        <v>34</v>
      </c>
      <c r="L35" s="2" t="s">
        <v>35</v>
      </c>
      <c r="M35" s="28">
        <v>0</v>
      </c>
    </row>
    <row r="36" spans="1:13" x14ac:dyDescent="0.3">
      <c r="A36" s="771"/>
      <c r="B36" s="173"/>
      <c r="C36" s="13"/>
      <c r="D36" s="2" t="s">
        <v>20</v>
      </c>
      <c r="E36" s="27">
        <v>0</v>
      </c>
      <c r="F36" s="2" t="s">
        <v>36</v>
      </c>
      <c r="G36" s="27">
        <v>0</v>
      </c>
      <c r="H36" s="2" t="s">
        <v>37</v>
      </c>
      <c r="I36" s="27">
        <v>0</v>
      </c>
      <c r="J36" s="2" t="s">
        <v>20</v>
      </c>
      <c r="K36" s="27">
        <v>0</v>
      </c>
      <c r="L36" s="2" t="s">
        <v>38</v>
      </c>
      <c r="M36" s="28">
        <v>0</v>
      </c>
    </row>
    <row r="37" spans="1:13" x14ac:dyDescent="0.3">
      <c r="A37" s="771"/>
      <c r="B37" s="173"/>
      <c r="C37" s="13"/>
      <c r="D37" s="2" t="s">
        <v>26</v>
      </c>
      <c r="E37" s="27">
        <v>0</v>
      </c>
      <c r="F37" s="2" t="s">
        <v>39</v>
      </c>
      <c r="G37" s="27">
        <v>0</v>
      </c>
      <c r="H37" s="2" t="s">
        <v>26</v>
      </c>
      <c r="I37" s="27">
        <v>0</v>
      </c>
      <c r="J37" s="2"/>
      <c r="K37" s="27" t="s">
        <v>34</v>
      </c>
      <c r="L37" s="2" t="s">
        <v>39</v>
      </c>
      <c r="M37" s="28">
        <v>0</v>
      </c>
    </row>
    <row r="38" spans="1:13" x14ac:dyDescent="0.3">
      <c r="A38" s="771"/>
      <c r="B38" s="173"/>
      <c r="C38" s="13"/>
      <c r="D38" s="2"/>
      <c r="E38" s="27"/>
      <c r="F38" s="2"/>
      <c r="G38" s="27"/>
      <c r="H38" s="2"/>
      <c r="I38" s="27"/>
      <c r="J38" s="2"/>
      <c r="K38" s="27"/>
      <c r="L38" s="2"/>
      <c r="M38" s="28"/>
    </row>
    <row r="39" spans="1:13" ht="27.6" x14ac:dyDescent="0.3">
      <c r="A39" s="771" t="s">
        <v>48</v>
      </c>
      <c r="B39" s="173"/>
      <c r="C39" s="13" t="s">
        <v>49</v>
      </c>
      <c r="D39" s="2" t="s">
        <v>31</v>
      </c>
      <c r="E39" s="27">
        <v>0</v>
      </c>
      <c r="F39" s="2" t="s">
        <v>32</v>
      </c>
      <c r="G39" s="27">
        <v>0</v>
      </c>
      <c r="H39" s="2" t="s">
        <v>33</v>
      </c>
      <c r="I39" s="27">
        <v>0</v>
      </c>
      <c r="J39" s="2"/>
      <c r="K39" s="27" t="s">
        <v>34</v>
      </c>
      <c r="L39" s="2" t="s">
        <v>35</v>
      </c>
      <c r="M39" s="28">
        <v>0</v>
      </c>
    </row>
    <row r="40" spans="1:13" x14ac:dyDescent="0.3">
      <c r="A40" s="771"/>
      <c r="B40" s="173"/>
      <c r="C40" s="13"/>
      <c r="D40" s="2" t="s">
        <v>20</v>
      </c>
      <c r="E40" s="27">
        <v>0</v>
      </c>
      <c r="F40" s="2" t="s">
        <v>36</v>
      </c>
      <c r="G40" s="27">
        <v>0</v>
      </c>
      <c r="H40" s="2" t="s">
        <v>37</v>
      </c>
      <c r="I40" s="27">
        <v>0</v>
      </c>
      <c r="J40" s="2" t="s">
        <v>20</v>
      </c>
      <c r="K40" s="27">
        <v>0</v>
      </c>
      <c r="L40" s="2" t="s">
        <v>38</v>
      </c>
      <c r="M40" s="28">
        <v>0</v>
      </c>
    </row>
    <row r="41" spans="1:13" x14ac:dyDescent="0.3">
      <c r="A41" s="771"/>
      <c r="B41" s="173"/>
      <c r="C41" s="13"/>
      <c r="D41" s="2" t="s">
        <v>26</v>
      </c>
      <c r="E41" s="27">
        <v>0</v>
      </c>
      <c r="F41" s="2" t="s">
        <v>39</v>
      </c>
      <c r="G41" s="27">
        <v>0</v>
      </c>
      <c r="H41" s="2" t="s">
        <v>26</v>
      </c>
      <c r="I41" s="27">
        <v>0</v>
      </c>
      <c r="J41" s="2"/>
      <c r="K41" s="27" t="s">
        <v>34</v>
      </c>
      <c r="L41" s="2" t="s">
        <v>39</v>
      </c>
      <c r="M41" s="28">
        <v>0</v>
      </c>
    </row>
    <row r="42" spans="1:13" x14ac:dyDescent="0.3">
      <c r="A42" s="772"/>
      <c r="B42" s="175"/>
      <c r="C42" s="51"/>
      <c r="D42" s="44"/>
      <c r="E42" s="172"/>
      <c r="F42" s="44"/>
      <c r="G42" s="44"/>
      <c r="H42" s="44"/>
      <c r="I42" s="44"/>
      <c r="J42" s="44"/>
      <c r="K42" s="44" t="s">
        <v>34</v>
      </c>
      <c r="L42" s="44"/>
      <c r="M42" s="52"/>
    </row>
    <row r="43" spans="1:13" ht="27.6" x14ac:dyDescent="0.3">
      <c r="A43" s="130">
        <v>10000</v>
      </c>
      <c r="B43" s="131" t="s">
        <v>50</v>
      </c>
      <c r="C43" s="776" t="s">
        <v>28</v>
      </c>
      <c r="D43" s="26" t="s">
        <v>31</v>
      </c>
      <c r="E43" s="64">
        <f>E39+E35+E31+E27+E23+E19</f>
        <v>0</v>
      </c>
      <c r="F43" s="64" t="s">
        <v>32</v>
      </c>
      <c r="G43" s="64">
        <f>SUM(G39+G35+G31+G27+G23+G19)</f>
        <v>0</v>
      </c>
      <c r="H43" s="64" t="s">
        <v>33</v>
      </c>
      <c r="I43" s="64">
        <f>SUM(I39+I35+I31+I27+I23+I19)</f>
        <v>0</v>
      </c>
      <c r="J43" s="26"/>
      <c r="K43" s="109" t="s">
        <v>34</v>
      </c>
      <c r="L43" s="26" t="s">
        <v>35</v>
      </c>
      <c r="M43" s="64">
        <f>SUM(M39+M35+M31+M27+M23+M19)</f>
        <v>0</v>
      </c>
    </row>
    <row r="44" spans="1:13" ht="12.75" customHeight="1" x14ac:dyDescent="0.3">
      <c r="A44" s="771"/>
      <c r="B44" s="132"/>
      <c r="C44" s="125"/>
      <c r="D44" s="12" t="s">
        <v>20</v>
      </c>
      <c r="E44" s="64">
        <f>E40+E36+E32+E28+E24+E20</f>
        <v>0</v>
      </c>
      <c r="F44" s="64" t="s">
        <v>36</v>
      </c>
      <c r="G44" s="64">
        <f>SUM(G40+G36+G32+G28+G24+G20)</f>
        <v>0</v>
      </c>
      <c r="H44" s="64" t="s">
        <v>37</v>
      </c>
      <c r="I44" s="64">
        <f>SUM(I40+I36+I32+I28+I24+I20)</f>
        <v>0</v>
      </c>
      <c r="J44" s="12" t="s">
        <v>20</v>
      </c>
      <c r="K44" s="64">
        <f>+K20+K24+K28+K32+K40+K36</f>
        <v>0</v>
      </c>
      <c r="L44" s="12" t="s">
        <v>38</v>
      </c>
      <c r="M44" s="65">
        <f>SUM(M40+M36+M32+M28+M24+M20)</f>
        <v>0</v>
      </c>
    </row>
    <row r="45" spans="1:13" x14ac:dyDescent="0.3">
      <c r="A45" s="1264"/>
      <c r="B45" s="1265"/>
      <c r="C45" s="13"/>
      <c r="D45" s="12" t="s">
        <v>26</v>
      </c>
      <c r="E45" s="64">
        <f>E41+E37+E33+E29+E25+E21</f>
        <v>0</v>
      </c>
      <c r="F45" s="64" t="s">
        <v>39</v>
      </c>
      <c r="G45" s="64">
        <f>SUM(G41+G37+G33+G29+G25+G21)</f>
        <v>0</v>
      </c>
      <c r="H45" s="64" t="s">
        <v>26</v>
      </c>
      <c r="I45" s="64">
        <f>SUM(I41+I37+I33+I29+I25+I21)</f>
        <v>0</v>
      </c>
      <c r="J45" s="12"/>
      <c r="K45" s="64" t="s">
        <v>34</v>
      </c>
      <c r="L45" s="12" t="s">
        <v>39</v>
      </c>
      <c r="M45" s="138">
        <f>SUM(M41+M37+M33+M29+M25+M21)</f>
        <v>0</v>
      </c>
    </row>
    <row r="46" spans="1:13" ht="14.4" thickBot="1" x14ac:dyDescent="0.35">
      <c r="A46" s="133"/>
      <c r="B46" s="85"/>
      <c r="C46" s="134"/>
      <c r="D46" s="85"/>
      <c r="E46" s="86"/>
      <c r="F46" s="85"/>
      <c r="G46" s="85"/>
      <c r="H46" s="85"/>
      <c r="I46" s="85"/>
      <c r="J46" s="85"/>
      <c r="K46" s="85" t="s">
        <v>34</v>
      </c>
      <c r="L46" s="85"/>
      <c r="M46" s="87"/>
    </row>
    <row r="47" spans="1:13" ht="15" thickTop="1" thickBot="1" x14ac:dyDescent="0.35">
      <c r="A47" s="1270" t="s">
        <v>51</v>
      </c>
      <c r="B47" s="1271"/>
      <c r="C47" s="135" t="s">
        <v>52</v>
      </c>
      <c r="D47" s="226"/>
      <c r="E47" s="226"/>
      <c r="F47" s="226"/>
      <c r="G47" s="226"/>
      <c r="H47" s="226"/>
      <c r="I47" s="226"/>
      <c r="J47" s="226"/>
      <c r="K47" s="226" t="s">
        <v>34</v>
      </c>
      <c r="L47" s="226"/>
      <c r="M47" s="73"/>
    </row>
    <row r="48" spans="1:13" ht="14.4" thickTop="1" x14ac:dyDescent="0.3">
      <c r="A48" s="770"/>
      <c r="B48" s="173"/>
      <c r="C48" s="13"/>
      <c r="D48" s="2"/>
      <c r="F48" s="2"/>
      <c r="G48" s="2"/>
      <c r="H48" s="2"/>
      <c r="I48" s="2"/>
      <c r="J48" s="2"/>
      <c r="K48" s="2" t="s">
        <v>34</v>
      </c>
      <c r="L48" s="2"/>
      <c r="M48" s="14"/>
    </row>
    <row r="49" spans="1:13" ht="27.6" x14ac:dyDescent="0.3">
      <c r="A49" s="66" t="s">
        <v>53</v>
      </c>
      <c r="B49" s="173"/>
      <c r="C49" s="13" t="s">
        <v>54</v>
      </c>
      <c r="D49" s="2" t="s">
        <v>31</v>
      </c>
      <c r="E49" s="27">
        <v>0</v>
      </c>
      <c r="F49" s="2" t="s">
        <v>32</v>
      </c>
      <c r="G49" s="27">
        <v>0</v>
      </c>
      <c r="H49" s="2" t="s">
        <v>33</v>
      </c>
      <c r="I49" s="27">
        <v>0</v>
      </c>
      <c r="J49" s="2"/>
      <c r="K49" s="27" t="s">
        <v>34</v>
      </c>
      <c r="L49" s="2" t="s">
        <v>35</v>
      </c>
      <c r="M49" s="28">
        <v>0</v>
      </c>
    </row>
    <row r="50" spans="1:13" x14ac:dyDescent="0.3">
      <c r="A50" s="771"/>
      <c r="B50" s="173"/>
      <c r="C50" s="30"/>
      <c r="D50" s="2" t="s">
        <v>20</v>
      </c>
      <c r="E50" s="27">
        <v>0</v>
      </c>
      <c r="F50" s="2" t="s">
        <v>36</v>
      </c>
      <c r="G50" s="27">
        <v>0</v>
      </c>
      <c r="H50" s="2" t="s">
        <v>37</v>
      </c>
      <c r="I50" s="27">
        <v>0</v>
      </c>
      <c r="J50" s="2" t="s">
        <v>20</v>
      </c>
      <c r="K50" s="27">
        <v>0</v>
      </c>
      <c r="L50" s="2" t="s">
        <v>38</v>
      </c>
      <c r="M50" s="28">
        <v>0</v>
      </c>
    </row>
    <row r="51" spans="1:13" x14ac:dyDescent="0.3">
      <c r="A51" s="770"/>
      <c r="B51" s="173"/>
      <c r="C51" s="30"/>
      <c r="D51" s="2" t="s">
        <v>26</v>
      </c>
      <c r="E51" s="27">
        <v>0</v>
      </c>
      <c r="F51" s="2" t="s">
        <v>39</v>
      </c>
      <c r="G51" s="27">
        <v>0</v>
      </c>
      <c r="H51" s="2" t="s">
        <v>26</v>
      </c>
      <c r="I51" s="27">
        <v>0</v>
      </c>
      <c r="J51" s="2"/>
      <c r="K51" s="27" t="s">
        <v>34</v>
      </c>
      <c r="L51" s="2" t="s">
        <v>39</v>
      </c>
      <c r="M51" s="28">
        <v>0</v>
      </c>
    </row>
    <row r="52" spans="1:13" x14ac:dyDescent="0.3">
      <c r="A52" s="770"/>
      <c r="B52" s="173"/>
      <c r="C52" s="30"/>
      <c r="D52" s="2"/>
      <c r="E52" s="27"/>
      <c r="F52" s="2"/>
      <c r="G52" s="27"/>
      <c r="H52" s="2"/>
      <c r="I52" s="27"/>
      <c r="J52" s="2"/>
      <c r="K52" s="27" t="s">
        <v>34</v>
      </c>
      <c r="L52" s="2"/>
      <c r="M52" s="28"/>
    </row>
    <row r="53" spans="1:13" x14ac:dyDescent="0.3">
      <c r="A53" s="66" t="s">
        <v>55</v>
      </c>
      <c r="B53" s="173"/>
      <c r="C53" s="13" t="s">
        <v>56</v>
      </c>
      <c r="D53" s="2" t="s">
        <v>31</v>
      </c>
      <c r="E53" s="27">
        <v>0</v>
      </c>
      <c r="F53" s="2" t="s">
        <v>32</v>
      </c>
      <c r="G53" s="27">
        <v>0</v>
      </c>
      <c r="H53" s="2" t="s">
        <v>33</v>
      </c>
      <c r="I53" s="27">
        <v>0</v>
      </c>
      <c r="J53" s="2"/>
      <c r="K53" s="27" t="s">
        <v>34</v>
      </c>
      <c r="L53" s="2" t="s">
        <v>35</v>
      </c>
      <c r="M53" s="28">
        <v>0</v>
      </c>
    </row>
    <row r="54" spans="1:13" x14ac:dyDescent="0.3">
      <c r="A54" s="771"/>
      <c r="B54" s="173"/>
      <c r="C54" s="13"/>
      <c r="D54" s="2" t="s">
        <v>20</v>
      </c>
      <c r="E54" s="27">
        <v>0</v>
      </c>
      <c r="F54" s="2" t="s">
        <v>36</v>
      </c>
      <c r="G54" s="27">
        <v>0</v>
      </c>
      <c r="H54" s="2" t="s">
        <v>37</v>
      </c>
      <c r="I54" s="27">
        <v>0</v>
      </c>
      <c r="J54" s="2" t="s">
        <v>20</v>
      </c>
      <c r="K54" s="27">
        <v>0</v>
      </c>
      <c r="L54" s="2" t="s">
        <v>38</v>
      </c>
      <c r="M54" s="28">
        <v>0</v>
      </c>
    </row>
    <row r="55" spans="1:13" x14ac:dyDescent="0.3">
      <c r="A55" s="771"/>
      <c r="B55" s="173"/>
      <c r="C55" s="13"/>
      <c r="D55" s="2" t="s">
        <v>26</v>
      </c>
      <c r="E55" s="27">
        <v>0</v>
      </c>
      <c r="F55" s="2" t="s">
        <v>39</v>
      </c>
      <c r="G55" s="27">
        <v>0</v>
      </c>
      <c r="H55" s="2" t="s">
        <v>26</v>
      </c>
      <c r="I55" s="27">
        <v>0</v>
      </c>
      <c r="J55" s="2"/>
      <c r="K55" s="27" t="s">
        <v>34</v>
      </c>
      <c r="L55" s="2" t="s">
        <v>39</v>
      </c>
      <c r="M55" s="28">
        <v>0</v>
      </c>
    </row>
    <row r="56" spans="1:13" ht="15" customHeight="1" x14ac:dyDescent="0.3">
      <c r="A56" s="770"/>
      <c r="B56" s="173"/>
      <c r="C56" s="30"/>
      <c r="D56" s="2"/>
      <c r="E56" s="27"/>
      <c r="F56" s="2"/>
      <c r="G56" s="27"/>
      <c r="H56" s="2"/>
      <c r="I56" s="27"/>
      <c r="J56" s="2"/>
      <c r="K56" s="27" t="s">
        <v>34</v>
      </c>
      <c r="L56" s="2"/>
      <c r="M56" s="28"/>
    </row>
    <row r="57" spans="1:13" ht="15" customHeight="1" x14ac:dyDescent="0.3">
      <c r="A57" s="66" t="s">
        <v>57</v>
      </c>
      <c r="B57" s="173"/>
      <c r="C57" s="13" t="s">
        <v>58</v>
      </c>
      <c r="D57" s="2" t="s">
        <v>31</v>
      </c>
      <c r="E57" s="27">
        <v>0</v>
      </c>
      <c r="F57" s="2" t="s">
        <v>32</v>
      </c>
      <c r="G57" s="27">
        <v>0</v>
      </c>
      <c r="H57" s="2" t="s">
        <v>33</v>
      </c>
      <c r="I57" s="27">
        <v>0</v>
      </c>
      <c r="J57" s="2"/>
      <c r="K57" s="27" t="s">
        <v>34</v>
      </c>
      <c r="L57" s="2" t="s">
        <v>35</v>
      </c>
      <c r="M57" s="28">
        <v>0</v>
      </c>
    </row>
    <row r="58" spans="1:13" ht="15" customHeight="1" x14ac:dyDescent="0.3">
      <c r="A58" s="771"/>
      <c r="B58" s="173"/>
      <c r="C58" s="13"/>
      <c r="D58" s="2" t="s">
        <v>20</v>
      </c>
      <c r="E58" s="27">
        <v>0</v>
      </c>
      <c r="F58" s="2" t="s">
        <v>36</v>
      </c>
      <c r="G58" s="27">
        <v>0</v>
      </c>
      <c r="H58" s="2" t="s">
        <v>37</v>
      </c>
      <c r="I58" s="27">
        <v>0</v>
      </c>
      <c r="J58" s="2" t="s">
        <v>20</v>
      </c>
      <c r="K58" s="27">
        <v>0</v>
      </c>
      <c r="L58" s="2" t="s">
        <v>38</v>
      </c>
      <c r="M58" s="28">
        <v>0</v>
      </c>
    </row>
    <row r="59" spans="1:13" ht="15" customHeight="1" x14ac:dyDescent="0.3">
      <c r="A59" s="771"/>
      <c r="B59" s="173"/>
      <c r="C59" s="13"/>
      <c r="D59" s="2" t="s">
        <v>26</v>
      </c>
      <c r="E59" s="27">
        <v>0</v>
      </c>
      <c r="F59" s="2" t="s">
        <v>39</v>
      </c>
      <c r="G59" s="27">
        <v>0</v>
      </c>
      <c r="H59" s="2" t="s">
        <v>26</v>
      </c>
      <c r="I59" s="27">
        <v>0</v>
      </c>
      <c r="J59" s="2"/>
      <c r="K59" s="27" t="s">
        <v>34</v>
      </c>
      <c r="L59" s="2" t="s">
        <v>39</v>
      </c>
      <c r="M59" s="28">
        <v>0</v>
      </c>
    </row>
    <row r="60" spans="1:13" ht="15" customHeight="1" x14ac:dyDescent="0.3">
      <c r="A60" s="770"/>
      <c r="B60" s="173"/>
      <c r="C60" s="30"/>
      <c r="D60" s="2"/>
      <c r="E60" s="27"/>
      <c r="F60" s="2"/>
      <c r="G60" s="27"/>
      <c r="H60" s="2"/>
      <c r="I60" s="27"/>
      <c r="J60" s="2"/>
      <c r="K60" s="27" t="s">
        <v>34</v>
      </c>
      <c r="L60" s="2"/>
      <c r="M60" s="28"/>
    </row>
    <row r="61" spans="1:13" ht="32.25" customHeight="1" x14ac:dyDescent="0.3">
      <c r="A61" s="66" t="s">
        <v>59</v>
      </c>
      <c r="B61" s="173"/>
      <c r="C61" s="13" t="s">
        <v>60</v>
      </c>
      <c r="D61" s="2" t="s">
        <v>31</v>
      </c>
      <c r="E61" s="27">
        <v>0</v>
      </c>
      <c r="F61" s="2" t="s">
        <v>32</v>
      </c>
      <c r="G61" s="27">
        <v>0</v>
      </c>
      <c r="H61" s="2" t="s">
        <v>33</v>
      </c>
      <c r="I61" s="27">
        <v>0</v>
      </c>
      <c r="J61" s="2"/>
      <c r="K61" s="27" t="s">
        <v>34</v>
      </c>
      <c r="L61" s="2" t="s">
        <v>35</v>
      </c>
      <c r="M61" s="28">
        <v>0</v>
      </c>
    </row>
    <row r="62" spans="1:13" ht="15" customHeight="1" x14ac:dyDescent="0.3">
      <c r="A62" s="771"/>
      <c r="B62" s="173"/>
      <c r="C62" s="13"/>
      <c r="D62" s="2" t="s">
        <v>20</v>
      </c>
      <c r="E62" s="27">
        <v>0</v>
      </c>
      <c r="F62" s="2" t="s">
        <v>36</v>
      </c>
      <c r="G62" s="27">
        <v>0</v>
      </c>
      <c r="H62" s="2" t="s">
        <v>37</v>
      </c>
      <c r="I62" s="27">
        <v>0</v>
      </c>
      <c r="J62" s="2" t="s">
        <v>20</v>
      </c>
      <c r="K62" s="27">
        <v>0</v>
      </c>
      <c r="L62" s="2" t="s">
        <v>38</v>
      </c>
      <c r="M62" s="28">
        <v>0</v>
      </c>
    </row>
    <row r="63" spans="1:13" ht="15" customHeight="1" x14ac:dyDescent="0.3">
      <c r="A63" s="771"/>
      <c r="B63" s="173"/>
      <c r="C63" s="13"/>
      <c r="D63" s="2" t="s">
        <v>26</v>
      </c>
      <c r="E63" s="27">
        <v>0</v>
      </c>
      <c r="F63" s="2" t="s">
        <v>39</v>
      </c>
      <c r="G63" s="27">
        <v>0</v>
      </c>
      <c r="H63" s="2" t="s">
        <v>26</v>
      </c>
      <c r="I63" s="27">
        <v>0</v>
      </c>
      <c r="J63" s="2"/>
      <c r="K63" s="27" t="s">
        <v>34</v>
      </c>
      <c r="L63" s="2" t="s">
        <v>39</v>
      </c>
      <c r="M63" s="28">
        <v>0</v>
      </c>
    </row>
    <row r="64" spans="1:13" ht="15" customHeight="1" x14ac:dyDescent="0.3">
      <c r="A64" s="770"/>
      <c r="B64" s="173"/>
      <c r="C64" s="30"/>
      <c r="D64" s="2"/>
      <c r="E64" s="27"/>
      <c r="F64" s="2"/>
      <c r="G64" s="27"/>
      <c r="H64" s="2"/>
      <c r="I64" s="27"/>
      <c r="J64" s="2"/>
      <c r="K64" s="27" t="s">
        <v>34</v>
      </c>
      <c r="L64" s="2"/>
      <c r="M64" s="28"/>
    </row>
    <row r="65" spans="1:13" ht="33" customHeight="1" x14ac:dyDescent="0.3">
      <c r="A65" s="66" t="s">
        <v>61</v>
      </c>
      <c r="B65" s="173"/>
      <c r="C65" s="13" t="s">
        <v>62</v>
      </c>
      <c r="D65" s="2" t="s">
        <v>31</v>
      </c>
      <c r="E65" s="27">
        <v>0</v>
      </c>
      <c r="F65" s="2" t="s">
        <v>32</v>
      </c>
      <c r="G65" s="27">
        <v>0</v>
      </c>
      <c r="H65" s="2" t="s">
        <v>33</v>
      </c>
      <c r="I65" s="27">
        <v>0</v>
      </c>
      <c r="J65" s="2"/>
      <c r="K65" s="27" t="s">
        <v>34</v>
      </c>
      <c r="L65" s="2" t="s">
        <v>35</v>
      </c>
      <c r="M65" s="28">
        <v>0</v>
      </c>
    </row>
    <row r="66" spans="1:13" ht="15" customHeight="1" x14ac:dyDescent="0.3">
      <c r="A66" s="771"/>
      <c r="B66" s="173"/>
      <c r="C66" s="13"/>
      <c r="D66" s="2" t="s">
        <v>20</v>
      </c>
      <c r="E66" s="27">
        <v>0</v>
      </c>
      <c r="F66" s="2" t="s">
        <v>36</v>
      </c>
      <c r="G66" s="27">
        <v>0</v>
      </c>
      <c r="H66" s="2" t="s">
        <v>37</v>
      </c>
      <c r="I66" s="27">
        <v>0</v>
      </c>
      <c r="J66" s="2" t="s">
        <v>20</v>
      </c>
      <c r="K66" s="27">
        <v>0</v>
      </c>
      <c r="L66" s="2" t="s">
        <v>38</v>
      </c>
      <c r="M66" s="28">
        <v>0</v>
      </c>
    </row>
    <row r="67" spans="1:13" ht="15" customHeight="1" x14ac:dyDescent="0.3">
      <c r="A67" s="771"/>
      <c r="B67" s="173"/>
      <c r="C67" s="13"/>
      <c r="D67" s="2" t="s">
        <v>26</v>
      </c>
      <c r="E67" s="27">
        <v>0</v>
      </c>
      <c r="F67" s="2" t="s">
        <v>39</v>
      </c>
      <c r="G67" s="27">
        <v>0</v>
      </c>
      <c r="H67" s="2" t="s">
        <v>26</v>
      </c>
      <c r="I67" s="27">
        <v>0</v>
      </c>
      <c r="J67" s="2"/>
      <c r="K67" s="27" t="s">
        <v>34</v>
      </c>
      <c r="L67" s="2" t="s">
        <v>39</v>
      </c>
      <c r="M67" s="28">
        <v>0</v>
      </c>
    </row>
    <row r="68" spans="1:13" ht="15" customHeight="1" x14ac:dyDescent="0.3">
      <c r="A68" s="770"/>
      <c r="B68" s="173"/>
      <c r="C68" s="30"/>
      <c r="D68" s="111"/>
      <c r="E68" s="30"/>
      <c r="F68" s="111" t="s">
        <v>34</v>
      </c>
      <c r="G68" s="136"/>
      <c r="H68" s="136" t="s">
        <v>34</v>
      </c>
      <c r="I68" s="136" t="s">
        <v>34</v>
      </c>
      <c r="K68" s="1" t="s">
        <v>34</v>
      </c>
      <c r="M68" s="5"/>
    </row>
    <row r="69" spans="1:13" ht="15" customHeight="1" x14ac:dyDescent="0.3">
      <c r="A69" s="130"/>
      <c r="B69" s="131"/>
      <c r="C69" s="776"/>
      <c r="D69" s="26" t="s">
        <v>31</v>
      </c>
      <c r="E69" s="109">
        <f>+E49+E53+E57+E61+E65</f>
        <v>0</v>
      </c>
      <c r="F69" s="26" t="s">
        <v>32</v>
      </c>
      <c r="G69" s="109">
        <f>+G49+G53+G57+G61+G65</f>
        <v>0</v>
      </c>
      <c r="H69" s="26" t="s">
        <v>33</v>
      </c>
      <c r="I69" s="109">
        <f>+I49+I53+I57+I61+I65</f>
        <v>0</v>
      </c>
      <c r="J69" s="26"/>
      <c r="K69" s="109" t="s">
        <v>34</v>
      </c>
      <c r="L69" s="26" t="s">
        <v>35</v>
      </c>
      <c r="M69" s="110">
        <f>+M49+M53+M57+M61+M65</f>
        <v>0</v>
      </c>
    </row>
    <row r="70" spans="1:13" ht="15" customHeight="1" x14ac:dyDescent="0.3">
      <c r="A70" s="771" t="s">
        <v>63</v>
      </c>
      <c r="B70" s="132" t="s">
        <v>64</v>
      </c>
      <c r="C70" s="125" t="s">
        <v>52</v>
      </c>
      <c r="D70" s="12" t="s">
        <v>20</v>
      </c>
      <c r="E70" s="64">
        <f>+E50+E54+E58+E62+E66</f>
        <v>0</v>
      </c>
      <c r="F70" s="12" t="s">
        <v>36</v>
      </c>
      <c r="G70" s="64">
        <f>+G50+G54+G58+G62+G66</f>
        <v>0</v>
      </c>
      <c r="H70" s="12" t="s">
        <v>37</v>
      </c>
      <c r="I70" s="64">
        <f>+I50+I54+I58+I62+I66</f>
        <v>0</v>
      </c>
      <c r="J70" s="12" t="s">
        <v>20</v>
      </c>
      <c r="K70" s="64">
        <f>+K50+K54+K58+K62+K66</f>
        <v>0</v>
      </c>
      <c r="L70" s="12" t="s">
        <v>38</v>
      </c>
      <c r="M70" s="65">
        <f>+M50+M54+M58+M62+M66</f>
        <v>0</v>
      </c>
    </row>
    <row r="71" spans="1:13" ht="15" customHeight="1" x14ac:dyDescent="0.3">
      <c r="A71" s="1266"/>
      <c r="B71" s="1267"/>
      <c r="C71" s="22"/>
      <c r="D71" s="43" t="s">
        <v>26</v>
      </c>
      <c r="E71" s="137">
        <f>+E51+E55+E59+E63+E67</f>
        <v>0</v>
      </c>
      <c r="F71" s="43" t="s">
        <v>39</v>
      </c>
      <c r="G71" s="137">
        <f>+G51+G55+G59+G63+G67</f>
        <v>0</v>
      </c>
      <c r="H71" s="43" t="s">
        <v>26</v>
      </c>
      <c r="I71" s="137">
        <f>+I51+I55+I59+I63+I67</f>
        <v>0</v>
      </c>
      <c r="J71" s="43"/>
      <c r="K71" s="137" t="s">
        <v>34</v>
      </c>
      <c r="L71" s="43" t="s">
        <v>39</v>
      </c>
      <c r="M71" s="138">
        <f>+M51+M55+M59+M63+M67</f>
        <v>0</v>
      </c>
    </row>
    <row r="72" spans="1:13" ht="15" customHeight="1" x14ac:dyDescent="0.3">
      <c r="A72" s="771"/>
      <c r="B72" s="173"/>
      <c r="C72" s="30"/>
      <c r="D72" s="111"/>
      <c r="E72" s="30"/>
      <c r="F72" s="111"/>
      <c r="G72" s="136"/>
      <c r="H72" s="136"/>
      <c r="I72" s="136"/>
      <c r="K72" s="1" t="s">
        <v>34</v>
      </c>
      <c r="M72" s="5"/>
    </row>
    <row r="73" spans="1:13" ht="15" customHeight="1" thickBot="1" x14ac:dyDescent="0.35">
      <c r="A73" s="75"/>
      <c r="B73" s="76"/>
      <c r="C73" s="77"/>
      <c r="D73" s="139"/>
      <c r="E73" s="69"/>
      <c r="F73" s="140"/>
      <c r="G73" s="141"/>
      <c r="H73" s="141"/>
      <c r="I73" s="141"/>
      <c r="J73" s="141"/>
      <c r="K73" s="141" t="s">
        <v>34</v>
      </c>
      <c r="L73" s="141"/>
      <c r="M73" s="142"/>
    </row>
    <row r="74" spans="1:13" ht="15" customHeight="1" thickTop="1" thickBot="1" x14ac:dyDescent="0.35">
      <c r="A74" s="1268" t="s">
        <v>65</v>
      </c>
      <c r="B74" s="1269"/>
      <c r="C74" s="96" t="s">
        <v>66</v>
      </c>
      <c r="D74" s="143"/>
      <c r="E74" s="69"/>
      <c r="F74" s="144"/>
      <c r="G74" s="145"/>
      <c r="H74" s="145"/>
      <c r="I74" s="145"/>
      <c r="J74" s="145"/>
      <c r="K74" s="145" t="s">
        <v>34</v>
      </c>
      <c r="L74" s="145"/>
      <c r="M74" s="146"/>
    </row>
    <row r="75" spans="1:13" ht="15" customHeight="1" thickTop="1" x14ac:dyDescent="0.3">
      <c r="A75" s="770"/>
      <c r="B75" s="173"/>
      <c r="C75" s="13"/>
      <c r="D75" s="64"/>
      <c r="E75" s="30"/>
      <c r="F75" s="111"/>
      <c r="G75" s="136"/>
      <c r="H75" s="136"/>
      <c r="I75" s="136"/>
      <c r="K75" s="1" t="s">
        <v>34</v>
      </c>
      <c r="M75" s="5"/>
    </row>
    <row r="76" spans="1:13" ht="29.25" customHeight="1" x14ac:dyDescent="0.3">
      <c r="A76" s="66" t="s">
        <v>67</v>
      </c>
      <c r="B76" s="173"/>
      <c r="C76" s="13" t="s">
        <v>68</v>
      </c>
      <c r="D76" s="2" t="s">
        <v>31</v>
      </c>
      <c r="E76" s="27">
        <v>0</v>
      </c>
      <c r="F76" s="2" t="s">
        <v>32</v>
      </c>
      <c r="G76" s="27">
        <v>0</v>
      </c>
      <c r="H76" s="2" t="s">
        <v>33</v>
      </c>
      <c r="I76" s="27">
        <v>0</v>
      </c>
      <c r="J76" s="2"/>
      <c r="K76" s="27" t="s">
        <v>34</v>
      </c>
      <c r="L76" s="2" t="s">
        <v>35</v>
      </c>
      <c r="M76" s="28">
        <v>0</v>
      </c>
    </row>
    <row r="77" spans="1:13" ht="15" customHeight="1" x14ac:dyDescent="0.3">
      <c r="A77" s="770"/>
      <c r="B77" s="173"/>
      <c r="C77" s="30"/>
      <c r="D77" s="2" t="s">
        <v>20</v>
      </c>
      <c r="E77" s="27">
        <v>0</v>
      </c>
      <c r="F77" s="2" t="s">
        <v>36</v>
      </c>
      <c r="G77" s="27">
        <v>0</v>
      </c>
      <c r="H77" s="2" t="s">
        <v>37</v>
      </c>
      <c r="I77" s="27">
        <v>0</v>
      </c>
      <c r="J77" s="2" t="s">
        <v>20</v>
      </c>
      <c r="K77" s="27">
        <v>0</v>
      </c>
      <c r="L77" s="2" t="s">
        <v>38</v>
      </c>
      <c r="M77" s="28">
        <v>0</v>
      </c>
    </row>
    <row r="78" spans="1:13" ht="15" customHeight="1" x14ac:dyDescent="0.3">
      <c r="A78" s="770"/>
      <c r="B78" s="173"/>
      <c r="C78" s="30"/>
      <c r="D78" s="2" t="s">
        <v>26</v>
      </c>
      <c r="E78" s="27">
        <v>0</v>
      </c>
      <c r="F78" s="2" t="s">
        <v>39</v>
      </c>
      <c r="G78" s="27">
        <v>0</v>
      </c>
      <c r="H78" s="2" t="s">
        <v>26</v>
      </c>
      <c r="I78" s="27">
        <v>0</v>
      </c>
      <c r="J78" s="2"/>
      <c r="K78" s="27" t="s">
        <v>34</v>
      </c>
      <c r="L78" s="2" t="s">
        <v>39</v>
      </c>
      <c r="M78" s="28">
        <v>0</v>
      </c>
    </row>
    <row r="79" spans="1:13" ht="15" customHeight="1" x14ac:dyDescent="0.3">
      <c r="A79" s="770"/>
      <c r="B79" s="173"/>
      <c r="C79" s="30"/>
      <c r="D79" s="111"/>
      <c r="E79" s="30"/>
      <c r="F79" s="111"/>
      <c r="G79" s="136"/>
      <c r="H79" s="136"/>
      <c r="I79" s="136"/>
      <c r="K79" s="1" t="s">
        <v>34</v>
      </c>
      <c r="M79" s="5"/>
    </row>
    <row r="80" spans="1:13" ht="28.5" customHeight="1" x14ac:dyDescent="0.3">
      <c r="A80" s="66" t="s">
        <v>69</v>
      </c>
      <c r="B80" s="173"/>
      <c r="C80" s="13" t="s">
        <v>70</v>
      </c>
      <c r="D80" s="2" t="s">
        <v>31</v>
      </c>
      <c r="E80" s="27">
        <v>0</v>
      </c>
      <c r="F80" s="2" t="s">
        <v>32</v>
      </c>
      <c r="G80" s="27">
        <v>0</v>
      </c>
      <c r="H80" s="2" t="s">
        <v>33</v>
      </c>
      <c r="I80" s="27">
        <v>0</v>
      </c>
      <c r="J80" s="2"/>
      <c r="K80" s="27" t="s">
        <v>34</v>
      </c>
      <c r="L80" s="2" t="s">
        <v>35</v>
      </c>
      <c r="M80" s="28">
        <v>0</v>
      </c>
    </row>
    <row r="81" spans="1:13" ht="15" customHeight="1" x14ac:dyDescent="0.3">
      <c r="A81" s="770"/>
      <c r="B81" s="173"/>
      <c r="C81" s="30"/>
      <c r="D81" s="2" t="s">
        <v>20</v>
      </c>
      <c r="E81" s="27">
        <v>0</v>
      </c>
      <c r="F81" s="2" t="s">
        <v>36</v>
      </c>
      <c r="G81" s="27">
        <v>0</v>
      </c>
      <c r="H81" s="2" t="s">
        <v>37</v>
      </c>
      <c r="I81" s="27">
        <v>0</v>
      </c>
      <c r="J81" s="2" t="s">
        <v>20</v>
      </c>
      <c r="K81" s="27">
        <v>0</v>
      </c>
      <c r="L81" s="2" t="s">
        <v>38</v>
      </c>
      <c r="M81" s="28">
        <v>0</v>
      </c>
    </row>
    <row r="82" spans="1:13" ht="15" customHeight="1" x14ac:dyDescent="0.3">
      <c r="A82" s="770"/>
      <c r="B82" s="173"/>
      <c r="C82" s="30"/>
      <c r="D82" s="2" t="s">
        <v>26</v>
      </c>
      <c r="E82" s="27">
        <v>0</v>
      </c>
      <c r="F82" s="2" t="s">
        <v>39</v>
      </c>
      <c r="G82" s="27">
        <v>0</v>
      </c>
      <c r="H82" s="2" t="s">
        <v>26</v>
      </c>
      <c r="I82" s="27">
        <v>0</v>
      </c>
      <c r="J82" s="2"/>
      <c r="K82" s="27" t="s">
        <v>34</v>
      </c>
      <c r="L82" s="2" t="s">
        <v>39</v>
      </c>
      <c r="M82" s="28">
        <v>0</v>
      </c>
    </row>
    <row r="83" spans="1:13" ht="15" customHeight="1" x14ac:dyDescent="0.3">
      <c r="A83" s="770"/>
      <c r="B83" s="173"/>
      <c r="C83" s="30"/>
      <c r="D83" s="111"/>
      <c r="E83" s="30"/>
      <c r="F83" s="111"/>
      <c r="G83" s="136"/>
      <c r="H83" s="136"/>
      <c r="I83" s="136"/>
      <c r="K83" s="1" t="s">
        <v>34</v>
      </c>
      <c r="M83" s="5"/>
    </row>
    <row r="84" spans="1:13" ht="15" customHeight="1" x14ac:dyDescent="0.3">
      <c r="A84" s="771" t="s">
        <v>71</v>
      </c>
      <c r="B84" s="173"/>
      <c r="C84" s="13" t="s">
        <v>72</v>
      </c>
      <c r="D84" s="2" t="s">
        <v>31</v>
      </c>
      <c r="E84" s="27">
        <v>0</v>
      </c>
      <c r="F84" s="2" t="s">
        <v>32</v>
      </c>
      <c r="G84" s="27">
        <v>0</v>
      </c>
      <c r="H84" s="2" t="s">
        <v>33</v>
      </c>
      <c r="I84" s="27">
        <v>0</v>
      </c>
      <c r="J84" s="2"/>
      <c r="K84" s="27" t="s">
        <v>34</v>
      </c>
      <c r="L84" s="2" t="s">
        <v>35</v>
      </c>
      <c r="M84" s="28">
        <v>0</v>
      </c>
    </row>
    <row r="85" spans="1:13" ht="15" customHeight="1" x14ac:dyDescent="0.3">
      <c r="A85" s="770"/>
      <c r="B85" s="173"/>
      <c r="C85" s="30"/>
      <c r="D85" s="2" t="s">
        <v>20</v>
      </c>
      <c r="E85" s="27">
        <v>0</v>
      </c>
      <c r="F85" s="2" t="s">
        <v>36</v>
      </c>
      <c r="G85" s="27">
        <v>0</v>
      </c>
      <c r="H85" s="2" t="s">
        <v>37</v>
      </c>
      <c r="I85" s="27">
        <v>0</v>
      </c>
      <c r="J85" s="2" t="s">
        <v>20</v>
      </c>
      <c r="K85" s="27">
        <v>0</v>
      </c>
      <c r="L85" s="2" t="s">
        <v>38</v>
      </c>
      <c r="M85" s="28">
        <v>0</v>
      </c>
    </row>
    <row r="86" spans="1:13" ht="15" customHeight="1" x14ac:dyDescent="0.3">
      <c r="A86" s="770"/>
      <c r="B86" s="173"/>
      <c r="C86" s="30"/>
      <c r="D86" s="2" t="s">
        <v>26</v>
      </c>
      <c r="E86" s="27">
        <v>0</v>
      </c>
      <c r="F86" s="2" t="s">
        <v>39</v>
      </c>
      <c r="G86" s="27">
        <v>0</v>
      </c>
      <c r="H86" s="2" t="s">
        <v>26</v>
      </c>
      <c r="I86" s="27">
        <v>0</v>
      </c>
      <c r="J86" s="2"/>
      <c r="K86" s="27" t="s">
        <v>34</v>
      </c>
      <c r="L86" s="2" t="s">
        <v>39</v>
      </c>
      <c r="M86" s="28">
        <v>0</v>
      </c>
    </row>
    <row r="87" spans="1:13" ht="15" customHeight="1" x14ac:dyDescent="0.3">
      <c r="A87" s="770"/>
      <c r="B87" s="173"/>
      <c r="C87" s="30"/>
      <c r="D87" s="111"/>
      <c r="E87" s="30"/>
      <c r="F87" s="111"/>
      <c r="G87" s="136"/>
      <c r="H87" s="136"/>
      <c r="I87" s="136"/>
      <c r="K87" s="1" t="s">
        <v>34</v>
      </c>
      <c r="M87" s="5"/>
    </row>
    <row r="88" spans="1:13" ht="15" customHeight="1" x14ac:dyDescent="0.3">
      <c r="A88" s="771" t="s">
        <v>73</v>
      </c>
      <c r="B88" s="173"/>
      <c r="C88" s="13" t="s">
        <v>74</v>
      </c>
      <c r="D88" s="2" t="s">
        <v>31</v>
      </c>
      <c r="E88" s="27">
        <v>0</v>
      </c>
      <c r="F88" s="2" t="s">
        <v>32</v>
      </c>
      <c r="G88" s="27">
        <v>0</v>
      </c>
      <c r="H88" s="2" t="s">
        <v>33</v>
      </c>
      <c r="I88" s="27">
        <v>0</v>
      </c>
      <c r="J88" s="2"/>
      <c r="K88" s="27" t="s">
        <v>34</v>
      </c>
      <c r="L88" s="2" t="s">
        <v>35</v>
      </c>
      <c r="M88" s="28">
        <v>0</v>
      </c>
    </row>
    <row r="89" spans="1:13" ht="15" customHeight="1" x14ac:dyDescent="0.3">
      <c r="A89" s="770"/>
      <c r="B89" s="173"/>
      <c r="C89" s="30"/>
      <c r="D89" s="2" t="s">
        <v>20</v>
      </c>
      <c r="E89" s="27">
        <v>0</v>
      </c>
      <c r="F89" s="2" t="s">
        <v>36</v>
      </c>
      <c r="G89" s="27">
        <v>0</v>
      </c>
      <c r="H89" s="2" t="s">
        <v>37</v>
      </c>
      <c r="I89" s="27">
        <v>0</v>
      </c>
      <c r="J89" s="2" t="s">
        <v>20</v>
      </c>
      <c r="K89" s="27">
        <v>0</v>
      </c>
      <c r="L89" s="2" t="s">
        <v>38</v>
      </c>
      <c r="M89" s="28">
        <v>0</v>
      </c>
    </row>
    <row r="90" spans="1:13" ht="15" customHeight="1" x14ac:dyDescent="0.3">
      <c r="A90" s="770"/>
      <c r="B90" s="173"/>
      <c r="C90" s="30"/>
      <c r="D90" s="2" t="s">
        <v>26</v>
      </c>
      <c r="E90" s="27">
        <v>0</v>
      </c>
      <c r="F90" s="2" t="s">
        <v>39</v>
      </c>
      <c r="G90" s="27">
        <v>0</v>
      </c>
      <c r="H90" s="2" t="s">
        <v>26</v>
      </c>
      <c r="I90" s="27">
        <v>0</v>
      </c>
      <c r="J90" s="2"/>
      <c r="K90" s="27" t="s">
        <v>34</v>
      </c>
      <c r="L90" s="2" t="s">
        <v>39</v>
      </c>
      <c r="M90" s="28">
        <v>0</v>
      </c>
    </row>
    <row r="91" spans="1:13" ht="15" customHeight="1" x14ac:dyDescent="0.3">
      <c r="A91" s="770"/>
      <c r="B91" s="173"/>
      <c r="C91" s="30"/>
      <c r="D91" s="111"/>
      <c r="E91" s="30"/>
      <c r="F91" s="111"/>
      <c r="G91" s="136"/>
      <c r="H91" s="136"/>
      <c r="I91" s="136"/>
      <c r="K91" s="1" t="s">
        <v>34</v>
      </c>
      <c r="M91" s="5"/>
    </row>
    <row r="92" spans="1:13" ht="15" customHeight="1" x14ac:dyDescent="0.3">
      <c r="A92" s="771" t="s">
        <v>75</v>
      </c>
      <c r="B92" s="173"/>
      <c r="C92" s="13" t="s">
        <v>76</v>
      </c>
      <c r="D92" s="2" t="s">
        <v>31</v>
      </c>
      <c r="E92" s="27">
        <v>0</v>
      </c>
      <c r="F92" s="2" t="s">
        <v>32</v>
      </c>
      <c r="G92" s="27">
        <v>0</v>
      </c>
      <c r="H92" s="2" t="s">
        <v>33</v>
      </c>
      <c r="I92" s="27">
        <v>0</v>
      </c>
      <c r="J92" s="2"/>
      <c r="K92" s="27" t="s">
        <v>34</v>
      </c>
      <c r="L92" s="2" t="s">
        <v>35</v>
      </c>
      <c r="M92" s="28">
        <v>0</v>
      </c>
    </row>
    <row r="93" spans="1:13" ht="15" customHeight="1" x14ac:dyDescent="0.3">
      <c r="A93" s="770"/>
      <c r="B93" s="173"/>
      <c r="C93" s="30"/>
      <c r="D93" s="2" t="s">
        <v>20</v>
      </c>
      <c r="E93" s="27">
        <v>0</v>
      </c>
      <c r="F93" s="2" t="s">
        <v>36</v>
      </c>
      <c r="G93" s="27">
        <v>0</v>
      </c>
      <c r="H93" s="2" t="s">
        <v>37</v>
      </c>
      <c r="I93" s="27">
        <v>0</v>
      </c>
      <c r="J93" s="2" t="s">
        <v>20</v>
      </c>
      <c r="K93" s="27">
        <v>0</v>
      </c>
      <c r="L93" s="2" t="s">
        <v>38</v>
      </c>
      <c r="M93" s="28">
        <v>0</v>
      </c>
    </row>
    <row r="94" spans="1:13" ht="15" customHeight="1" x14ac:dyDescent="0.3">
      <c r="A94" s="770"/>
      <c r="B94" s="173"/>
      <c r="C94" s="30"/>
      <c r="D94" s="2" t="s">
        <v>26</v>
      </c>
      <c r="E94" s="27">
        <v>0</v>
      </c>
      <c r="F94" s="2" t="s">
        <v>39</v>
      </c>
      <c r="G94" s="27">
        <v>0</v>
      </c>
      <c r="H94" s="2" t="s">
        <v>26</v>
      </c>
      <c r="I94" s="27">
        <v>0</v>
      </c>
      <c r="J94" s="2"/>
      <c r="K94" s="27" t="s">
        <v>34</v>
      </c>
      <c r="L94" s="2" t="s">
        <v>39</v>
      </c>
      <c r="M94" s="28">
        <v>0</v>
      </c>
    </row>
    <row r="95" spans="1:13" ht="15" customHeight="1" x14ac:dyDescent="0.3">
      <c r="A95" s="770"/>
      <c r="B95" s="173"/>
      <c r="C95" s="30"/>
      <c r="D95" s="2"/>
      <c r="E95" s="27"/>
      <c r="F95" s="2"/>
      <c r="G95" s="27"/>
      <c r="H95" s="2"/>
      <c r="I95" s="27"/>
      <c r="J95" s="2"/>
      <c r="K95" s="27" t="s">
        <v>34</v>
      </c>
      <c r="L95" s="2"/>
      <c r="M95" s="28"/>
    </row>
    <row r="96" spans="1:13" ht="15" customHeight="1" x14ac:dyDescent="0.3">
      <c r="A96" s="130"/>
      <c r="B96" s="131"/>
      <c r="C96" s="776"/>
      <c r="D96" s="26" t="s">
        <v>31</v>
      </c>
      <c r="E96" s="109">
        <f>+E76+E80+E84+E88+E92</f>
        <v>0</v>
      </c>
      <c r="F96" s="26" t="s">
        <v>32</v>
      </c>
      <c r="G96" s="109">
        <f>+G76+G80+G84+G88+G92</f>
        <v>0</v>
      </c>
      <c r="H96" s="26" t="s">
        <v>33</v>
      </c>
      <c r="I96" s="109">
        <f>+I76+I80+I84+I88+I92</f>
        <v>0</v>
      </c>
      <c r="J96" s="26"/>
      <c r="K96" s="109" t="s">
        <v>34</v>
      </c>
      <c r="L96" s="26" t="s">
        <v>35</v>
      </c>
      <c r="M96" s="110">
        <f>+M76+M80+M84+M88+M92</f>
        <v>0</v>
      </c>
    </row>
    <row r="97" spans="1:13" ht="15" customHeight="1" x14ac:dyDescent="0.3">
      <c r="A97" s="771" t="s">
        <v>77</v>
      </c>
      <c r="B97" s="132" t="s">
        <v>78</v>
      </c>
      <c r="C97" s="125" t="s">
        <v>66</v>
      </c>
      <c r="D97" s="12" t="s">
        <v>20</v>
      </c>
      <c r="E97" s="64">
        <f>+E77+E81+E85+E89+E93</f>
        <v>0</v>
      </c>
      <c r="F97" s="12" t="s">
        <v>36</v>
      </c>
      <c r="G97" s="64">
        <f>+G77+G81+G85+G89+G93</f>
        <v>0</v>
      </c>
      <c r="H97" s="12" t="s">
        <v>37</v>
      </c>
      <c r="I97" s="64">
        <f>+I77+I81+I85+I89+I93</f>
        <v>0</v>
      </c>
      <c r="J97" s="12" t="s">
        <v>20</v>
      </c>
      <c r="K97" s="64">
        <f>+K77+K81+K85+K89+K93</f>
        <v>0</v>
      </c>
      <c r="L97" s="12" t="s">
        <v>38</v>
      </c>
      <c r="M97" s="65">
        <f>+M77+M81+M85+M89+M93</f>
        <v>0</v>
      </c>
    </row>
    <row r="98" spans="1:13" ht="15" customHeight="1" x14ac:dyDescent="0.3">
      <c r="A98" s="1266"/>
      <c r="B98" s="1267"/>
      <c r="C98" s="22"/>
      <c r="D98" s="43" t="s">
        <v>26</v>
      </c>
      <c r="E98" s="137">
        <f>+E78+E82+E86+E90+E94</f>
        <v>0</v>
      </c>
      <c r="F98" s="43" t="s">
        <v>39</v>
      </c>
      <c r="G98" s="137">
        <f>+G78+G82+G86+G90+G94</f>
        <v>0</v>
      </c>
      <c r="H98" s="43" t="s">
        <v>26</v>
      </c>
      <c r="I98" s="137">
        <f>+I78+I82+I86+I90+I94</f>
        <v>0</v>
      </c>
      <c r="J98" s="43"/>
      <c r="K98" s="137" t="s">
        <v>34</v>
      </c>
      <c r="L98" s="43" t="s">
        <v>39</v>
      </c>
      <c r="M98" s="138">
        <f>+M78+M82+M86+M90+M94</f>
        <v>0</v>
      </c>
    </row>
    <row r="99" spans="1:13" ht="15" customHeight="1" x14ac:dyDescent="0.3">
      <c r="A99" s="770"/>
      <c r="B99" s="173"/>
      <c r="C99" s="30"/>
      <c r="D99" s="111"/>
      <c r="E99" s="30"/>
      <c r="F99" s="111"/>
      <c r="G99" s="136"/>
      <c r="H99" s="136"/>
      <c r="I99" s="136"/>
      <c r="K99" s="1" t="s">
        <v>34</v>
      </c>
      <c r="M99" s="5"/>
    </row>
    <row r="100" spans="1:13" ht="15" customHeight="1" thickBot="1" x14ac:dyDescent="0.35">
      <c r="A100" s="777"/>
      <c r="B100" s="773"/>
      <c r="C100" s="69"/>
      <c r="D100" s="140"/>
      <c r="E100" s="69"/>
      <c r="F100" s="140"/>
      <c r="G100" s="141"/>
      <c r="H100" s="141"/>
      <c r="I100" s="141"/>
      <c r="J100" s="141"/>
      <c r="K100" s="141" t="s">
        <v>34</v>
      </c>
      <c r="L100" s="141"/>
      <c r="M100" s="142"/>
    </row>
    <row r="101" spans="1:13" ht="15" customHeight="1" thickTop="1" thickBot="1" x14ac:dyDescent="0.35">
      <c r="A101" s="1270" t="s">
        <v>79</v>
      </c>
      <c r="B101" s="1271"/>
      <c r="C101" s="72" t="s">
        <v>80</v>
      </c>
      <c r="D101" s="139"/>
      <c r="E101" s="69"/>
      <c r="F101" s="140"/>
      <c r="G101" s="141"/>
      <c r="H101" s="141"/>
      <c r="I101" s="141"/>
      <c r="J101" s="141"/>
      <c r="K101" s="141" t="s">
        <v>34</v>
      </c>
      <c r="L101" s="141"/>
      <c r="M101" s="142"/>
    </row>
    <row r="102" spans="1:13" ht="15" customHeight="1" thickTop="1" x14ac:dyDescent="0.3">
      <c r="A102" s="770"/>
      <c r="B102" s="173"/>
      <c r="C102" s="13"/>
      <c r="D102" s="64"/>
      <c r="E102" s="30"/>
      <c r="F102" s="111"/>
      <c r="G102" s="136"/>
      <c r="H102" s="136"/>
      <c r="I102" s="136"/>
      <c r="K102" s="1" t="s">
        <v>34</v>
      </c>
      <c r="M102" s="5"/>
    </row>
    <row r="103" spans="1:13" ht="15" customHeight="1" x14ac:dyDescent="0.3">
      <c r="A103" s="1264"/>
      <c r="B103" s="1265"/>
      <c r="C103" s="30"/>
      <c r="D103" s="111"/>
      <c r="E103" s="30"/>
      <c r="F103" s="111"/>
      <c r="G103" s="136"/>
      <c r="H103" s="136"/>
      <c r="I103" s="136"/>
      <c r="K103" s="1" t="s">
        <v>34</v>
      </c>
      <c r="M103" s="5"/>
    </row>
    <row r="104" spans="1:13" ht="15" customHeight="1" x14ac:dyDescent="0.3">
      <c r="A104" s="771" t="s">
        <v>81</v>
      </c>
      <c r="B104" s="173"/>
      <c r="C104" s="13" t="s">
        <v>82</v>
      </c>
      <c r="D104" s="2" t="s">
        <v>31</v>
      </c>
      <c r="E104" s="27">
        <v>0</v>
      </c>
      <c r="F104" s="2" t="s">
        <v>32</v>
      </c>
      <c r="G104" s="27">
        <v>0</v>
      </c>
      <c r="H104" s="2" t="s">
        <v>33</v>
      </c>
      <c r="I104" s="27">
        <v>0</v>
      </c>
      <c r="J104" s="2"/>
      <c r="K104" s="27" t="s">
        <v>34</v>
      </c>
      <c r="L104" s="2" t="s">
        <v>35</v>
      </c>
      <c r="M104" s="28">
        <v>0</v>
      </c>
    </row>
    <row r="105" spans="1:13" ht="15" customHeight="1" x14ac:dyDescent="0.3">
      <c r="A105" s="770"/>
      <c r="B105" s="173"/>
      <c r="C105" s="30"/>
      <c r="D105" s="2" t="s">
        <v>20</v>
      </c>
      <c r="E105" s="27">
        <v>0</v>
      </c>
      <c r="F105" s="2" t="s">
        <v>36</v>
      </c>
      <c r="G105" s="27">
        <v>0</v>
      </c>
      <c r="H105" s="2" t="s">
        <v>37</v>
      </c>
      <c r="I105" s="27">
        <v>0</v>
      </c>
      <c r="J105" s="2" t="s">
        <v>20</v>
      </c>
      <c r="K105" s="27">
        <v>0</v>
      </c>
      <c r="L105" s="2" t="s">
        <v>38</v>
      </c>
      <c r="M105" s="28">
        <v>0</v>
      </c>
    </row>
    <row r="106" spans="1:13" ht="15" customHeight="1" x14ac:dyDescent="0.3">
      <c r="A106" s="770"/>
      <c r="B106" s="173"/>
      <c r="C106" s="30"/>
      <c r="D106" s="2" t="s">
        <v>26</v>
      </c>
      <c r="E106" s="27">
        <v>0</v>
      </c>
      <c r="F106" s="2" t="s">
        <v>39</v>
      </c>
      <c r="G106" s="27">
        <v>0</v>
      </c>
      <c r="H106" s="2" t="s">
        <v>26</v>
      </c>
      <c r="I106" s="27">
        <v>0</v>
      </c>
      <c r="J106" s="2"/>
      <c r="K106" s="27" t="s">
        <v>34</v>
      </c>
      <c r="L106" s="2" t="s">
        <v>39</v>
      </c>
      <c r="M106" s="28">
        <v>0</v>
      </c>
    </row>
    <row r="107" spans="1:13" ht="15" customHeight="1" x14ac:dyDescent="0.3">
      <c r="A107" s="770"/>
      <c r="B107" s="173"/>
      <c r="C107" s="30"/>
      <c r="D107" s="111"/>
      <c r="E107" s="30"/>
      <c r="F107" s="111"/>
      <c r="G107" s="136"/>
      <c r="H107" s="136"/>
      <c r="I107" s="136"/>
      <c r="K107" s="1" t="s">
        <v>34</v>
      </c>
      <c r="M107" s="5"/>
    </row>
    <row r="108" spans="1:13" ht="15" customHeight="1" x14ac:dyDescent="0.3">
      <c r="A108" s="771" t="s">
        <v>83</v>
      </c>
      <c r="B108" s="173"/>
      <c r="C108" s="13" t="s">
        <v>84</v>
      </c>
      <c r="D108" s="2" t="s">
        <v>31</v>
      </c>
      <c r="E108" s="27">
        <v>0</v>
      </c>
      <c r="F108" s="2" t="s">
        <v>32</v>
      </c>
      <c r="G108" s="27">
        <v>0</v>
      </c>
      <c r="H108" s="2" t="s">
        <v>33</v>
      </c>
      <c r="I108" s="27">
        <v>0</v>
      </c>
      <c r="J108" s="2"/>
      <c r="K108" s="27" t="s">
        <v>34</v>
      </c>
      <c r="L108" s="2" t="s">
        <v>35</v>
      </c>
      <c r="M108" s="28">
        <v>0</v>
      </c>
    </row>
    <row r="109" spans="1:13" ht="15" customHeight="1" x14ac:dyDescent="0.3">
      <c r="A109" s="770"/>
      <c r="B109" s="173"/>
      <c r="C109" s="30"/>
      <c r="D109" s="2" t="s">
        <v>20</v>
      </c>
      <c r="E109" s="27">
        <v>0</v>
      </c>
      <c r="F109" s="2" t="s">
        <v>36</v>
      </c>
      <c r="G109" s="27">
        <v>0</v>
      </c>
      <c r="H109" s="2" t="s">
        <v>37</v>
      </c>
      <c r="I109" s="27">
        <v>0</v>
      </c>
      <c r="J109" s="2" t="s">
        <v>20</v>
      </c>
      <c r="K109" s="27">
        <v>0</v>
      </c>
      <c r="L109" s="2" t="s">
        <v>38</v>
      </c>
      <c r="M109" s="28">
        <v>0</v>
      </c>
    </row>
    <row r="110" spans="1:13" ht="15" customHeight="1" x14ac:dyDescent="0.3">
      <c r="A110" s="770"/>
      <c r="B110" s="173"/>
      <c r="C110" s="30"/>
      <c r="D110" s="2" t="s">
        <v>26</v>
      </c>
      <c r="E110" s="27">
        <v>0</v>
      </c>
      <c r="F110" s="2" t="s">
        <v>39</v>
      </c>
      <c r="G110" s="27">
        <v>0</v>
      </c>
      <c r="H110" s="2" t="s">
        <v>26</v>
      </c>
      <c r="I110" s="27">
        <v>0</v>
      </c>
      <c r="J110" s="2"/>
      <c r="K110" s="27" t="s">
        <v>34</v>
      </c>
      <c r="L110" s="2" t="s">
        <v>39</v>
      </c>
      <c r="M110" s="28">
        <v>0</v>
      </c>
    </row>
    <row r="111" spans="1:13" ht="15" customHeight="1" x14ac:dyDescent="0.3">
      <c r="A111" s="770"/>
      <c r="B111" s="173"/>
      <c r="C111" s="30"/>
      <c r="D111" s="111"/>
      <c r="E111" s="30"/>
      <c r="F111" s="111"/>
      <c r="G111" s="136"/>
      <c r="H111" s="136"/>
      <c r="I111" s="136"/>
      <c r="K111" s="1" t="s">
        <v>34</v>
      </c>
      <c r="M111" s="5"/>
    </row>
    <row r="112" spans="1:13" ht="15" customHeight="1" x14ac:dyDescent="0.3">
      <c r="A112" s="771" t="s">
        <v>85</v>
      </c>
      <c r="B112" s="173"/>
      <c r="C112" s="13" t="s">
        <v>86</v>
      </c>
      <c r="D112" s="2" t="s">
        <v>31</v>
      </c>
      <c r="E112" s="27">
        <v>0</v>
      </c>
      <c r="F112" s="2" t="s">
        <v>32</v>
      </c>
      <c r="G112" s="27">
        <v>0</v>
      </c>
      <c r="H112" s="2" t="s">
        <v>33</v>
      </c>
      <c r="I112" s="27">
        <v>0</v>
      </c>
      <c r="J112" s="2"/>
      <c r="K112" s="27" t="s">
        <v>34</v>
      </c>
      <c r="L112" s="2" t="s">
        <v>35</v>
      </c>
      <c r="M112" s="28">
        <v>0</v>
      </c>
    </row>
    <row r="113" spans="1:13" ht="15" customHeight="1" x14ac:dyDescent="0.3">
      <c r="A113" s="770"/>
      <c r="B113" s="173"/>
      <c r="C113" s="30"/>
      <c r="D113" s="2" t="s">
        <v>20</v>
      </c>
      <c r="E113" s="27">
        <v>0</v>
      </c>
      <c r="F113" s="2" t="s">
        <v>36</v>
      </c>
      <c r="G113" s="27">
        <v>0</v>
      </c>
      <c r="H113" s="2" t="s">
        <v>37</v>
      </c>
      <c r="I113" s="27">
        <v>0</v>
      </c>
      <c r="J113" s="2" t="s">
        <v>20</v>
      </c>
      <c r="K113" s="27">
        <v>0</v>
      </c>
      <c r="L113" s="2" t="s">
        <v>38</v>
      </c>
      <c r="M113" s="28">
        <v>0</v>
      </c>
    </row>
    <row r="114" spans="1:13" ht="15" customHeight="1" x14ac:dyDescent="0.3">
      <c r="A114" s="770"/>
      <c r="B114" s="173"/>
      <c r="C114" s="30"/>
      <c r="D114" s="2" t="s">
        <v>26</v>
      </c>
      <c r="E114" s="27">
        <v>0</v>
      </c>
      <c r="F114" s="2" t="s">
        <v>39</v>
      </c>
      <c r="G114" s="27">
        <v>0</v>
      </c>
      <c r="H114" s="2" t="s">
        <v>26</v>
      </c>
      <c r="I114" s="27">
        <v>0</v>
      </c>
      <c r="J114" s="2"/>
      <c r="K114" s="27" t="s">
        <v>34</v>
      </c>
      <c r="L114" s="2" t="s">
        <v>39</v>
      </c>
      <c r="M114" s="28">
        <v>0</v>
      </c>
    </row>
    <row r="115" spans="1:13" ht="15" customHeight="1" x14ac:dyDescent="0.3">
      <c r="A115" s="770"/>
      <c r="B115" s="173"/>
      <c r="C115" s="30"/>
      <c r="D115" s="111"/>
      <c r="E115" s="30"/>
      <c r="F115" s="111"/>
      <c r="G115" s="136"/>
      <c r="H115" s="136"/>
      <c r="I115" s="136"/>
      <c r="K115" s="1" t="s">
        <v>34</v>
      </c>
      <c r="M115" s="5"/>
    </row>
    <row r="116" spans="1:13" ht="33" customHeight="1" x14ac:dyDescent="0.3">
      <c r="A116" s="771" t="s">
        <v>87</v>
      </c>
      <c r="B116" s="173"/>
      <c r="C116" s="13" t="s">
        <v>88</v>
      </c>
      <c r="D116" s="2" t="s">
        <v>31</v>
      </c>
      <c r="E116" s="27">
        <v>0</v>
      </c>
      <c r="F116" s="2" t="s">
        <v>32</v>
      </c>
      <c r="G116" s="27">
        <v>0</v>
      </c>
      <c r="H116" s="2" t="s">
        <v>33</v>
      </c>
      <c r="I116" s="27">
        <v>0</v>
      </c>
      <c r="J116" s="2"/>
      <c r="K116" s="27" t="s">
        <v>34</v>
      </c>
      <c r="L116" s="2" t="s">
        <v>35</v>
      </c>
      <c r="M116" s="28">
        <v>0</v>
      </c>
    </row>
    <row r="117" spans="1:13" ht="15" customHeight="1" x14ac:dyDescent="0.3">
      <c r="A117" s="770"/>
      <c r="B117" s="173"/>
      <c r="C117" s="30"/>
      <c r="D117" s="2" t="s">
        <v>20</v>
      </c>
      <c r="E117" s="27">
        <v>0</v>
      </c>
      <c r="F117" s="2" t="s">
        <v>36</v>
      </c>
      <c r="G117" s="27">
        <v>0</v>
      </c>
      <c r="H117" s="2" t="s">
        <v>37</v>
      </c>
      <c r="I117" s="27">
        <v>0</v>
      </c>
      <c r="J117" s="2" t="s">
        <v>20</v>
      </c>
      <c r="K117" s="27">
        <v>0</v>
      </c>
      <c r="L117" s="2" t="s">
        <v>38</v>
      </c>
      <c r="M117" s="28">
        <v>0</v>
      </c>
    </row>
    <row r="118" spans="1:13" ht="15" customHeight="1" x14ac:dyDescent="0.3">
      <c r="A118" s="770"/>
      <c r="B118" s="173"/>
      <c r="C118" s="30"/>
      <c r="D118" s="2" t="s">
        <v>26</v>
      </c>
      <c r="E118" s="27">
        <v>0</v>
      </c>
      <c r="F118" s="2" t="s">
        <v>39</v>
      </c>
      <c r="G118" s="27">
        <v>0</v>
      </c>
      <c r="H118" s="2" t="s">
        <v>26</v>
      </c>
      <c r="I118" s="27">
        <v>0</v>
      </c>
      <c r="J118" s="2"/>
      <c r="K118" s="27" t="s">
        <v>34</v>
      </c>
      <c r="L118" s="2" t="s">
        <v>39</v>
      </c>
      <c r="M118" s="28">
        <v>0</v>
      </c>
    </row>
    <row r="119" spans="1:13" ht="15" customHeight="1" x14ac:dyDescent="0.3">
      <c r="A119" s="770"/>
      <c r="B119" s="173"/>
      <c r="C119" s="30"/>
      <c r="D119" s="111"/>
      <c r="E119" s="30"/>
      <c r="F119" s="111"/>
      <c r="G119" s="136"/>
      <c r="H119" s="136"/>
      <c r="I119" s="136"/>
      <c r="K119" s="1" t="s">
        <v>34</v>
      </c>
      <c r="M119" s="5"/>
    </row>
    <row r="120" spans="1:13" ht="15" customHeight="1" x14ac:dyDescent="0.3">
      <c r="A120" s="771" t="s">
        <v>89</v>
      </c>
      <c r="B120" s="173"/>
      <c r="C120" s="13" t="s">
        <v>90</v>
      </c>
      <c r="D120" s="2" t="s">
        <v>31</v>
      </c>
      <c r="E120" s="27">
        <v>0</v>
      </c>
      <c r="F120" s="2" t="s">
        <v>32</v>
      </c>
      <c r="G120" s="27">
        <v>0</v>
      </c>
      <c r="H120" s="2" t="s">
        <v>33</v>
      </c>
      <c r="I120" s="27">
        <v>0</v>
      </c>
      <c r="J120" s="2"/>
      <c r="K120" s="27" t="s">
        <v>34</v>
      </c>
      <c r="L120" s="2" t="s">
        <v>35</v>
      </c>
      <c r="M120" s="28">
        <v>0</v>
      </c>
    </row>
    <row r="121" spans="1:13" ht="15" customHeight="1" x14ac:dyDescent="0.3">
      <c r="A121" s="770"/>
      <c r="B121" s="173"/>
      <c r="C121" s="30"/>
      <c r="D121" s="2" t="s">
        <v>20</v>
      </c>
      <c r="E121" s="27">
        <v>0</v>
      </c>
      <c r="F121" s="2" t="s">
        <v>36</v>
      </c>
      <c r="G121" s="27">
        <v>0</v>
      </c>
      <c r="H121" s="2" t="s">
        <v>37</v>
      </c>
      <c r="I121" s="27">
        <v>0</v>
      </c>
      <c r="J121" s="2" t="s">
        <v>20</v>
      </c>
      <c r="K121" s="27">
        <v>0</v>
      </c>
      <c r="L121" s="2" t="s">
        <v>38</v>
      </c>
      <c r="M121" s="28">
        <v>0</v>
      </c>
    </row>
    <row r="122" spans="1:13" ht="15" customHeight="1" x14ac:dyDescent="0.3">
      <c r="A122" s="770"/>
      <c r="B122" s="173"/>
      <c r="C122" s="30"/>
      <c r="D122" s="2" t="s">
        <v>26</v>
      </c>
      <c r="E122" s="27">
        <v>0</v>
      </c>
      <c r="F122" s="2" t="s">
        <v>39</v>
      </c>
      <c r="G122" s="27">
        <v>0</v>
      </c>
      <c r="H122" s="2" t="s">
        <v>26</v>
      </c>
      <c r="I122" s="27">
        <v>0</v>
      </c>
      <c r="J122" s="2"/>
      <c r="K122" s="27" t="s">
        <v>34</v>
      </c>
      <c r="L122" s="2" t="s">
        <v>39</v>
      </c>
      <c r="M122" s="28">
        <v>0</v>
      </c>
    </row>
    <row r="123" spans="1:13" ht="15" customHeight="1" x14ac:dyDescent="0.3">
      <c r="A123" s="770"/>
      <c r="B123" s="173"/>
      <c r="C123" s="30"/>
      <c r="D123" s="111"/>
      <c r="E123" s="30"/>
      <c r="F123" s="111"/>
      <c r="G123" s="136"/>
      <c r="H123" s="136"/>
      <c r="I123" s="136"/>
      <c r="K123" s="1" t="s">
        <v>34</v>
      </c>
      <c r="M123" s="5"/>
    </row>
    <row r="124" spans="1:13" ht="15" customHeight="1" x14ac:dyDescent="0.3">
      <c r="A124" s="130"/>
      <c r="B124" s="131"/>
      <c r="C124" s="776"/>
      <c r="D124" s="26" t="s">
        <v>31</v>
      </c>
      <c r="E124" s="109">
        <f>+E104+E108+E112+E116+E120</f>
        <v>0</v>
      </c>
      <c r="F124" s="26" t="s">
        <v>32</v>
      </c>
      <c r="G124" s="109">
        <f>+G104+G108+G112+G116+G120</f>
        <v>0</v>
      </c>
      <c r="H124" s="26" t="s">
        <v>33</v>
      </c>
      <c r="I124" s="109">
        <f>+I104+I108+I112+I116+I120</f>
        <v>0</v>
      </c>
      <c r="J124" s="26"/>
      <c r="K124" s="109" t="s">
        <v>34</v>
      </c>
      <c r="L124" s="26" t="s">
        <v>35</v>
      </c>
      <c r="M124" s="110">
        <f>+M104+M108+M112+M116+M120</f>
        <v>0</v>
      </c>
    </row>
    <row r="125" spans="1:13" ht="15" customHeight="1" x14ac:dyDescent="0.3">
      <c r="A125" s="771" t="s">
        <v>91</v>
      </c>
      <c r="B125" s="132" t="s">
        <v>92</v>
      </c>
      <c r="C125" s="125" t="s">
        <v>80</v>
      </c>
      <c r="D125" s="12" t="s">
        <v>20</v>
      </c>
      <c r="E125" s="64">
        <f>+E105+E109+E113+E117+E121</f>
        <v>0</v>
      </c>
      <c r="F125" s="12" t="s">
        <v>36</v>
      </c>
      <c r="G125" s="64">
        <f>+G105+G109+G113+G117+G121</f>
        <v>0</v>
      </c>
      <c r="H125" s="12" t="s">
        <v>37</v>
      </c>
      <c r="I125" s="64">
        <f>+I105+I109+I113+I117+I121</f>
        <v>0</v>
      </c>
      <c r="J125" s="12" t="s">
        <v>20</v>
      </c>
      <c r="K125" s="64">
        <f>+K105+K109+K113+K117+K121</f>
        <v>0</v>
      </c>
      <c r="L125" s="12" t="s">
        <v>38</v>
      </c>
      <c r="M125" s="65">
        <f>+M105+M109+M113+M117+M121</f>
        <v>0</v>
      </c>
    </row>
    <row r="126" spans="1:13" ht="15" customHeight="1" x14ac:dyDescent="0.3">
      <c r="A126" s="1266"/>
      <c r="B126" s="1267"/>
      <c r="C126" s="22"/>
      <c r="D126" s="43" t="s">
        <v>26</v>
      </c>
      <c r="E126" s="137">
        <f>+E106+E110+E114+E118+E122</f>
        <v>0</v>
      </c>
      <c r="F126" s="43" t="s">
        <v>39</v>
      </c>
      <c r="G126" s="137">
        <f>+G106+G110+G114+G118+G122</f>
        <v>0</v>
      </c>
      <c r="H126" s="43" t="s">
        <v>26</v>
      </c>
      <c r="I126" s="137">
        <f>+I106+I110+I114+I118+I122</f>
        <v>0</v>
      </c>
      <c r="J126" s="43"/>
      <c r="K126" s="137" t="s">
        <v>34</v>
      </c>
      <c r="L126" s="43" t="s">
        <v>39</v>
      </c>
      <c r="M126" s="138">
        <f>+M106+M110+M114+M118+M122</f>
        <v>0</v>
      </c>
    </row>
    <row r="127" spans="1:13" ht="15" customHeight="1" x14ac:dyDescent="0.3">
      <c r="A127" s="770"/>
      <c r="B127" s="173"/>
      <c r="C127" s="13"/>
      <c r="D127" s="64"/>
      <c r="E127" s="30"/>
      <c r="F127" s="64"/>
      <c r="G127" s="136"/>
      <c r="H127" s="136"/>
      <c r="I127" s="136"/>
      <c r="K127" s="1" t="s">
        <v>34</v>
      </c>
      <c r="M127" s="5"/>
    </row>
    <row r="128" spans="1:13" ht="15" customHeight="1" thickBot="1" x14ac:dyDescent="0.35">
      <c r="A128" s="777"/>
      <c r="B128" s="773"/>
      <c r="C128" s="77"/>
      <c r="D128" s="139"/>
      <c r="E128" s="69"/>
      <c r="F128" s="139"/>
      <c r="G128" s="141"/>
      <c r="H128" s="141"/>
      <c r="I128" s="141"/>
      <c r="J128" s="141"/>
      <c r="K128" s="141" t="s">
        <v>34</v>
      </c>
      <c r="L128" s="141"/>
      <c r="M128" s="142"/>
    </row>
    <row r="129" spans="1:13" ht="15" customHeight="1" thickTop="1" thickBot="1" x14ac:dyDescent="0.35">
      <c r="A129" s="1268" t="s">
        <v>93</v>
      </c>
      <c r="B129" s="1269"/>
      <c r="C129" s="96" t="s">
        <v>94</v>
      </c>
      <c r="D129" s="143"/>
      <c r="E129" s="69"/>
      <c r="F129" s="143"/>
      <c r="G129" s="145"/>
      <c r="H129" s="145"/>
      <c r="I129" s="145"/>
      <c r="J129" s="145"/>
      <c r="K129" s="145" t="s">
        <v>34</v>
      </c>
      <c r="L129" s="145"/>
      <c r="M129" s="146"/>
    </row>
    <row r="130" spans="1:13" ht="15" customHeight="1" thickTop="1" x14ac:dyDescent="0.3">
      <c r="A130" s="770"/>
      <c r="B130" s="173"/>
      <c r="C130" s="13"/>
      <c r="D130" s="64"/>
      <c r="E130" s="30"/>
      <c r="F130" s="64"/>
      <c r="G130" s="136"/>
      <c r="H130" s="136"/>
      <c r="I130" s="136"/>
      <c r="K130" s="1" t="s">
        <v>34</v>
      </c>
      <c r="M130" s="5"/>
    </row>
    <row r="131" spans="1:13" ht="15" customHeight="1" x14ac:dyDescent="0.3">
      <c r="A131" s="1264"/>
      <c r="B131" s="1265"/>
      <c r="C131" s="147"/>
      <c r="D131" s="111"/>
      <c r="E131" s="30"/>
      <c r="F131" s="111"/>
      <c r="G131" s="136"/>
      <c r="H131" s="136"/>
      <c r="I131" s="136"/>
      <c r="K131" s="1" t="s">
        <v>34</v>
      </c>
      <c r="M131" s="5"/>
    </row>
    <row r="132" spans="1:13" ht="15" customHeight="1" x14ac:dyDescent="0.3">
      <c r="A132" s="771" t="s">
        <v>95</v>
      </c>
      <c r="B132" s="173"/>
      <c r="C132" s="13" t="s">
        <v>96</v>
      </c>
      <c r="D132" s="2" t="s">
        <v>31</v>
      </c>
      <c r="E132" s="27">
        <v>0</v>
      </c>
      <c r="F132" s="2" t="s">
        <v>32</v>
      </c>
      <c r="G132" s="27">
        <v>0</v>
      </c>
      <c r="H132" s="2" t="s">
        <v>33</v>
      </c>
      <c r="I132" s="27">
        <v>0</v>
      </c>
      <c r="J132" s="2"/>
      <c r="K132" s="27" t="s">
        <v>34</v>
      </c>
      <c r="L132" s="2" t="s">
        <v>35</v>
      </c>
      <c r="M132" s="28">
        <v>0</v>
      </c>
    </row>
    <row r="133" spans="1:13" ht="15" customHeight="1" x14ac:dyDescent="0.3">
      <c r="A133" s="770"/>
      <c r="B133" s="173"/>
      <c r="C133" s="30"/>
      <c r="D133" s="2" t="s">
        <v>20</v>
      </c>
      <c r="E133" s="27">
        <v>0</v>
      </c>
      <c r="F133" s="2" t="s">
        <v>36</v>
      </c>
      <c r="G133" s="27">
        <v>0</v>
      </c>
      <c r="H133" s="2" t="s">
        <v>37</v>
      </c>
      <c r="I133" s="27">
        <v>0</v>
      </c>
      <c r="J133" s="2" t="s">
        <v>20</v>
      </c>
      <c r="K133" s="27">
        <v>0</v>
      </c>
      <c r="L133" s="2" t="s">
        <v>38</v>
      </c>
      <c r="M133" s="28">
        <v>0</v>
      </c>
    </row>
    <row r="134" spans="1:13" ht="15" customHeight="1" x14ac:dyDescent="0.3">
      <c r="A134" s="1264"/>
      <c r="B134" s="1265"/>
      <c r="C134" s="147"/>
      <c r="D134" s="2" t="s">
        <v>26</v>
      </c>
      <c r="E134" s="27">
        <v>0</v>
      </c>
      <c r="F134" s="2" t="s">
        <v>39</v>
      </c>
      <c r="G134" s="27">
        <v>0</v>
      </c>
      <c r="H134" s="2" t="s">
        <v>26</v>
      </c>
      <c r="I134" s="27">
        <v>0</v>
      </c>
      <c r="J134" s="2"/>
      <c r="K134" s="27" t="s">
        <v>34</v>
      </c>
      <c r="L134" s="2" t="s">
        <v>39</v>
      </c>
      <c r="M134" s="28">
        <v>0</v>
      </c>
    </row>
    <row r="135" spans="1:13" ht="15" customHeight="1" x14ac:dyDescent="0.3">
      <c r="A135" s="771"/>
      <c r="B135" s="173"/>
      <c r="C135" s="147"/>
      <c r="D135" s="111"/>
      <c r="E135" s="30"/>
      <c r="F135" s="111"/>
      <c r="G135" s="136"/>
      <c r="H135" s="136"/>
      <c r="I135" s="136"/>
      <c r="K135" s="1" t="s">
        <v>34</v>
      </c>
      <c r="M135" s="5"/>
    </row>
    <row r="136" spans="1:13" ht="15" customHeight="1" x14ac:dyDescent="0.3">
      <c r="A136" s="771" t="s">
        <v>97</v>
      </c>
      <c r="B136" s="173"/>
      <c r="C136" s="13" t="s">
        <v>98</v>
      </c>
      <c r="D136" s="2" t="s">
        <v>31</v>
      </c>
      <c r="E136" s="27">
        <v>0</v>
      </c>
      <c r="F136" s="2" t="s">
        <v>32</v>
      </c>
      <c r="G136" s="27">
        <v>0</v>
      </c>
      <c r="H136" s="2" t="s">
        <v>33</v>
      </c>
      <c r="I136" s="27">
        <v>0</v>
      </c>
      <c r="J136" s="2"/>
      <c r="K136" s="27" t="s">
        <v>34</v>
      </c>
      <c r="L136" s="2" t="s">
        <v>35</v>
      </c>
      <c r="M136" s="28">
        <v>0</v>
      </c>
    </row>
    <row r="137" spans="1:13" ht="15" customHeight="1" x14ac:dyDescent="0.3">
      <c r="A137" s="770"/>
      <c r="B137" s="173"/>
      <c r="C137" s="30"/>
      <c r="D137" s="2" t="s">
        <v>20</v>
      </c>
      <c r="E137" s="27">
        <v>0</v>
      </c>
      <c r="F137" s="2" t="s">
        <v>36</v>
      </c>
      <c r="G137" s="27">
        <v>0</v>
      </c>
      <c r="H137" s="2" t="s">
        <v>37</v>
      </c>
      <c r="I137" s="27">
        <v>0</v>
      </c>
      <c r="J137" s="2" t="s">
        <v>20</v>
      </c>
      <c r="K137" s="27">
        <v>0</v>
      </c>
      <c r="L137" s="2" t="s">
        <v>38</v>
      </c>
      <c r="M137" s="28">
        <v>0</v>
      </c>
    </row>
    <row r="138" spans="1:13" ht="15" customHeight="1" x14ac:dyDescent="0.3">
      <c r="A138" s="770"/>
      <c r="B138" s="173"/>
      <c r="C138" s="30"/>
      <c r="D138" s="2" t="s">
        <v>26</v>
      </c>
      <c r="E138" s="27">
        <v>0</v>
      </c>
      <c r="F138" s="2" t="s">
        <v>39</v>
      </c>
      <c r="G138" s="27">
        <v>0</v>
      </c>
      <c r="H138" s="2" t="s">
        <v>26</v>
      </c>
      <c r="I138" s="27">
        <v>0</v>
      </c>
      <c r="J138" s="2"/>
      <c r="K138" s="27" t="s">
        <v>34</v>
      </c>
      <c r="L138" s="2" t="s">
        <v>39</v>
      </c>
      <c r="M138" s="28">
        <v>0</v>
      </c>
    </row>
    <row r="139" spans="1:13" ht="15" customHeight="1" x14ac:dyDescent="0.3">
      <c r="A139" s="770"/>
      <c r="B139" s="173"/>
      <c r="C139" s="30"/>
      <c r="D139" s="111"/>
      <c r="E139" s="30"/>
      <c r="F139" s="111"/>
      <c r="G139" s="136"/>
      <c r="H139" s="136"/>
      <c r="I139" s="136"/>
      <c r="K139" s="1" t="s">
        <v>34</v>
      </c>
      <c r="M139" s="5"/>
    </row>
    <row r="140" spans="1:13" ht="15" customHeight="1" x14ac:dyDescent="0.3">
      <c r="A140" s="771" t="s">
        <v>99</v>
      </c>
      <c r="B140" s="173"/>
      <c r="C140" s="13" t="s">
        <v>100</v>
      </c>
      <c r="D140" s="2" t="s">
        <v>31</v>
      </c>
      <c r="E140" s="27">
        <v>0</v>
      </c>
      <c r="F140" s="2" t="s">
        <v>32</v>
      </c>
      <c r="G140" s="27">
        <v>0</v>
      </c>
      <c r="H140" s="2" t="s">
        <v>33</v>
      </c>
      <c r="I140" s="27">
        <v>0</v>
      </c>
      <c r="J140" s="2"/>
      <c r="K140" s="27" t="s">
        <v>34</v>
      </c>
      <c r="L140" s="2" t="s">
        <v>35</v>
      </c>
      <c r="M140" s="28">
        <v>0</v>
      </c>
    </row>
    <row r="141" spans="1:13" ht="15" customHeight="1" x14ac:dyDescent="0.3">
      <c r="A141" s="770"/>
      <c r="B141" s="173"/>
      <c r="C141" s="30"/>
      <c r="D141" s="2" t="s">
        <v>20</v>
      </c>
      <c r="E141" s="27">
        <v>0</v>
      </c>
      <c r="F141" s="2" t="s">
        <v>36</v>
      </c>
      <c r="G141" s="27">
        <v>0</v>
      </c>
      <c r="H141" s="2" t="s">
        <v>37</v>
      </c>
      <c r="I141" s="27">
        <v>0</v>
      </c>
      <c r="J141" s="2" t="s">
        <v>20</v>
      </c>
      <c r="K141" s="27">
        <v>0</v>
      </c>
      <c r="L141" s="2" t="s">
        <v>38</v>
      </c>
      <c r="M141" s="28">
        <v>0</v>
      </c>
    </row>
    <row r="142" spans="1:13" ht="15" customHeight="1" x14ac:dyDescent="0.3">
      <c r="A142" s="770"/>
      <c r="B142" s="173"/>
      <c r="C142" s="30"/>
      <c r="D142" s="2" t="s">
        <v>26</v>
      </c>
      <c r="E142" s="27">
        <v>0</v>
      </c>
      <c r="F142" s="2" t="s">
        <v>39</v>
      </c>
      <c r="G142" s="27">
        <v>0</v>
      </c>
      <c r="H142" s="2" t="s">
        <v>26</v>
      </c>
      <c r="I142" s="27">
        <v>0</v>
      </c>
      <c r="J142" s="2"/>
      <c r="K142" s="27" t="s">
        <v>34</v>
      </c>
      <c r="L142" s="2" t="s">
        <v>39</v>
      </c>
      <c r="M142" s="28">
        <v>0</v>
      </c>
    </row>
    <row r="143" spans="1:13" ht="15" customHeight="1" x14ac:dyDescent="0.3">
      <c r="A143" s="770"/>
      <c r="B143" s="173"/>
      <c r="C143" s="30"/>
      <c r="D143" s="111"/>
      <c r="E143" s="30"/>
      <c r="F143" s="111"/>
      <c r="G143" s="136"/>
      <c r="H143" s="136"/>
      <c r="I143" s="136"/>
      <c r="K143" s="1" t="s">
        <v>34</v>
      </c>
      <c r="M143" s="5"/>
    </row>
    <row r="144" spans="1:13" ht="30" customHeight="1" x14ac:dyDescent="0.3">
      <c r="A144" s="771" t="s">
        <v>101</v>
      </c>
      <c r="B144" s="173"/>
      <c r="C144" s="13" t="s">
        <v>102</v>
      </c>
      <c r="D144" s="2" t="s">
        <v>31</v>
      </c>
      <c r="E144" s="27">
        <v>0</v>
      </c>
      <c r="F144" s="2" t="s">
        <v>32</v>
      </c>
      <c r="G144" s="27">
        <v>0</v>
      </c>
      <c r="H144" s="2" t="s">
        <v>33</v>
      </c>
      <c r="I144" s="27">
        <v>0</v>
      </c>
      <c r="J144" s="2"/>
      <c r="K144" s="27" t="s">
        <v>34</v>
      </c>
      <c r="L144" s="2" t="s">
        <v>35</v>
      </c>
      <c r="M144" s="28">
        <v>0</v>
      </c>
    </row>
    <row r="145" spans="1:13" ht="15" customHeight="1" x14ac:dyDescent="0.3">
      <c r="A145" s="770"/>
      <c r="B145" s="173"/>
      <c r="C145" s="30"/>
      <c r="D145" s="2" t="s">
        <v>20</v>
      </c>
      <c r="E145" s="27">
        <v>0</v>
      </c>
      <c r="F145" s="2" t="s">
        <v>36</v>
      </c>
      <c r="G145" s="27">
        <v>0</v>
      </c>
      <c r="H145" s="2" t="s">
        <v>37</v>
      </c>
      <c r="I145" s="27">
        <v>0</v>
      </c>
      <c r="J145" s="2" t="s">
        <v>20</v>
      </c>
      <c r="K145" s="27">
        <v>0</v>
      </c>
      <c r="L145" s="2" t="s">
        <v>38</v>
      </c>
      <c r="M145" s="28">
        <v>0</v>
      </c>
    </row>
    <row r="146" spans="1:13" ht="15" customHeight="1" x14ac:dyDescent="0.3">
      <c r="A146" s="770"/>
      <c r="B146" s="173"/>
      <c r="C146" s="30"/>
      <c r="D146" s="2" t="s">
        <v>26</v>
      </c>
      <c r="E146" s="27">
        <v>0</v>
      </c>
      <c r="F146" s="2" t="s">
        <v>39</v>
      </c>
      <c r="G146" s="27">
        <v>0</v>
      </c>
      <c r="H146" s="2" t="s">
        <v>26</v>
      </c>
      <c r="I146" s="27">
        <v>0</v>
      </c>
      <c r="J146" s="2"/>
      <c r="K146" s="27" t="s">
        <v>34</v>
      </c>
      <c r="L146" s="2" t="s">
        <v>39</v>
      </c>
      <c r="M146" s="28">
        <v>0</v>
      </c>
    </row>
    <row r="147" spans="1:13" ht="15" customHeight="1" x14ac:dyDescent="0.3">
      <c r="A147" s="770"/>
      <c r="B147" s="173"/>
      <c r="C147" s="30"/>
      <c r="D147" s="111"/>
      <c r="E147" s="30"/>
      <c r="F147" s="111"/>
      <c r="G147" s="136"/>
      <c r="H147" s="136"/>
      <c r="I147" s="136"/>
      <c r="K147" s="1" t="s">
        <v>34</v>
      </c>
      <c r="M147" s="5"/>
    </row>
    <row r="148" spans="1:13" ht="15" customHeight="1" x14ac:dyDescent="0.3">
      <c r="A148" s="130"/>
      <c r="B148" s="131"/>
      <c r="C148" s="776"/>
      <c r="D148" s="26" t="s">
        <v>31</v>
      </c>
      <c r="E148" s="109">
        <f>+E132+E136+E140+E144</f>
        <v>0</v>
      </c>
      <c r="F148" s="26" t="s">
        <v>32</v>
      </c>
      <c r="G148" s="109">
        <f>+G132+G136+G140+G144</f>
        <v>0</v>
      </c>
      <c r="H148" s="26" t="s">
        <v>33</v>
      </c>
      <c r="I148" s="109">
        <f>+I132+I136+I140+I144</f>
        <v>0</v>
      </c>
      <c r="J148" s="26"/>
      <c r="K148" s="109" t="s">
        <v>34</v>
      </c>
      <c r="L148" s="26" t="s">
        <v>35</v>
      </c>
      <c r="M148" s="110">
        <f>+M132+M136+M140+M144</f>
        <v>0</v>
      </c>
    </row>
    <row r="149" spans="1:13" ht="15" customHeight="1" x14ac:dyDescent="0.3">
      <c r="A149" s="771" t="s">
        <v>103</v>
      </c>
      <c r="B149" s="132" t="s">
        <v>104</v>
      </c>
      <c r="C149" s="125" t="s">
        <v>94</v>
      </c>
      <c r="D149" s="12" t="s">
        <v>20</v>
      </c>
      <c r="E149" s="64">
        <f t="shared" ref="E149:G150" si="0">+E133+E137+E141+E145</f>
        <v>0</v>
      </c>
      <c r="F149" s="12" t="s">
        <v>36</v>
      </c>
      <c r="G149" s="64">
        <f t="shared" si="0"/>
        <v>0</v>
      </c>
      <c r="H149" s="12" t="s">
        <v>37</v>
      </c>
      <c r="I149" s="64">
        <f>+I133+I137+I141+I145</f>
        <v>0</v>
      </c>
      <c r="J149" s="12" t="s">
        <v>20</v>
      </c>
      <c r="K149" s="64">
        <f>+K133+K137+K141+K145</f>
        <v>0</v>
      </c>
      <c r="L149" s="12" t="s">
        <v>38</v>
      </c>
      <c r="M149" s="65">
        <f>+M133+M137+M141+M145</f>
        <v>0</v>
      </c>
    </row>
    <row r="150" spans="1:13" ht="15" customHeight="1" x14ac:dyDescent="0.3">
      <c r="A150" s="1266"/>
      <c r="B150" s="1267"/>
      <c r="C150" s="22"/>
      <c r="D150" s="43" t="s">
        <v>26</v>
      </c>
      <c r="E150" s="137">
        <f t="shared" si="0"/>
        <v>0</v>
      </c>
      <c r="F150" s="43" t="s">
        <v>39</v>
      </c>
      <c r="G150" s="137">
        <f t="shared" si="0"/>
        <v>0</v>
      </c>
      <c r="H150" s="43" t="s">
        <v>26</v>
      </c>
      <c r="I150" s="137">
        <f>+I134+I138+I142+I146</f>
        <v>0</v>
      </c>
      <c r="J150" s="43"/>
      <c r="K150" s="137" t="s">
        <v>34</v>
      </c>
      <c r="L150" s="43" t="s">
        <v>39</v>
      </c>
      <c r="M150" s="138">
        <f>+M134+M138+M142+M146</f>
        <v>0</v>
      </c>
    </row>
    <row r="151" spans="1:13" ht="15" customHeight="1" x14ac:dyDescent="0.3">
      <c r="A151" s="771"/>
      <c r="B151" s="173"/>
      <c r="C151" s="30"/>
      <c r="D151" s="111"/>
      <c r="E151" s="30"/>
      <c r="F151" s="111"/>
      <c r="G151" s="136"/>
      <c r="H151" s="136"/>
      <c r="I151" s="136"/>
      <c r="K151" s="1" t="s">
        <v>34</v>
      </c>
      <c r="M151" s="5"/>
    </row>
    <row r="152" spans="1:13" ht="15" customHeight="1" thickBot="1" x14ac:dyDescent="0.35">
      <c r="A152" s="777"/>
      <c r="B152" s="773"/>
      <c r="C152" s="77"/>
      <c r="D152" s="139"/>
      <c r="E152" s="69"/>
      <c r="F152" s="139"/>
      <c r="G152" s="141"/>
      <c r="H152" s="141"/>
      <c r="I152" s="141"/>
      <c r="J152" s="141"/>
      <c r="K152" s="141" t="s">
        <v>34</v>
      </c>
      <c r="L152" s="141"/>
      <c r="M152" s="142"/>
    </row>
    <row r="153" spans="1:13" ht="15" customHeight="1" thickTop="1" thickBot="1" x14ac:dyDescent="0.35">
      <c r="A153" s="1270" t="s">
        <v>105</v>
      </c>
      <c r="B153" s="1271"/>
      <c r="C153" s="72" t="s">
        <v>106</v>
      </c>
      <c r="D153" s="139"/>
      <c r="E153" s="69"/>
      <c r="F153" s="140"/>
      <c r="G153" s="141"/>
      <c r="H153" s="141"/>
      <c r="I153" s="141"/>
      <c r="J153" s="141"/>
      <c r="K153" s="141" t="s">
        <v>34</v>
      </c>
      <c r="L153" s="141"/>
      <c r="M153" s="142"/>
    </row>
    <row r="154" spans="1:13" ht="15" customHeight="1" thickTop="1" x14ac:dyDescent="0.3">
      <c r="A154" s="770"/>
      <c r="B154" s="173"/>
      <c r="C154" s="13"/>
      <c r="D154" s="64"/>
      <c r="E154" s="30"/>
      <c r="F154" s="111"/>
      <c r="G154" s="136"/>
      <c r="H154" s="136"/>
      <c r="I154" s="136"/>
      <c r="K154" s="1" t="s">
        <v>34</v>
      </c>
      <c r="M154" s="5"/>
    </row>
    <row r="155" spans="1:13" ht="15" customHeight="1" x14ac:dyDescent="0.3">
      <c r="A155" s="771" t="s">
        <v>107</v>
      </c>
      <c r="B155" s="173"/>
      <c r="C155" s="13" t="s">
        <v>108</v>
      </c>
      <c r="D155" s="2" t="s">
        <v>31</v>
      </c>
      <c r="E155" s="27">
        <v>0</v>
      </c>
      <c r="F155" s="2" t="s">
        <v>32</v>
      </c>
      <c r="G155" s="27">
        <v>0</v>
      </c>
      <c r="H155" s="2" t="s">
        <v>33</v>
      </c>
      <c r="I155" s="27">
        <v>0</v>
      </c>
      <c r="J155" s="2"/>
      <c r="K155" s="27" t="s">
        <v>34</v>
      </c>
      <c r="L155" s="2" t="s">
        <v>35</v>
      </c>
      <c r="M155" s="28">
        <v>0</v>
      </c>
    </row>
    <row r="156" spans="1:13" ht="15" customHeight="1" x14ac:dyDescent="0.3">
      <c r="A156" s="770"/>
      <c r="B156" s="173"/>
      <c r="C156" s="30"/>
      <c r="D156" s="2" t="s">
        <v>20</v>
      </c>
      <c r="E156" s="27">
        <v>0</v>
      </c>
      <c r="F156" s="2" t="s">
        <v>36</v>
      </c>
      <c r="G156" s="27">
        <v>0</v>
      </c>
      <c r="H156" s="2" t="s">
        <v>37</v>
      </c>
      <c r="I156" s="27">
        <v>0</v>
      </c>
      <c r="J156" s="2" t="s">
        <v>20</v>
      </c>
      <c r="K156" s="27">
        <v>0</v>
      </c>
      <c r="L156" s="2" t="s">
        <v>38</v>
      </c>
      <c r="M156" s="28">
        <v>0</v>
      </c>
    </row>
    <row r="157" spans="1:13" ht="15" customHeight="1" x14ac:dyDescent="0.3">
      <c r="A157" s="770"/>
      <c r="B157" s="173"/>
      <c r="C157" s="30"/>
      <c r="D157" s="2" t="s">
        <v>26</v>
      </c>
      <c r="E157" s="27">
        <v>0</v>
      </c>
      <c r="F157" s="2" t="s">
        <v>39</v>
      </c>
      <c r="G157" s="27">
        <v>0</v>
      </c>
      <c r="H157" s="2" t="s">
        <v>26</v>
      </c>
      <c r="I157" s="27">
        <v>0</v>
      </c>
      <c r="J157" s="2"/>
      <c r="K157" s="27" t="s">
        <v>34</v>
      </c>
      <c r="L157" s="2" t="s">
        <v>39</v>
      </c>
      <c r="M157" s="28">
        <v>0</v>
      </c>
    </row>
    <row r="158" spans="1:13" ht="15" customHeight="1" x14ac:dyDescent="0.3">
      <c r="A158" s="770"/>
      <c r="B158" s="173"/>
      <c r="C158" s="30"/>
      <c r="D158" s="111"/>
      <c r="E158" s="30"/>
      <c r="F158" s="111"/>
      <c r="G158" s="136"/>
      <c r="H158" s="136"/>
      <c r="I158" s="136"/>
      <c r="K158" s="1" t="s">
        <v>34</v>
      </c>
      <c r="M158" s="5"/>
    </row>
    <row r="159" spans="1:13" ht="15" customHeight="1" x14ac:dyDescent="0.3">
      <c r="A159" s="771" t="s">
        <v>109</v>
      </c>
      <c r="B159" s="173"/>
      <c r="C159" s="13" t="s">
        <v>110</v>
      </c>
      <c r="D159" s="2" t="s">
        <v>31</v>
      </c>
      <c r="E159" s="27">
        <v>0</v>
      </c>
      <c r="F159" s="2" t="s">
        <v>32</v>
      </c>
      <c r="G159" s="27">
        <v>0</v>
      </c>
      <c r="H159" s="2" t="s">
        <v>33</v>
      </c>
      <c r="I159" s="27">
        <v>0</v>
      </c>
      <c r="J159" s="2"/>
      <c r="K159" s="27" t="s">
        <v>34</v>
      </c>
      <c r="L159" s="2" t="s">
        <v>35</v>
      </c>
      <c r="M159" s="28">
        <v>0</v>
      </c>
    </row>
    <row r="160" spans="1:13" ht="15" customHeight="1" x14ac:dyDescent="0.3">
      <c r="A160" s="770"/>
      <c r="B160" s="173"/>
      <c r="C160" s="30"/>
      <c r="D160" s="2" t="s">
        <v>20</v>
      </c>
      <c r="E160" s="27">
        <v>0</v>
      </c>
      <c r="F160" s="2" t="s">
        <v>36</v>
      </c>
      <c r="G160" s="27">
        <v>0</v>
      </c>
      <c r="H160" s="2" t="s">
        <v>37</v>
      </c>
      <c r="I160" s="27">
        <v>0</v>
      </c>
      <c r="J160" s="2" t="s">
        <v>20</v>
      </c>
      <c r="K160" s="27">
        <v>0</v>
      </c>
      <c r="L160" s="2" t="s">
        <v>38</v>
      </c>
      <c r="M160" s="28">
        <v>0</v>
      </c>
    </row>
    <row r="161" spans="1:13" ht="15" customHeight="1" x14ac:dyDescent="0.3">
      <c r="A161" s="770"/>
      <c r="B161" s="173"/>
      <c r="C161" s="30"/>
      <c r="D161" s="2" t="s">
        <v>26</v>
      </c>
      <c r="E161" s="27">
        <v>0</v>
      </c>
      <c r="F161" s="2" t="s">
        <v>39</v>
      </c>
      <c r="G161" s="27">
        <v>0</v>
      </c>
      <c r="H161" s="2" t="s">
        <v>26</v>
      </c>
      <c r="I161" s="27">
        <v>0</v>
      </c>
      <c r="J161" s="2"/>
      <c r="K161" s="27" t="s">
        <v>34</v>
      </c>
      <c r="L161" s="2" t="s">
        <v>39</v>
      </c>
      <c r="M161" s="28">
        <v>0</v>
      </c>
    </row>
    <row r="162" spans="1:13" ht="15" customHeight="1" x14ac:dyDescent="0.3">
      <c r="A162" s="770"/>
      <c r="B162" s="173"/>
      <c r="C162" s="30"/>
      <c r="D162" s="111"/>
      <c r="E162" s="30"/>
      <c r="F162" s="111"/>
      <c r="G162" s="136"/>
      <c r="H162" s="136"/>
      <c r="I162" s="136"/>
      <c r="K162" s="1" t="s">
        <v>34</v>
      </c>
      <c r="M162" s="5"/>
    </row>
    <row r="163" spans="1:13" ht="33" customHeight="1" x14ac:dyDescent="0.3">
      <c r="A163" s="771" t="s">
        <v>111</v>
      </c>
      <c r="B163" s="173"/>
      <c r="C163" s="13" t="s">
        <v>112</v>
      </c>
      <c r="D163" s="2" t="s">
        <v>31</v>
      </c>
      <c r="E163" s="27">
        <v>0</v>
      </c>
      <c r="F163" s="2" t="s">
        <v>32</v>
      </c>
      <c r="G163" s="27">
        <v>0</v>
      </c>
      <c r="H163" s="2" t="s">
        <v>33</v>
      </c>
      <c r="I163" s="27">
        <v>0</v>
      </c>
      <c r="J163" s="2"/>
      <c r="K163" s="27" t="s">
        <v>34</v>
      </c>
      <c r="L163" s="2" t="s">
        <v>35</v>
      </c>
      <c r="M163" s="28">
        <v>0</v>
      </c>
    </row>
    <row r="164" spans="1:13" ht="15" customHeight="1" x14ac:dyDescent="0.3">
      <c r="A164" s="770"/>
      <c r="B164" s="173"/>
      <c r="C164" s="30"/>
      <c r="D164" s="2" t="s">
        <v>20</v>
      </c>
      <c r="E164" s="27">
        <v>0</v>
      </c>
      <c r="F164" s="2" t="s">
        <v>36</v>
      </c>
      <c r="G164" s="27">
        <v>0</v>
      </c>
      <c r="H164" s="2" t="s">
        <v>37</v>
      </c>
      <c r="I164" s="27">
        <v>0</v>
      </c>
      <c r="J164" s="2" t="s">
        <v>20</v>
      </c>
      <c r="K164" s="27">
        <v>0</v>
      </c>
      <c r="L164" s="2" t="s">
        <v>38</v>
      </c>
      <c r="M164" s="28">
        <v>0</v>
      </c>
    </row>
    <row r="165" spans="1:13" ht="15" customHeight="1" x14ac:dyDescent="0.3">
      <c r="A165" s="770"/>
      <c r="B165" s="173"/>
      <c r="C165" s="30"/>
      <c r="D165" s="2" t="s">
        <v>26</v>
      </c>
      <c r="E165" s="27">
        <v>0</v>
      </c>
      <c r="F165" s="2" t="s">
        <v>39</v>
      </c>
      <c r="G165" s="27">
        <v>0</v>
      </c>
      <c r="H165" s="2" t="s">
        <v>26</v>
      </c>
      <c r="I165" s="27">
        <v>0</v>
      </c>
      <c r="J165" s="2"/>
      <c r="K165" s="27" t="s">
        <v>34</v>
      </c>
      <c r="L165" s="2" t="s">
        <v>39</v>
      </c>
      <c r="M165" s="28">
        <v>0</v>
      </c>
    </row>
    <row r="166" spans="1:13" ht="15" customHeight="1" x14ac:dyDescent="0.3">
      <c r="A166" s="770"/>
      <c r="B166" s="173"/>
      <c r="C166" s="30"/>
      <c r="D166" s="111"/>
      <c r="E166" s="30"/>
      <c r="F166" s="111"/>
      <c r="G166" s="136"/>
      <c r="H166" s="136"/>
      <c r="I166" s="136"/>
      <c r="K166" s="1" t="s">
        <v>34</v>
      </c>
      <c r="M166" s="5"/>
    </row>
    <row r="167" spans="1:13" ht="15" customHeight="1" x14ac:dyDescent="0.3">
      <c r="A167" s="771" t="s">
        <v>113</v>
      </c>
      <c r="B167" s="173"/>
      <c r="C167" s="13" t="s">
        <v>114</v>
      </c>
      <c r="D167" s="2" t="s">
        <v>31</v>
      </c>
      <c r="E167" s="27">
        <v>0</v>
      </c>
      <c r="F167" s="2" t="s">
        <v>32</v>
      </c>
      <c r="G167" s="27">
        <v>0</v>
      </c>
      <c r="H167" s="2" t="s">
        <v>33</v>
      </c>
      <c r="I167" s="27">
        <v>0</v>
      </c>
      <c r="J167" s="2"/>
      <c r="K167" s="27" t="s">
        <v>34</v>
      </c>
      <c r="L167" s="2" t="s">
        <v>35</v>
      </c>
      <c r="M167" s="28">
        <v>0</v>
      </c>
    </row>
    <row r="168" spans="1:13" ht="15" customHeight="1" x14ac:dyDescent="0.3">
      <c r="A168" s="770"/>
      <c r="B168" s="173"/>
      <c r="C168" s="30"/>
      <c r="D168" s="2" t="s">
        <v>20</v>
      </c>
      <c r="E168" s="27">
        <v>0</v>
      </c>
      <c r="F168" s="2" t="s">
        <v>36</v>
      </c>
      <c r="G168" s="27">
        <v>0</v>
      </c>
      <c r="H168" s="2" t="s">
        <v>37</v>
      </c>
      <c r="I168" s="27">
        <v>0</v>
      </c>
      <c r="J168" s="2" t="s">
        <v>20</v>
      </c>
      <c r="K168" s="27">
        <v>0</v>
      </c>
      <c r="L168" s="2" t="s">
        <v>38</v>
      </c>
      <c r="M168" s="28">
        <v>0</v>
      </c>
    </row>
    <row r="169" spans="1:13" ht="15" customHeight="1" x14ac:dyDescent="0.3">
      <c r="A169" s="106"/>
      <c r="B169" s="107"/>
      <c r="C169" s="30"/>
      <c r="D169" s="2" t="s">
        <v>26</v>
      </c>
      <c r="E169" s="27">
        <v>0</v>
      </c>
      <c r="F169" s="2" t="s">
        <v>39</v>
      </c>
      <c r="G169" s="27">
        <v>0</v>
      </c>
      <c r="H169" s="2" t="s">
        <v>26</v>
      </c>
      <c r="I169" s="27">
        <v>0</v>
      </c>
      <c r="J169" s="2"/>
      <c r="K169" s="27" t="s">
        <v>34</v>
      </c>
      <c r="L169" s="2" t="s">
        <v>39</v>
      </c>
      <c r="M169" s="28">
        <v>0</v>
      </c>
    </row>
    <row r="170" spans="1:13" ht="15" customHeight="1" x14ac:dyDescent="0.3">
      <c r="A170" s="770"/>
      <c r="B170" s="173"/>
      <c r="C170" s="30"/>
      <c r="D170" s="111"/>
      <c r="E170" s="30"/>
      <c r="F170" s="111"/>
      <c r="G170" s="136"/>
      <c r="H170" s="136"/>
      <c r="I170" s="136"/>
      <c r="K170" s="1" t="s">
        <v>34</v>
      </c>
      <c r="M170" s="5"/>
    </row>
    <row r="171" spans="1:13" ht="15" customHeight="1" x14ac:dyDescent="0.3">
      <c r="A171" s="130"/>
      <c r="B171" s="131"/>
      <c r="C171" s="776"/>
      <c r="D171" s="26" t="s">
        <v>31</v>
      </c>
      <c r="E171" s="109">
        <f>+E155+E159+E163+E167</f>
        <v>0</v>
      </c>
      <c r="F171" s="26" t="s">
        <v>32</v>
      </c>
      <c r="G171" s="109">
        <f>+G155+G159+G163+G167</f>
        <v>0</v>
      </c>
      <c r="H171" s="26" t="s">
        <v>33</v>
      </c>
      <c r="I171" s="109">
        <f>+I155+I159+I163+I167</f>
        <v>0</v>
      </c>
      <c r="J171" s="26"/>
      <c r="K171" s="109" t="s">
        <v>34</v>
      </c>
      <c r="L171" s="26" t="s">
        <v>35</v>
      </c>
      <c r="M171" s="110">
        <f>+M155+M159+M163+M167</f>
        <v>0</v>
      </c>
    </row>
    <row r="172" spans="1:13" ht="15" customHeight="1" x14ac:dyDescent="0.3">
      <c r="A172" s="771" t="s">
        <v>115</v>
      </c>
      <c r="B172" s="132" t="s">
        <v>116</v>
      </c>
      <c r="C172" s="125" t="s">
        <v>106</v>
      </c>
      <c r="D172" s="12" t="s">
        <v>20</v>
      </c>
      <c r="E172" s="64">
        <f>+E156+E160+E164+E168</f>
        <v>0</v>
      </c>
      <c r="F172" s="12" t="s">
        <v>36</v>
      </c>
      <c r="G172" s="64">
        <f>+G156+G160+G164+G168</f>
        <v>0</v>
      </c>
      <c r="H172" s="12" t="s">
        <v>37</v>
      </c>
      <c r="I172" s="64">
        <f>+I156+I160+I164+I168</f>
        <v>0</v>
      </c>
      <c r="J172" s="12" t="s">
        <v>20</v>
      </c>
      <c r="K172" s="64">
        <f>+K156+K160+K164+K168</f>
        <v>0</v>
      </c>
      <c r="L172" s="12" t="s">
        <v>38</v>
      </c>
      <c r="M172" s="65">
        <f>+M156+M160+M164+M168</f>
        <v>0</v>
      </c>
    </row>
    <row r="173" spans="1:13" ht="15" customHeight="1" x14ac:dyDescent="0.3">
      <c r="A173" s="1266"/>
      <c r="B173" s="1267"/>
      <c r="C173" s="22"/>
      <c r="D173" s="43" t="s">
        <v>26</v>
      </c>
      <c r="E173" s="137">
        <f>+E157+E161+E165+E169</f>
        <v>0</v>
      </c>
      <c r="F173" s="43" t="s">
        <v>39</v>
      </c>
      <c r="G173" s="137">
        <f>+G157+G161+G165+G169</f>
        <v>0</v>
      </c>
      <c r="H173" s="43" t="s">
        <v>26</v>
      </c>
      <c r="I173" s="137">
        <f>+I157+I161+I165+I169</f>
        <v>0</v>
      </c>
      <c r="J173" s="43"/>
      <c r="K173" s="137" t="s">
        <v>34</v>
      </c>
      <c r="L173" s="43" t="s">
        <v>39</v>
      </c>
      <c r="M173" s="138">
        <f>+M157+M161+M165+M169</f>
        <v>0</v>
      </c>
    </row>
    <row r="174" spans="1:13" ht="15" customHeight="1" x14ac:dyDescent="0.3">
      <c r="A174" s="771"/>
      <c r="B174" s="173"/>
      <c r="C174" s="30"/>
      <c r="D174" s="111"/>
      <c r="E174" s="30"/>
      <c r="F174" s="111"/>
      <c r="G174" s="136"/>
      <c r="H174" s="136"/>
      <c r="I174" s="136"/>
      <c r="K174" s="1" t="s">
        <v>34</v>
      </c>
      <c r="M174" s="5"/>
    </row>
    <row r="175" spans="1:13" ht="15" customHeight="1" thickBot="1" x14ac:dyDescent="0.35">
      <c r="A175" s="777"/>
      <c r="B175" s="773"/>
      <c r="C175" s="77"/>
      <c r="D175" s="139"/>
      <c r="E175" s="69"/>
      <c r="F175" s="139"/>
      <c r="G175" s="141"/>
      <c r="H175" s="141"/>
      <c r="I175" s="141"/>
      <c r="J175" s="141"/>
      <c r="K175" s="141" t="s">
        <v>34</v>
      </c>
      <c r="L175" s="141"/>
      <c r="M175" s="142"/>
    </row>
    <row r="176" spans="1:13" ht="15" customHeight="1" thickTop="1" thickBot="1" x14ac:dyDescent="0.35">
      <c r="A176" s="1270" t="s">
        <v>117</v>
      </c>
      <c r="B176" s="1271"/>
      <c r="C176" s="72" t="s">
        <v>118</v>
      </c>
      <c r="D176" s="139"/>
      <c r="E176" s="69"/>
      <c r="F176" s="140"/>
      <c r="G176" s="141"/>
      <c r="H176" s="141"/>
      <c r="I176" s="141"/>
      <c r="J176" s="141"/>
      <c r="K176" s="141" t="s">
        <v>34</v>
      </c>
      <c r="L176" s="141"/>
      <c r="M176" s="142"/>
    </row>
    <row r="177" spans="1:13" ht="15" customHeight="1" thickTop="1" x14ac:dyDescent="0.3">
      <c r="A177" s="770"/>
      <c r="B177" s="173"/>
      <c r="C177" s="13"/>
      <c r="D177" s="64"/>
      <c r="E177" s="30"/>
      <c r="F177" s="111"/>
      <c r="G177" s="136"/>
      <c r="H177" s="136"/>
      <c r="I177" s="136"/>
      <c r="K177" s="1" t="s">
        <v>34</v>
      </c>
      <c r="M177" s="5"/>
    </row>
    <row r="178" spans="1:13" ht="15" customHeight="1" x14ac:dyDescent="0.3">
      <c r="A178" s="771" t="s">
        <v>119</v>
      </c>
      <c r="B178" s="173"/>
      <c r="C178" s="13" t="s">
        <v>120</v>
      </c>
      <c r="D178" s="2" t="s">
        <v>31</v>
      </c>
      <c r="E178" s="27">
        <v>0</v>
      </c>
      <c r="F178" s="2" t="s">
        <v>32</v>
      </c>
      <c r="G178" s="27">
        <v>0</v>
      </c>
      <c r="H178" s="2" t="s">
        <v>33</v>
      </c>
      <c r="I178" s="27">
        <v>0</v>
      </c>
      <c r="J178" s="2"/>
      <c r="K178" s="27" t="s">
        <v>34</v>
      </c>
      <c r="L178" s="2" t="s">
        <v>35</v>
      </c>
      <c r="M178" s="28">
        <v>0</v>
      </c>
    </row>
    <row r="179" spans="1:13" ht="15" customHeight="1" x14ac:dyDescent="0.3">
      <c r="A179" s="770"/>
      <c r="B179" s="173"/>
      <c r="C179" s="30"/>
      <c r="D179" s="2" t="s">
        <v>20</v>
      </c>
      <c r="E179" s="27">
        <v>0</v>
      </c>
      <c r="F179" s="2" t="s">
        <v>36</v>
      </c>
      <c r="G179" s="27">
        <v>0</v>
      </c>
      <c r="H179" s="2" t="s">
        <v>37</v>
      </c>
      <c r="I179" s="27">
        <v>0</v>
      </c>
      <c r="J179" s="2" t="s">
        <v>20</v>
      </c>
      <c r="K179" s="27">
        <v>0</v>
      </c>
      <c r="L179" s="2" t="s">
        <v>38</v>
      </c>
      <c r="M179" s="28">
        <v>0</v>
      </c>
    </row>
    <row r="180" spans="1:13" ht="15" customHeight="1" x14ac:dyDescent="0.3">
      <c r="A180" s="770"/>
      <c r="B180" s="173"/>
      <c r="C180" s="30"/>
      <c r="D180" s="2" t="s">
        <v>26</v>
      </c>
      <c r="E180" s="27">
        <v>0</v>
      </c>
      <c r="F180" s="2" t="s">
        <v>39</v>
      </c>
      <c r="G180" s="27">
        <v>0</v>
      </c>
      <c r="H180" s="2" t="s">
        <v>26</v>
      </c>
      <c r="I180" s="27">
        <v>0</v>
      </c>
      <c r="J180" s="2"/>
      <c r="K180" s="27" t="s">
        <v>34</v>
      </c>
      <c r="L180" s="2" t="s">
        <v>39</v>
      </c>
      <c r="M180" s="28">
        <v>0</v>
      </c>
    </row>
    <row r="181" spans="1:13" ht="15" customHeight="1" x14ac:dyDescent="0.3">
      <c r="A181" s="174"/>
      <c r="B181" s="175"/>
      <c r="C181" s="30"/>
      <c r="D181" s="111"/>
      <c r="E181" s="30"/>
      <c r="F181" s="111"/>
      <c r="G181" s="136"/>
      <c r="H181" s="136"/>
      <c r="I181" s="136"/>
      <c r="K181" s="1" t="s">
        <v>34</v>
      </c>
      <c r="M181" s="5"/>
    </row>
    <row r="182" spans="1:13" ht="15" customHeight="1" x14ac:dyDescent="0.3">
      <c r="A182" s="130">
        <v>70000</v>
      </c>
      <c r="B182" s="131" t="s">
        <v>121</v>
      </c>
      <c r="C182" s="776" t="s">
        <v>118</v>
      </c>
      <c r="D182" s="26" t="s">
        <v>31</v>
      </c>
      <c r="E182" s="109">
        <f>+E178</f>
        <v>0</v>
      </c>
      <c r="F182" s="26" t="s">
        <v>32</v>
      </c>
      <c r="G182" s="109">
        <f>+G178</f>
        <v>0</v>
      </c>
      <c r="H182" s="26" t="s">
        <v>33</v>
      </c>
      <c r="I182" s="109">
        <f>+I178</f>
        <v>0</v>
      </c>
      <c r="J182" s="26"/>
      <c r="K182" s="109" t="s">
        <v>34</v>
      </c>
      <c r="L182" s="26" t="s">
        <v>35</v>
      </c>
      <c r="M182" s="110">
        <f>+M178</f>
        <v>0</v>
      </c>
    </row>
    <row r="183" spans="1:13" ht="15" customHeight="1" x14ac:dyDescent="0.3">
      <c r="A183" s="771"/>
      <c r="B183" s="132"/>
      <c r="C183" s="125"/>
      <c r="D183" s="12" t="s">
        <v>20</v>
      </c>
      <c r="E183" s="64">
        <f>+E179</f>
        <v>0</v>
      </c>
      <c r="F183" s="12" t="s">
        <v>36</v>
      </c>
      <c r="G183" s="64">
        <f>+G179</f>
        <v>0</v>
      </c>
      <c r="H183" s="12" t="s">
        <v>37</v>
      </c>
      <c r="I183" s="64">
        <f>+I179</f>
        <v>0</v>
      </c>
      <c r="J183" s="12" t="s">
        <v>20</v>
      </c>
      <c r="K183" s="64">
        <f>+K179</f>
        <v>0</v>
      </c>
      <c r="L183" s="12" t="s">
        <v>38</v>
      </c>
      <c r="M183" s="65">
        <f>+M179</f>
        <v>0</v>
      </c>
    </row>
    <row r="184" spans="1:13" ht="15" customHeight="1" x14ac:dyDescent="0.3">
      <c r="A184" s="1266"/>
      <c r="B184" s="1267"/>
      <c r="C184" s="22"/>
      <c r="D184" s="43" t="s">
        <v>26</v>
      </c>
      <c r="E184" s="137">
        <f>+E180</f>
        <v>0</v>
      </c>
      <c r="F184" s="43" t="s">
        <v>39</v>
      </c>
      <c r="G184" s="137">
        <f>+G180</f>
        <v>0</v>
      </c>
      <c r="H184" s="43" t="s">
        <v>26</v>
      </c>
      <c r="I184" s="137">
        <f>+I180</f>
        <v>0</v>
      </c>
      <c r="J184" s="43"/>
      <c r="K184" s="137" t="s">
        <v>34</v>
      </c>
      <c r="L184" s="43" t="s">
        <v>39</v>
      </c>
      <c r="M184" s="138">
        <f>+M180</f>
        <v>0</v>
      </c>
    </row>
    <row r="185" spans="1:13" ht="15" customHeight="1" x14ac:dyDescent="0.3">
      <c r="A185" s="106"/>
      <c r="B185" s="107"/>
      <c r="C185" s="30"/>
      <c r="D185" s="111"/>
      <c r="E185" s="30"/>
      <c r="F185" s="111"/>
      <c r="G185" s="136"/>
      <c r="H185" s="136"/>
      <c r="I185" s="136"/>
      <c r="K185" s="1" t="s">
        <v>34</v>
      </c>
      <c r="M185" s="5"/>
    </row>
    <row r="186" spans="1:13" ht="15" customHeight="1" thickBot="1" x14ac:dyDescent="0.35">
      <c r="A186" s="148"/>
      <c r="B186" s="149"/>
      <c r="C186" s="69"/>
      <c r="D186" s="140"/>
      <c r="E186" s="69"/>
      <c r="F186" s="140"/>
      <c r="G186" s="141"/>
      <c r="H186" s="141"/>
      <c r="I186" s="141"/>
      <c r="J186" s="34"/>
      <c r="K186" s="34" t="s">
        <v>34</v>
      </c>
      <c r="L186" s="34"/>
      <c r="M186" s="70"/>
    </row>
    <row r="187" spans="1:13" ht="15" customHeight="1" thickTop="1" thickBot="1" x14ac:dyDescent="0.35">
      <c r="A187" s="1270" t="s">
        <v>122</v>
      </c>
      <c r="B187" s="1271"/>
      <c r="C187" s="72" t="s">
        <v>123</v>
      </c>
      <c r="D187" s="139"/>
      <c r="E187" s="69"/>
      <c r="F187" s="140"/>
      <c r="G187" s="141"/>
      <c r="H187" s="141"/>
      <c r="I187" s="141"/>
      <c r="J187" s="141"/>
      <c r="K187" s="141" t="s">
        <v>34</v>
      </c>
      <c r="L187" s="141"/>
      <c r="M187" s="142"/>
    </row>
    <row r="188" spans="1:13" ht="15" customHeight="1" thickTop="1" x14ac:dyDescent="0.3">
      <c r="A188" s="770"/>
      <c r="B188" s="173"/>
      <c r="C188" s="13"/>
      <c r="D188" s="64"/>
      <c r="E188" s="30"/>
      <c r="F188" s="111"/>
      <c r="G188" s="136"/>
      <c r="H188" s="136"/>
      <c r="I188" s="136"/>
      <c r="K188" s="1" t="s">
        <v>34</v>
      </c>
      <c r="M188" s="5"/>
    </row>
    <row r="189" spans="1:13" ht="15" customHeight="1" x14ac:dyDescent="0.3">
      <c r="A189" s="771" t="s">
        <v>124</v>
      </c>
      <c r="B189" s="173"/>
      <c r="C189" s="13" t="s">
        <v>125</v>
      </c>
      <c r="D189" s="2" t="s">
        <v>31</v>
      </c>
      <c r="E189" s="27">
        <v>0</v>
      </c>
      <c r="F189" s="2" t="s">
        <v>32</v>
      </c>
      <c r="G189" s="27">
        <v>0</v>
      </c>
      <c r="H189" s="2" t="s">
        <v>33</v>
      </c>
      <c r="I189" s="27">
        <v>0</v>
      </c>
      <c r="J189" s="2"/>
      <c r="K189" s="27" t="s">
        <v>34</v>
      </c>
      <c r="L189" s="2" t="s">
        <v>35</v>
      </c>
      <c r="M189" s="28">
        <v>0</v>
      </c>
    </row>
    <row r="190" spans="1:13" ht="15" customHeight="1" x14ac:dyDescent="0.3">
      <c r="A190" s="770"/>
      <c r="B190" s="173"/>
      <c r="C190" s="30"/>
      <c r="D190" s="2" t="s">
        <v>20</v>
      </c>
      <c r="E190" s="27">
        <v>0</v>
      </c>
      <c r="F190" s="2" t="s">
        <v>36</v>
      </c>
      <c r="G190" s="27">
        <v>0</v>
      </c>
      <c r="H190" s="2" t="s">
        <v>37</v>
      </c>
      <c r="I190" s="27">
        <v>0</v>
      </c>
      <c r="J190" s="2" t="s">
        <v>20</v>
      </c>
      <c r="K190" s="27">
        <v>0</v>
      </c>
      <c r="L190" s="2" t="s">
        <v>38</v>
      </c>
      <c r="M190" s="28">
        <v>0</v>
      </c>
    </row>
    <row r="191" spans="1:13" ht="15" customHeight="1" x14ac:dyDescent="0.3">
      <c r="A191" s="770"/>
      <c r="B191" s="173"/>
      <c r="C191" s="30"/>
      <c r="D191" s="2" t="s">
        <v>26</v>
      </c>
      <c r="E191" s="27">
        <v>0</v>
      </c>
      <c r="F191" s="2" t="s">
        <v>39</v>
      </c>
      <c r="G191" s="27">
        <v>0</v>
      </c>
      <c r="H191" s="2" t="s">
        <v>26</v>
      </c>
      <c r="I191" s="27">
        <v>0</v>
      </c>
      <c r="J191" s="2"/>
      <c r="K191" s="27" t="s">
        <v>34</v>
      </c>
      <c r="L191" s="2" t="s">
        <v>39</v>
      </c>
      <c r="M191" s="28">
        <v>0</v>
      </c>
    </row>
    <row r="192" spans="1:13" ht="15" customHeight="1" x14ac:dyDescent="0.3">
      <c r="A192" s="770"/>
      <c r="B192" s="173"/>
      <c r="C192" s="30"/>
      <c r="D192" s="111"/>
      <c r="E192" s="30"/>
      <c r="F192" s="111"/>
      <c r="G192" s="136"/>
      <c r="H192" s="136"/>
      <c r="I192" s="136"/>
      <c r="K192" s="1" t="s">
        <v>34</v>
      </c>
      <c r="M192" s="5"/>
    </row>
    <row r="193" spans="1:13" ht="15" customHeight="1" x14ac:dyDescent="0.3">
      <c r="A193" s="771" t="s">
        <v>126</v>
      </c>
      <c r="B193" s="173"/>
      <c r="C193" s="13" t="s">
        <v>127</v>
      </c>
      <c r="D193" s="2" t="s">
        <v>31</v>
      </c>
      <c r="E193" s="27">
        <v>0</v>
      </c>
      <c r="F193" s="2" t="s">
        <v>32</v>
      </c>
      <c r="G193" s="27">
        <v>0</v>
      </c>
      <c r="H193" s="2" t="s">
        <v>33</v>
      </c>
      <c r="I193" s="27">
        <v>0</v>
      </c>
      <c r="J193" s="2"/>
      <c r="K193" s="27" t="s">
        <v>34</v>
      </c>
      <c r="L193" s="2" t="s">
        <v>35</v>
      </c>
      <c r="M193" s="28">
        <v>0</v>
      </c>
    </row>
    <row r="194" spans="1:13" ht="15" customHeight="1" x14ac:dyDescent="0.3">
      <c r="A194" s="770"/>
      <c r="B194" s="173"/>
      <c r="C194" s="30"/>
      <c r="D194" s="2" t="s">
        <v>20</v>
      </c>
      <c r="E194" s="27">
        <v>0</v>
      </c>
      <c r="F194" s="2" t="s">
        <v>36</v>
      </c>
      <c r="G194" s="27">
        <v>0</v>
      </c>
      <c r="H194" s="2" t="s">
        <v>37</v>
      </c>
      <c r="I194" s="27">
        <v>0</v>
      </c>
      <c r="J194" s="2" t="s">
        <v>20</v>
      </c>
      <c r="K194" s="27">
        <v>0</v>
      </c>
      <c r="L194" s="2" t="s">
        <v>38</v>
      </c>
      <c r="M194" s="28">
        <v>0</v>
      </c>
    </row>
    <row r="195" spans="1:13" ht="15" customHeight="1" x14ac:dyDescent="0.3">
      <c r="A195" s="770"/>
      <c r="B195" s="173"/>
      <c r="C195" s="30"/>
      <c r="D195" s="2" t="s">
        <v>26</v>
      </c>
      <c r="E195" s="27">
        <v>0</v>
      </c>
      <c r="F195" s="2" t="s">
        <v>39</v>
      </c>
      <c r="G195" s="27">
        <v>0</v>
      </c>
      <c r="H195" s="2" t="s">
        <v>26</v>
      </c>
      <c r="I195" s="27">
        <v>0</v>
      </c>
      <c r="J195" s="2"/>
      <c r="K195" s="27" t="s">
        <v>34</v>
      </c>
      <c r="L195" s="2" t="s">
        <v>39</v>
      </c>
      <c r="M195" s="28">
        <v>0</v>
      </c>
    </row>
    <row r="196" spans="1:13" ht="15" customHeight="1" x14ac:dyDescent="0.3">
      <c r="A196" s="770"/>
      <c r="B196" s="173"/>
      <c r="C196" s="30"/>
      <c r="D196" s="111"/>
      <c r="E196" s="30"/>
      <c r="F196" s="111"/>
      <c r="G196" s="136"/>
      <c r="H196" s="136"/>
      <c r="I196" s="136"/>
      <c r="K196" s="1" t="s">
        <v>34</v>
      </c>
      <c r="M196" s="5"/>
    </row>
    <row r="197" spans="1:13" ht="15" customHeight="1" x14ac:dyDescent="0.3">
      <c r="A197" s="130">
        <v>90000</v>
      </c>
      <c r="B197" s="150" t="s">
        <v>128</v>
      </c>
      <c r="C197" s="776" t="s">
        <v>123</v>
      </c>
      <c r="D197" s="26" t="s">
        <v>31</v>
      </c>
      <c r="E197" s="109">
        <f>+E189+E193</f>
        <v>0</v>
      </c>
      <c r="F197" s="26" t="s">
        <v>32</v>
      </c>
      <c r="G197" s="109">
        <f>+G189+G193</f>
        <v>0</v>
      </c>
      <c r="H197" s="26" t="s">
        <v>33</v>
      </c>
      <c r="I197" s="109">
        <f>+I189+I193</f>
        <v>0</v>
      </c>
      <c r="J197" s="26"/>
      <c r="K197" s="109" t="s">
        <v>34</v>
      </c>
      <c r="L197" s="26" t="s">
        <v>35</v>
      </c>
      <c r="M197" s="110">
        <f>+M189+M193</f>
        <v>0</v>
      </c>
    </row>
    <row r="198" spans="1:13" ht="15" customHeight="1" x14ac:dyDescent="0.3">
      <c r="A198" s="770"/>
      <c r="B198" s="173"/>
      <c r="C198" s="125"/>
      <c r="D198" s="12" t="s">
        <v>20</v>
      </c>
      <c r="E198" s="64">
        <f>+E190+E194</f>
        <v>0</v>
      </c>
      <c r="F198" s="12" t="s">
        <v>36</v>
      </c>
      <c r="G198" s="64">
        <f>+G190+G194</f>
        <v>0</v>
      </c>
      <c r="H198" s="12" t="s">
        <v>37</v>
      </c>
      <c r="I198" s="64">
        <f>+I190+I194</f>
        <v>0</v>
      </c>
      <c r="J198" s="12" t="s">
        <v>20</v>
      </c>
      <c r="K198" s="64">
        <f>+K190+K194</f>
        <v>0</v>
      </c>
      <c r="L198" s="12" t="s">
        <v>38</v>
      </c>
      <c r="M198" s="65">
        <f>+M190+M194</f>
        <v>0</v>
      </c>
    </row>
    <row r="199" spans="1:13" ht="15" customHeight="1" thickBot="1" x14ac:dyDescent="0.35">
      <c r="A199" s="1275"/>
      <c r="B199" s="1276"/>
      <c r="C199" s="72"/>
      <c r="D199" s="32" t="s">
        <v>26</v>
      </c>
      <c r="E199" s="139">
        <f>+E191+E195</f>
        <v>0</v>
      </c>
      <c r="F199" s="32" t="s">
        <v>39</v>
      </c>
      <c r="G199" s="139">
        <f>+G191+G195</f>
        <v>0</v>
      </c>
      <c r="H199" s="32" t="s">
        <v>26</v>
      </c>
      <c r="I199" s="139">
        <f>+I191+I195</f>
        <v>0</v>
      </c>
      <c r="J199" s="32"/>
      <c r="K199" s="139" t="s">
        <v>34</v>
      </c>
      <c r="L199" s="32" t="s">
        <v>39</v>
      </c>
      <c r="M199" s="151">
        <f>+M191+M195</f>
        <v>0</v>
      </c>
    </row>
    <row r="200" spans="1:13" ht="15" customHeight="1" thickTop="1" x14ac:dyDescent="0.3">
      <c r="A200" s="11"/>
      <c r="B200" s="173"/>
      <c r="C200" s="30"/>
      <c r="D200" s="111"/>
      <c r="E200" s="30"/>
      <c r="F200" s="111"/>
      <c r="G200" s="136"/>
      <c r="H200" s="111"/>
      <c r="I200" s="136"/>
      <c r="M200" s="5"/>
    </row>
    <row r="201" spans="1:13" ht="15" customHeight="1" x14ac:dyDescent="0.3">
      <c r="A201" s="216"/>
      <c r="B201" s="173"/>
      <c r="C201" s="217" t="s">
        <v>129</v>
      </c>
      <c r="D201" s="12" t="s">
        <v>31</v>
      </c>
      <c r="E201" s="64">
        <f>+E197+E182+E171+E148+E124+E96+E69+E43</f>
        <v>0</v>
      </c>
      <c r="F201" s="12" t="s">
        <v>32</v>
      </c>
      <c r="G201" s="64">
        <f>+G197+G182+G171+G148+G124+G96+G69+G43</f>
        <v>0</v>
      </c>
      <c r="H201" s="12" t="s">
        <v>33</v>
      </c>
      <c r="I201" s="64">
        <f>+I197+I182+I171+I148+I124+I96+I69+I43</f>
        <v>0</v>
      </c>
      <c r="J201" s="12"/>
      <c r="K201" s="64" t="s">
        <v>34</v>
      </c>
      <c r="L201" s="12" t="s">
        <v>35</v>
      </c>
      <c r="M201" s="65">
        <f>+M197+M182+M171+M148+M124+M96+M69+M43</f>
        <v>0</v>
      </c>
    </row>
    <row r="202" spans="1:13" ht="15" customHeight="1" x14ac:dyDescent="0.3">
      <c r="A202" s="1264"/>
      <c r="B202" s="1265"/>
      <c r="C202" s="30"/>
      <c r="D202" s="12" t="s">
        <v>20</v>
      </c>
      <c r="E202" s="64">
        <f>+E198+E183+E172+E149+E125+E97+E70+E44</f>
        <v>0</v>
      </c>
      <c r="F202" s="12" t="s">
        <v>36</v>
      </c>
      <c r="G202" s="64">
        <f>+G198+G183+G172+G149+G125+G97+G70+G44</f>
        <v>0</v>
      </c>
      <c r="H202" s="12" t="s">
        <v>37</v>
      </c>
      <c r="I202" s="64">
        <f>+I198+I183+I172+I149+I125+I97+I70+I44</f>
        <v>0</v>
      </c>
      <c r="J202" s="12" t="s">
        <v>20</v>
      </c>
      <c r="K202" s="64">
        <f>+K198+K183+K172+K149+K125+K97+K70+K44</f>
        <v>0</v>
      </c>
      <c r="L202" s="12" t="s">
        <v>38</v>
      </c>
      <c r="M202" s="65">
        <f>+M198+M183+M172+M149+M125+M97+M70+M44</f>
        <v>0</v>
      </c>
    </row>
    <row r="203" spans="1:13" ht="15" customHeight="1" x14ac:dyDescent="0.3">
      <c r="A203" s="770"/>
      <c r="B203" s="173"/>
      <c r="C203" s="30"/>
      <c r="D203" s="12" t="s">
        <v>26</v>
      </c>
      <c r="E203" s="64">
        <f>+E199+E184+E173+E150+E126+E98+E71+E45</f>
        <v>0</v>
      </c>
      <c r="F203" s="12" t="s">
        <v>39</v>
      </c>
      <c r="G203" s="64">
        <f>+G199+G184+G173+G150+G126+G98+G71+G45</f>
        <v>0</v>
      </c>
      <c r="H203" s="12" t="s">
        <v>26</v>
      </c>
      <c r="I203" s="64">
        <f>+I199+I184+I173+I150+I126+I98+I71+I45</f>
        <v>0</v>
      </c>
      <c r="J203" s="12"/>
      <c r="K203" s="64" t="s">
        <v>34</v>
      </c>
      <c r="L203" s="12" t="s">
        <v>39</v>
      </c>
      <c r="M203" s="65">
        <f>+M199+M184+M173+M150+M126+M98+M71+M45</f>
        <v>0</v>
      </c>
    </row>
    <row r="204" spans="1:13" ht="15" customHeight="1" thickBot="1" x14ac:dyDescent="0.35">
      <c r="A204" s="777"/>
      <c r="B204" s="773"/>
      <c r="C204" s="69"/>
      <c r="D204" s="140"/>
      <c r="E204" s="69"/>
      <c r="F204" s="140"/>
      <c r="G204" s="141"/>
      <c r="H204" s="140"/>
      <c r="I204" s="141"/>
      <c r="J204" s="34"/>
      <c r="K204" s="34"/>
      <c r="L204" s="34"/>
      <c r="M204" s="70"/>
    </row>
    <row r="205" spans="1:13" ht="15" customHeight="1" thickTop="1" x14ac:dyDescent="0.3">
      <c r="A205" s="46"/>
      <c r="G205" s="2"/>
      <c r="H205" s="111"/>
      <c r="I205" s="2"/>
      <c r="K205" s="2"/>
      <c r="M205" s="14"/>
    </row>
    <row r="206" spans="1:13" ht="15" customHeight="1" x14ac:dyDescent="0.3">
      <c r="A206" s="46"/>
      <c r="C206" s="29" t="s">
        <v>130</v>
      </c>
      <c r="D206" s="39" t="s">
        <v>31</v>
      </c>
      <c r="E206" s="64">
        <f>+E201</f>
        <v>0</v>
      </c>
      <c r="F206" s="39" t="s">
        <v>32</v>
      </c>
      <c r="G206" s="64">
        <f>+G201</f>
        <v>0</v>
      </c>
      <c r="H206" s="12" t="s">
        <v>33</v>
      </c>
      <c r="I206" s="64">
        <f>+I201</f>
        <v>0</v>
      </c>
      <c r="J206" s="39"/>
      <c r="K206" s="40"/>
      <c r="L206" s="39" t="s">
        <v>35</v>
      </c>
      <c r="M206" s="65">
        <f>+M201</f>
        <v>0</v>
      </c>
    </row>
    <row r="207" spans="1:13" ht="15" customHeight="1" x14ac:dyDescent="0.3">
      <c r="A207" s="46"/>
      <c r="D207" s="39" t="s">
        <v>20</v>
      </c>
      <c r="E207" s="64">
        <f>+E202+E10+E11+E12+E13</f>
        <v>0</v>
      </c>
      <c r="F207" s="39" t="s">
        <v>36</v>
      </c>
      <c r="G207" s="64">
        <f>+G202</f>
        <v>0</v>
      </c>
      <c r="H207" s="12" t="s">
        <v>37</v>
      </c>
      <c r="I207" s="64">
        <f>+I202</f>
        <v>0</v>
      </c>
      <c r="J207" s="39" t="s">
        <v>20</v>
      </c>
      <c r="K207" s="64">
        <f>+K202</f>
        <v>0</v>
      </c>
      <c r="L207" s="39" t="s">
        <v>38</v>
      </c>
      <c r="M207" s="65">
        <f>+M202</f>
        <v>0</v>
      </c>
    </row>
    <row r="208" spans="1:13" ht="15" customHeight="1" x14ac:dyDescent="0.3">
      <c r="A208" s="46"/>
      <c r="D208" s="39" t="s">
        <v>26</v>
      </c>
      <c r="E208" s="64">
        <f>+E203+E15</f>
        <v>0</v>
      </c>
      <c r="F208" s="39" t="s">
        <v>39</v>
      </c>
      <c r="G208" s="64">
        <f>+G203</f>
        <v>0</v>
      </c>
      <c r="H208" s="12" t="s">
        <v>26</v>
      </c>
      <c r="I208" s="64">
        <f>+I203</f>
        <v>0</v>
      </c>
      <c r="J208" s="39"/>
      <c r="K208" s="40"/>
      <c r="L208" s="39" t="s">
        <v>39</v>
      </c>
      <c r="M208" s="65">
        <f>+M203</f>
        <v>0</v>
      </c>
    </row>
    <row r="209" spans="1:13" ht="15" customHeight="1" thickBot="1" x14ac:dyDescent="0.35">
      <c r="A209" s="185"/>
      <c r="B209" s="34"/>
      <c r="C209" s="115"/>
      <c r="D209" s="34"/>
      <c r="E209" s="35"/>
      <c r="F209" s="34"/>
      <c r="G209" s="35"/>
      <c r="H209" s="140"/>
      <c r="I209" s="35"/>
      <c r="J209" s="34"/>
      <c r="K209" s="35"/>
      <c r="L209" s="34"/>
      <c r="M209" s="36"/>
    </row>
    <row r="210" spans="1:13" ht="28.5" customHeight="1" thickTop="1" x14ac:dyDescent="0.3">
      <c r="A210" s="778" t="s">
        <v>131</v>
      </c>
      <c r="B210" s="1274" t="s">
        <v>132</v>
      </c>
      <c r="C210" s="1274"/>
      <c r="D210" s="1274"/>
      <c r="E210" s="1274"/>
      <c r="F210" s="1274"/>
      <c r="G210" s="1274"/>
      <c r="H210" s="1274"/>
      <c r="I210" s="1274"/>
      <c r="J210" s="1274"/>
      <c r="K210" s="1274"/>
      <c r="L210" s="1274"/>
      <c r="M210" s="1274"/>
    </row>
    <row r="211" spans="1:13" ht="15" customHeight="1" x14ac:dyDescent="0.3">
      <c r="A211" s="186" t="s">
        <v>133</v>
      </c>
      <c r="B211" s="1272" t="s">
        <v>134</v>
      </c>
      <c r="C211" s="1272"/>
      <c r="D211" s="1272"/>
      <c r="E211" s="1272"/>
      <c r="F211" s="1272"/>
      <c r="G211" s="1272"/>
      <c r="H211" s="1272"/>
      <c r="I211" s="1272"/>
      <c r="J211" s="1272"/>
      <c r="K211" s="1272"/>
      <c r="L211" s="1272"/>
      <c r="M211" s="1272"/>
    </row>
    <row r="212" spans="1:13" ht="54" customHeight="1" x14ac:dyDescent="0.3">
      <c r="A212" s="186" t="s">
        <v>135</v>
      </c>
      <c r="B212" s="1273" t="s">
        <v>136</v>
      </c>
      <c r="C212" s="1273"/>
      <c r="D212" s="1273"/>
      <c r="E212" s="1273"/>
      <c r="F212" s="1273"/>
      <c r="G212" s="1273"/>
      <c r="H212" s="1273"/>
      <c r="I212" s="1273"/>
      <c r="J212" s="1273"/>
      <c r="K212" s="1273"/>
      <c r="L212" s="1273"/>
      <c r="M212" s="1273"/>
    </row>
    <row r="213" spans="1:13" ht="28.5" customHeight="1" x14ac:dyDescent="0.3">
      <c r="A213" s="186" t="s">
        <v>137</v>
      </c>
      <c r="B213" s="1272" t="s">
        <v>138</v>
      </c>
      <c r="C213" s="1272"/>
      <c r="D213" s="1272"/>
      <c r="E213" s="1272"/>
      <c r="F213" s="1272"/>
      <c r="G213" s="1272"/>
      <c r="H213" s="1272"/>
      <c r="I213" s="1272"/>
      <c r="J213" s="1272"/>
      <c r="K213" s="1272"/>
      <c r="L213" s="1272"/>
      <c r="M213" s="1272"/>
    </row>
    <row r="214" spans="1:13" ht="15" customHeight="1" x14ac:dyDescent="0.3">
      <c r="A214" s="186" t="s">
        <v>139</v>
      </c>
      <c r="B214" s="709" t="s">
        <v>140</v>
      </c>
    </row>
  </sheetData>
  <mergeCells count="43">
    <mergeCell ref="A134:B134"/>
    <mergeCell ref="A101:B101"/>
    <mergeCell ref="B213:M213"/>
    <mergeCell ref="B212:M212"/>
    <mergeCell ref="A150:B150"/>
    <mergeCell ref="A153:B153"/>
    <mergeCell ref="A173:B173"/>
    <mergeCell ref="A176:B176"/>
    <mergeCell ref="A184:B184"/>
    <mergeCell ref="B210:M210"/>
    <mergeCell ref="B211:M211"/>
    <mergeCell ref="A187:B187"/>
    <mergeCell ref="A199:B199"/>
    <mergeCell ref="A202:B202"/>
    <mergeCell ref="A103:B103"/>
    <mergeCell ref="A131:B131"/>
    <mergeCell ref="A126:B126"/>
    <mergeCell ref="A17:B17"/>
    <mergeCell ref="A45:B45"/>
    <mergeCell ref="A47:B47"/>
    <mergeCell ref="A71:B71"/>
    <mergeCell ref="A98:B98"/>
    <mergeCell ref="A74:B74"/>
    <mergeCell ref="A129:B129"/>
    <mergeCell ref="A1:M1"/>
    <mergeCell ref="I3:K3"/>
    <mergeCell ref="A2:M2"/>
    <mergeCell ref="A4:M4"/>
    <mergeCell ref="A7:B9"/>
    <mergeCell ref="C7:C9"/>
    <mergeCell ref="D7:E7"/>
    <mergeCell ref="F7:G7"/>
    <mergeCell ref="H7:I7"/>
    <mergeCell ref="H9:I9"/>
    <mergeCell ref="L7:M7"/>
    <mergeCell ref="D8:E8"/>
    <mergeCell ref="F8:G8"/>
    <mergeCell ref="H8:I8"/>
    <mergeCell ref="L8:M8"/>
    <mergeCell ref="D9:E9"/>
    <mergeCell ref="L9:M9"/>
    <mergeCell ref="J8:K8"/>
    <mergeCell ref="F9:G9"/>
  </mergeCells>
  <printOptions horizontalCentered="1"/>
  <pageMargins left="0.70866141732283472" right="0.15748031496062992" top="0.47244094488188981" bottom="0.47244094488188981" header="0.35433070866141736" footer="0.31496062992125984"/>
  <pageSetup paperSize="9" scale="40" fitToHeight="5" orientation="portrait" r:id="rId1"/>
  <headerFooter>
    <oddFooter>&amp;C&amp;P</oddFooter>
  </headerFooter>
  <rowBreaks count="1" manualBreakCount="1">
    <brk id="128" max="12"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A995-2128-476E-8EDF-DE624106E6FC}">
  <dimension ref="A1:H104"/>
  <sheetViews>
    <sheetView topLeftCell="A79" zoomScaleNormal="100" workbookViewId="0">
      <selection activeCell="J92" sqref="J92"/>
    </sheetView>
  </sheetViews>
  <sheetFormatPr defaultColWidth="9.21875" defaultRowHeight="13.2" x14ac:dyDescent="0.25"/>
  <cols>
    <col min="1" max="1" width="2.77734375" style="589" bestFit="1" customWidth="1"/>
    <col min="2" max="2" width="5.44140625" style="588" customWidth="1"/>
    <col min="3" max="3" width="2" style="588" bestFit="1" customWidth="1"/>
    <col min="4" max="4" width="57" style="588" customWidth="1"/>
    <col min="5" max="5" width="11.77734375" style="588" customWidth="1"/>
    <col min="6" max="6" width="11.5546875" style="588" bestFit="1" customWidth="1"/>
    <col min="7" max="7" width="11.21875" style="588" customWidth="1"/>
    <col min="8" max="8" width="13.21875" style="588" customWidth="1"/>
    <col min="9" max="16384" width="9.21875" style="588"/>
  </cols>
  <sheetData>
    <row r="1" spans="1:8" s="1" customFormat="1" ht="21" customHeight="1" x14ac:dyDescent="0.3">
      <c r="A1" s="1277" t="s">
        <v>1</v>
      </c>
      <c r="B1" s="1277"/>
      <c r="C1" s="1277"/>
      <c r="D1" s="1277"/>
      <c r="E1" s="1277"/>
      <c r="F1" s="1277"/>
      <c r="G1" s="1277"/>
      <c r="H1" s="1277"/>
    </row>
    <row r="3" spans="1:8" ht="21" x14ac:dyDescent="0.4">
      <c r="A3" s="1317" t="s">
        <v>849</v>
      </c>
      <c r="B3" s="1317"/>
      <c r="C3" s="1317"/>
      <c r="D3" s="1317"/>
      <c r="E3" s="1317"/>
      <c r="F3" s="1317"/>
      <c r="G3" s="1317"/>
      <c r="H3" s="1317"/>
    </row>
    <row r="4" spans="1:8" ht="13.8" thickBot="1" x14ac:dyDescent="0.3"/>
    <row r="5" spans="1:8" ht="12.75" customHeight="1" thickTop="1" x14ac:dyDescent="0.3">
      <c r="A5" s="590"/>
      <c r="B5" s="547"/>
      <c r="C5" s="554"/>
      <c r="D5" s="1322" t="s">
        <v>850</v>
      </c>
      <c r="E5" s="1324" t="s">
        <v>731</v>
      </c>
      <c r="F5" s="1326" t="s">
        <v>732</v>
      </c>
      <c r="G5" s="591" t="s">
        <v>733</v>
      </c>
      <c r="H5" s="549" t="s">
        <v>733</v>
      </c>
    </row>
    <row r="6" spans="1:8" ht="15" thickBot="1" x14ac:dyDescent="0.35">
      <c r="A6" s="592"/>
      <c r="B6" s="551"/>
      <c r="C6" s="584"/>
      <c r="D6" s="1323"/>
      <c r="E6" s="1325"/>
      <c r="F6" s="1327"/>
      <c r="G6" s="593" t="s">
        <v>851</v>
      </c>
      <c r="H6" s="594" t="s">
        <v>735</v>
      </c>
    </row>
    <row r="7" spans="1:8" ht="29.4" thickTop="1" x14ac:dyDescent="0.3">
      <c r="A7" s="595"/>
      <c r="B7" s="544"/>
      <c r="C7" s="558"/>
      <c r="D7" s="597" t="s">
        <v>852</v>
      </c>
      <c r="E7" s="780">
        <v>0</v>
      </c>
      <c r="F7" s="781">
        <v>0</v>
      </c>
      <c r="G7" s="762" t="s">
        <v>37</v>
      </c>
      <c r="H7" s="596" t="s">
        <v>37</v>
      </c>
    </row>
    <row r="8" spans="1:8" ht="15" thickBot="1" x14ac:dyDescent="0.35">
      <c r="A8" s="595"/>
      <c r="B8" s="544"/>
      <c r="C8" s="558"/>
      <c r="D8" s="597"/>
      <c r="E8" s="782"/>
      <c r="F8" s="783"/>
      <c r="G8" s="763"/>
      <c r="H8" s="556"/>
    </row>
    <row r="9" spans="1:8" ht="15" thickBot="1" x14ac:dyDescent="0.35">
      <c r="A9" s="595"/>
      <c r="B9" s="544"/>
      <c r="C9" s="558"/>
      <c r="D9" s="598" t="s">
        <v>853</v>
      </c>
      <c r="E9" s="784">
        <f>+E7</f>
        <v>0</v>
      </c>
      <c r="F9" s="784">
        <f>+F7</f>
        <v>0</v>
      </c>
      <c r="G9" s="764"/>
      <c r="H9" s="566"/>
    </row>
    <row r="10" spans="1:8" ht="14.4" x14ac:dyDescent="0.3">
      <c r="A10" s="595"/>
      <c r="B10" s="544"/>
      <c r="C10" s="558"/>
      <c r="D10" s="599" t="s">
        <v>854</v>
      </c>
      <c r="E10" s="757"/>
      <c r="F10" s="601"/>
      <c r="G10" s="558"/>
      <c r="H10" s="600"/>
    </row>
    <row r="11" spans="1:8" ht="14.4" x14ac:dyDescent="0.3">
      <c r="A11" s="595" t="s">
        <v>181</v>
      </c>
      <c r="B11" s="544"/>
      <c r="C11" s="558"/>
      <c r="D11" s="571" t="s">
        <v>855</v>
      </c>
      <c r="E11" s="757"/>
      <c r="F11" s="601"/>
      <c r="G11" s="558" t="s">
        <v>856</v>
      </c>
      <c r="H11" s="601" t="s">
        <v>856</v>
      </c>
    </row>
    <row r="12" spans="1:8" ht="14.4" x14ac:dyDescent="0.3">
      <c r="A12" s="595"/>
      <c r="B12" s="544">
        <v>1</v>
      </c>
      <c r="C12" s="558"/>
      <c r="D12" s="544" t="s">
        <v>857</v>
      </c>
      <c r="E12" s="756">
        <v>0</v>
      </c>
      <c r="F12" s="214">
        <v>0</v>
      </c>
      <c r="G12" s="558" t="s">
        <v>858</v>
      </c>
      <c r="H12" s="601" t="s">
        <v>858</v>
      </c>
    </row>
    <row r="13" spans="1:8" ht="14.4" x14ac:dyDescent="0.3">
      <c r="A13" s="595"/>
      <c r="B13" s="544">
        <v>2</v>
      </c>
      <c r="C13" s="558"/>
      <c r="D13" s="544" t="s">
        <v>859</v>
      </c>
      <c r="E13" s="756">
        <v>0</v>
      </c>
      <c r="F13" s="214">
        <v>0</v>
      </c>
      <c r="G13" s="558" t="s">
        <v>860</v>
      </c>
      <c r="H13" s="601" t="s">
        <v>860</v>
      </c>
    </row>
    <row r="14" spans="1:8" ht="14.4" x14ac:dyDescent="0.3">
      <c r="A14" s="595"/>
      <c r="B14" s="544">
        <v>3</v>
      </c>
      <c r="C14" s="558"/>
      <c r="D14" s="544" t="s">
        <v>861</v>
      </c>
      <c r="E14" s="756">
        <v>30260.87</v>
      </c>
      <c r="F14" s="214">
        <v>37393.360000000001</v>
      </c>
      <c r="G14" s="558" t="s">
        <v>862</v>
      </c>
      <c r="H14" s="601" t="s">
        <v>862</v>
      </c>
    </row>
    <row r="15" spans="1:8" ht="14.4" x14ac:dyDescent="0.3">
      <c r="A15" s="595"/>
      <c r="B15" s="544">
        <v>4</v>
      </c>
      <c r="C15" s="558"/>
      <c r="D15" s="544" t="s">
        <v>863</v>
      </c>
      <c r="E15" s="756">
        <v>0</v>
      </c>
      <c r="F15" s="214">
        <v>0</v>
      </c>
      <c r="G15" s="558" t="s">
        <v>864</v>
      </c>
      <c r="H15" s="601" t="s">
        <v>864</v>
      </c>
    </row>
    <row r="16" spans="1:8" ht="14.4" x14ac:dyDescent="0.3">
      <c r="A16" s="595"/>
      <c r="B16" s="544">
        <v>5</v>
      </c>
      <c r="C16" s="558"/>
      <c r="D16" s="544" t="s">
        <v>865</v>
      </c>
      <c r="E16" s="756">
        <v>0</v>
      </c>
      <c r="F16" s="214">
        <v>0</v>
      </c>
      <c r="G16" s="558" t="s">
        <v>866</v>
      </c>
      <c r="H16" s="601" t="s">
        <v>866</v>
      </c>
    </row>
    <row r="17" spans="1:8" ht="14.4" x14ac:dyDescent="0.3">
      <c r="A17" s="595"/>
      <c r="B17" s="544">
        <v>6</v>
      </c>
      <c r="C17" s="558"/>
      <c r="D17" s="544" t="s">
        <v>867</v>
      </c>
      <c r="E17" s="756">
        <v>316995.73</v>
      </c>
      <c r="F17" s="214">
        <v>264022.67</v>
      </c>
      <c r="G17" s="558" t="s">
        <v>868</v>
      </c>
      <c r="H17" s="601" t="s">
        <v>868</v>
      </c>
    </row>
    <row r="18" spans="1:8" ht="14.4" x14ac:dyDescent="0.3">
      <c r="A18" s="595"/>
      <c r="B18" s="544">
        <v>9</v>
      </c>
      <c r="C18" s="558"/>
      <c r="D18" s="563" t="s">
        <v>869</v>
      </c>
      <c r="E18" s="756">
        <v>1131520.42</v>
      </c>
      <c r="F18" s="214">
        <v>768531.18</v>
      </c>
      <c r="G18" s="558" t="s">
        <v>870</v>
      </c>
      <c r="H18" s="601" t="s">
        <v>870</v>
      </c>
    </row>
    <row r="19" spans="1:8" ht="14.4" x14ac:dyDescent="0.3">
      <c r="A19" s="595"/>
      <c r="B19" s="544"/>
      <c r="C19" s="558"/>
      <c r="D19" s="564" t="s">
        <v>871</v>
      </c>
      <c r="E19" s="785">
        <f>SUM(E12:E18)</f>
        <v>1478777.02</v>
      </c>
      <c r="F19" s="786">
        <f>SUM(F12:F18)</f>
        <v>1069947.21</v>
      </c>
      <c r="G19" s="765"/>
      <c r="H19" s="573"/>
    </row>
    <row r="20" spans="1:8" ht="14.4" x14ac:dyDescent="0.3">
      <c r="A20" s="595"/>
      <c r="B20" s="544"/>
      <c r="C20" s="558"/>
      <c r="D20" s="597"/>
      <c r="E20" s="757"/>
      <c r="F20" s="601"/>
      <c r="G20" s="558"/>
      <c r="H20" s="600"/>
    </row>
    <row r="21" spans="1:8" ht="14.4" x14ac:dyDescent="0.3">
      <c r="A21" s="602"/>
      <c r="B21" s="563"/>
      <c r="C21" s="603"/>
      <c r="D21" s="604" t="s">
        <v>872</v>
      </c>
      <c r="E21" s="757"/>
      <c r="F21" s="601"/>
      <c r="G21" s="558"/>
      <c r="H21" s="601"/>
    </row>
    <row r="22" spans="1:8" ht="14.4" x14ac:dyDescent="0.3">
      <c r="A22" s="602" t="s">
        <v>873</v>
      </c>
      <c r="B22" s="705">
        <v>1</v>
      </c>
      <c r="C22" s="603"/>
      <c r="D22" s="563" t="s">
        <v>874</v>
      </c>
      <c r="E22" s="787">
        <f>E23+E24+E25+E26</f>
        <v>0</v>
      </c>
      <c r="F22" s="788">
        <f>F23+F24+F25+F26</f>
        <v>0</v>
      </c>
      <c r="G22" s="558"/>
      <c r="H22" s="601"/>
    </row>
    <row r="23" spans="1:8" ht="14.4" x14ac:dyDescent="0.3">
      <c r="A23" s="602"/>
      <c r="B23" s="605" t="s">
        <v>875</v>
      </c>
      <c r="C23" s="603"/>
      <c r="D23" s="563" t="s">
        <v>876</v>
      </c>
      <c r="E23" s="756">
        <v>0</v>
      </c>
      <c r="F23" s="214">
        <v>0</v>
      </c>
      <c r="G23" s="558"/>
      <c r="H23" s="601"/>
    </row>
    <row r="24" spans="1:8" ht="14.4" x14ac:dyDescent="0.3">
      <c r="A24" s="602"/>
      <c r="B24" s="605" t="s">
        <v>877</v>
      </c>
      <c r="C24" s="603"/>
      <c r="D24" s="563" t="s">
        <v>878</v>
      </c>
      <c r="E24" s="756">
        <v>0</v>
      </c>
      <c r="F24" s="214">
        <v>0</v>
      </c>
      <c r="G24" s="558"/>
      <c r="H24" s="601"/>
    </row>
    <row r="25" spans="1:8" ht="14.4" x14ac:dyDescent="0.3">
      <c r="A25" s="602"/>
      <c r="B25" s="605" t="s">
        <v>879</v>
      </c>
      <c r="C25" s="603"/>
      <c r="D25" s="563" t="s">
        <v>880</v>
      </c>
      <c r="E25" s="756">
        <v>0</v>
      </c>
      <c r="F25" s="214">
        <v>0</v>
      </c>
      <c r="G25" s="558"/>
      <c r="H25" s="601"/>
    </row>
    <row r="26" spans="1:8" ht="14.4" x14ac:dyDescent="0.3">
      <c r="A26" s="602"/>
      <c r="B26" s="605" t="s">
        <v>881</v>
      </c>
      <c r="C26" s="603"/>
      <c r="D26" s="563" t="s">
        <v>882</v>
      </c>
      <c r="E26" s="756">
        <v>0</v>
      </c>
      <c r="F26" s="214">
        <v>0</v>
      </c>
      <c r="G26" s="558"/>
      <c r="H26" s="601"/>
    </row>
    <row r="27" spans="1:8" ht="14.4" x14ac:dyDescent="0.3">
      <c r="A27" s="602" t="s">
        <v>883</v>
      </c>
      <c r="B27" s="705">
        <v>2</v>
      </c>
      <c r="C27" s="603"/>
      <c r="D27" s="563" t="s">
        <v>884</v>
      </c>
      <c r="E27" s="787">
        <f>E28+E30+E32+E34+E35+E36+E37+E38+E39</f>
        <v>20510965.289999999</v>
      </c>
      <c r="F27" s="787">
        <f>F28+F30+F32+F34+F35+F36+F37+F38+F39</f>
        <v>19694490.400000002</v>
      </c>
      <c r="G27" s="558" t="s">
        <v>779</v>
      </c>
      <c r="H27" s="601"/>
    </row>
    <row r="28" spans="1:8" ht="14.4" x14ac:dyDescent="0.3">
      <c r="A28" s="602"/>
      <c r="B28" s="605" t="s">
        <v>885</v>
      </c>
      <c r="C28" s="603"/>
      <c r="D28" s="563" t="s">
        <v>886</v>
      </c>
      <c r="E28" s="756">
        <v>0</v>
      </c>
      <c r="F28" s="214">
        <v>0</v>
      </c>
      <c r="G28" s="558" t="s">
        <v>887</v>
      </c>
      <c r="H28" s="601" t="s">
        <v>887</v>
      </c>
    </row>
    <row r="29" spans="1:8" ht="14.4" x14ac:dyDescent="0.3">
      <c r="A29" s="602"/>
      <c r="B29" s="705"/>
      <c r="C29" s="603" t="s">
        <v>740</v>
      </c>
      <c r="D29" s="606" t="s">
        <v>888</v>
      </c>
      <c r="E29" s="756">
        <v>0</v>
      </c>
      <c r="F29" s="214">
        <v>0</v>
      </c>
      <c r="G29" s="558"/>
      <c r="H29" s="601"/>
    </row>
    <row r="30" spans="1:8" ht="14.4" x14ac:dyDescent="0.3">
      <c r="A30" s="602"/>
      <c r="B30" s="605" t="s">
        <v>889</v>
      </c>
      <c r="C30" s="603"/>
      <c r="D30" s="563" t="s">
        <v>878</v>
      </c>
      <c r="E30" s="756">
        <v>0</v>
      </c>
      <c r="F30" s="214">
        <v>0</v>
      </c>
      <c r="G30" s="558"/>
      <c r="H30" s="601"/>
    </row>
    <row r="31" spans="1:8" ht="14.4" x14ac:dyDescent="0.3">
      <c r="A31" s="602"/>
      <c r="B31" s="705"/>
      <c r="C31" s="603" t="s">
        <v>740</v>
      </c>
      <c r="D31" s="606" t="s">
        <v>888</v>
      </c>
      <c r="E31" s="756">
        <v>0</v>
      </c>
      <c r="F31" s="214">
        <v>0</v>
      </c>
      <c r="G31" s="558"/>
      <c r="H31" s="601"/>
    </row>
    <row r="32" spans="1:8" ht="14.4" x14ac:dyDescent="0.3">
      <c r="A32" s="602"/>
      <c r="B32" s="605" t="s">
        <v>890</v>
      </c>
      <c r="C32" s="603"/>
      <c r="D32" s="563" t="s">
        <v>891</v>
      </c>
      <c r="E32" s="756">
        <v>2184390.16</v>
      </c>
      <c r="F32" s="214">
        <v>1853644.2</v>
      </c>
      <c r="G32" s="558" t="s">
        <v>892</v>
      </c>
      <c r="H32" s="601" t="s">
        <v>892</v>
      </c>
    </row>
    <row r="33" spans="1:8" ht="14.4" x14ac:dyDescent="0.3">
      <c r="A33" s="602"/>
      <c r="B33" s="705"/>
      <c r="C33" s="603" t="s">
        <v>740</v>
      </c>
      <c r="D33" s="606" t="s">
        <v>888</v>
      </c>
      <c r="E33" s="756">
        <v>0</v>
      </c>
      <c r="F33" s="214">
        <v>0</v>
      </c>
      <c r="G33" s="558"/>
      <c r="H33" s="601"/>
    </row>
    <row r="34" spans="1:8" ht="14.4" x14ac:dyDescent="0.3">
      <c r="A34" s="602"/>
      <c r="B34" s="605" t="s">
        <v>893</v>
      </c>
      <c r="C34" s="603"/>
      <c r="D34" s="563" t="s">
        <v>894</v>
      </c>
      <c r="E34" s="756">
        <v>99292.26</v>
      </c>
      <c r="F34" s="214">
        <v>121216.35</v>
      </c>
      <c r="G34" s="558" t="s">
        <v>895</v>
      </c>
      <c r="H34" s="601" t="s">
        <v>895</v>
      </c>
    </row>
    <row r="35" spans="1:8" ht="14.4" x14ac:dyDescent="0.3">
      <c r="A35" s="607"/>
      <c r="B35" s="605" t="s">
        <v>896</v>
      </c>
      <c r="C35" s="603"/>
      <c r="D35" s="563" t="s">
        <v>897</v>
      </c>
      <c r="E35" s="756">
        <v>163749.14000000001</v>
      </c>
      <c r="F35" s="214">
        <v>149542.88</v>
      </c>
      <c r="G35" s="558"/>
      <c r="H35" s="601"/>
    </row>
    <row r="36" spans="1:8" ht="14.4" x14ac:dyDescent="0.3">
      <c r="A36" s="607"/>
      <c r="B36" s="605" t="s">
        <v>898</v>
      </c>
      <c r="C36" s="603"/>
      <c r="D36" s="563" t="s">
        <v>899</v>
      </c>
      <c r="E36" s="756">
        <v>298581.19</v>
      </c>
      <c r="F36" s="214">
        <v>252894.48</v>
      </c>
      <c r="G36" s="558"/>
      <c r="H36" s="601"/>
    </row>
    <row r="37" spans="1:8" ht="14.4" x14ac:dyDescent="0.3">
      <c r="A37" s="607"/>
      <c r="B37" s="605" t="s">
        <v>900</v>
      </c>
      <c r="C37" s="603"/>
      <c r="D37" s="563" t="s">
        <v>901</v>
      </c>
      <c r="E37" s="756">
        <v>1010858.2</v>
      </c>
      <c r="F37" s="214">
        <v>944425.35</v>
      </c>
      <c r="G37" s="558"/>
      <c r="H37" s="601"/>
    </row>
    <row r="38" spans="1:8" ht="14.4" x14ac:dyDescent="0.3">
      <c r="A38" s="607"/>
      <c r="B38" s="605" t="s">
        <v>902</v>
      </c>
      <c r="C38" s="603"/>
      <c r="D38" s="563" t="s">
        <v>880</v>
      </c>
      <c r="E38" s="756">
        <v>0</v>
      </c>
      <c r="F38" s="214">
        <v>0</v>
      </c>
      <c r="G38" s="558"/>
      <c r="H38" s="601"/>
    </row>
    <row r="39" spans="1:8" ht="14.4" x14ac:dyDescent="0.3">
      <c r="A39" s="607"/>
      <c r="B39" s="632" t="s">
        <v>903</v>
      </c>
      <c r="C39" s="603"/>
      <c r="D39" s="563" t="s">
        <v>904</v>
      </c>
      <c r="E39" s="756">
        <v>16754094.34</v>
      </c>
      <c r="F39" s="214">
        <v>16372767.140000001</v>
      </c>
      <c r="G39" s="558"/>
      <c r="H39" s="601"/>
    </row>
    <row r="40" spans="1:8" ht="14.4" x14ac:dyDescent="0.3">
      <c r="A40" s="602"/>
      <c r="B40" s="705">
        <v>3</v>
      </c>
      <c r="C40" s="603"/>
      <c r="D40" s="563" t="s">
        <v>867</v>
      </c>
      <c r="E40" s="756">
        <v>185879.57</v>
      </c>
      <c r="F40" s="214">
        <v>0</v>
      </c>
      <c r="G40" s="558" t="s">
        <v>905</v>
      </c>
      <c r="H40" s="601" t="s">
        <v>905</v>
      </c>
    </row>
    <row r="41" spans="1:8" ht="14.4" x14ac:dyDescent="0.3">
      <c r="A41" s="602"/>
      <c r="B41" s="563"/>
      <c r="C41" s="603"/>
      <c r="D41" s="564" t="s">
        <v>906</v>
      </c>
      <c r="E41" s="785">
        <f>E22+E27+E40</f>
        <v>20696844.859999999</v>
      </c>
      <c r="F41" s="786">
        <f>F22+F27+F40</f>
        <v>19694490.400000002</v>
      </c>
      <c r="G41" s="765"/>
      <c r="H41" s="573"/>
    </row>
    <row r="42" spans="1:8" ht="14.4" x14ac:dyDescent="0.3">
      <c r="A42" s="602"/>
      <c r="B42" s="563"/>
      <c r="C42" s="603"/>
      <c r="D42" s="563"/>
      <c r="E42" s="757"/>
      <c r="F42" s="601"/>
      <c r="G42" s="558"/>
      <c r="H42" s="600"/>
    </row>
    <row r="43" spans="1:8" ht="14.4" x14ac:dyDescent="0.3">
      <c r="A43" s="595" t="s">
        <v>907</v>
      </c>
      <c r="B43" s="544"/>
      <c r="C43" s="558"/>
      <c r="D43" s="604" t="s">
        <v>908</v>
      </c>
      <c r="E43" s="757"/>
      <c r="F43" s="601"/>
      <c r="G43" s="558"/>
      <c r="H43" s="600"/>
    </row>
    <row r="44" spans="1:8" ht="14.4" x14ac:dyDescent="0.3">
      <c r="A44" s="595"/>
      <c r="B44" s="544">
        <v>1</v>
      </c>
      <c r="C44" s="558"/>
      <c r="D44" s="563" t="s">
        <v>909</v>
      </c>
      <c r="E44" s="787">
        <f>E45+E46+E47</f>
        <v>0</v>
      </c>
      <c r="F44" s="788">
        <f>F45+F46+F47</f>
        <v>0</v>
      </c>
      <c r="G44" s="558" t="s">
        <v>910</v>
      </c>
      <c r="H44" s="601" t="s">
        <v>910</v>
      </c>
    </row>
    <row r="45" spans="1:8" ht="14.4" x14ac:dyDescent="0.3">
      <c r="A45" s="595"/>
      <c r="B45" s="544"/>
      <c r="C45" s="558" t="s">
        <v>740</v>
      </c>
      <c r="D45" s="562" t="s">
        <v>911</v>
      </c>
      <c r="E45" s="756">
        <v>0</v>
      </c>
      <c r="F45" s="214">
        <v>0</v>
      </c>
      <c r="G45" s="558" t="s">
        <v>912</v>
      </c>
      <c r="H45" s="601" t="s">
        <v>912</v>
      </c>
    </row>
    <row r="46" spans="1:8" ht="14.4" x14ac:dyDescent="0.3">
      <c r="A46" s="595"/>
      <c r="B46" s="544"/>
      <c r="C46" s="558" t="s">
        <v>743</v>
      </c>
      <c r="D46" s="606" t="s">
        <v>913</v>
      </c>
      <c r="E46" s="756">
        <v>0</v>
      </c>
      <c r="F46" s="214">
        <v>0</v>
      </c>
      <c r="G46" s="558" t="s">
        <v>914</v>
      </c>
      <c r="H46" s="601" t="s">
        <v>914</v>
      </c>
    </row>
    <row r="47" spans="1:8" ht="14.4" x14ac:dyDescent="0.3">
      <c r="A47" s="595"/>
      <c r="B47" s="544"/>
      <c r="C47" s="558" t="s">
        <v>746</v>
      </c>
      <c r="D47" s="606" t="s">
        <v>915</v>
      </c>
      <c r="E47" s="756">
        <v>0</v>
      </c>
      <c r="F47" s="214">
        <v>0</v>
      </c>
      <c r="G47" s="558"/>
      <c r="H47" s="600"/>
    </row>
    <row r="48" spans="1:8" ht="14.4" x14ac:dyDescent="0.3">
      <c r="A48" s="595"/>
      <c r="B48" s="544">
        <v>2</v>
      </c>
      <c r="C48" s="558"/>
      <c r="D48" s="563" t="s">
        <v>916</v>
      </c>
      <c r="E48" s="788">
        <f>E49+E50+E51+E52</f>
        <v>0</v>
      </c>
      <c r="F48" s="788">
        <f>F49+F50+F51+F52</f>
        <v>0</v>
      </c>
      <c r="G48" s="558" t="s">
        <v>917</v>
      </c>
      <c r="H48" s="601" t="s">
        <v>917</v>
      </c>
    </row>
    <row r="49" spans="1:8" ht="14.4" x14ac:dyDescent="0.3">
      <c r="A49" s="595"/>
      <c r="B49" s="544"/>
      <c r="C49" s="558" t="s">
        <v>740</v>
      </c>
      <c r="D49" s="563" t="s">
        <v>918</v>
      </c>
      <c r="E49" s="214">
        <v>0</v>
      </c>
      <c r="F49" s="214">
        <v>0</v>
      </c>
      <c r="G49" s="558"/>
      <c r="H49" s="601"/>
    </row>
    <row r="50" spans="1:8" ht="14.4" x14ac:dyDescent="0.3">
      <c r="A50" s="595"/>
      <c r="B50" s="544"/>
      <c r="C50" s="558" t="s">
        <v>743</v>
      </c>
      <c r="D50" s="562" t="s">
        <v>911</v>
      </c>
      <c r="E50" s="756">
        <v>0</v>
      </c>
      <c r="F50" s="214">
        <v>0</v>
      </c>
      <c r="G50" s="558" t="s">
        <v>919</v>
      </c>
      <c r="H50" s="601" t="s">
        <v>919</v>
      </c>
    </row>
    <row r="51" spans="1:8" ht="14.4" x14ac:dyDescent="0.3">
      <c r="A51" s="595"/>
      <c r="B51" s="544"/>
      <c r="C51" s="558" t="s">
        <v>746</v>
      </c>
      <c r="D51" s="606" t="s">
        <v>920</v>
      </c>
      <c r="E51" s="756">
        <v>0</v>
      </c>
      <c r="F51" s="214">
        <v>0</v>
      </c>
      <c r="G51" s="558" t="s">
        <v>921</v>
      </c>
      <c r="H51" s="601" t="s">
        <v>921</v>
      </c>
    </row>
    <row r="52" spans="1:8" ht="14.4" x14ac:dyDescent="0.3">
      <c r="A52" s="595"/>
      <c r="B52" s="544"/>
      <c r="C52" s="558" t="s">
        <v>786</v>
      </c>
      <c r="D52" s="606" t="s">
        <v>922</v>
      </c>
      <c r="E52" s="756">
        <v>0</v>
      </c>
      <c r="F52" s="214">
        <v>0</v>
      </c>
      <c r="G52" s="558" t="s">
        <v>923</v>
      </c>
      <c r="H52" s="600" t="s">
        <v>924</v>
      </c>
    </row>
    <row r="53" spans="1:8" ht="14.4" x14ac:dyDescent="0.3">
      <c r="A53" s="595"/>
      <c r="B53" s="544">
        <v>3</v>
      </c>
      <c r="C53" s="558"/>
      <c r="D53" s="563" t="s">
        <v>925</v>
      </c>
      <c r="E53" s="789">
        <v>0</v>
      </c>
      <c r="F53" s="790">
        <v>0</v>
      </c>
      <c r="G53" s="558" t="s">
        <v>926</v>
      </c>
      <c r="H53" s="600"/>
    </row>
    <row r="54" spans="1:8" ht="14.4" x14ac:dyDescent="0.3">
      <c r="A54" s="595"/>
      <c r="B54" s="544"/>
      <c r="C54" s="558"/>
      <c r="D54" s="564" t="s">
        <v>927</v>
      </c>
      <c r="E54" s="786">
        <f>E44+E48+E53</f>
        <v>0</v>
      </c>
      <c r="F54" s="786">
        <f>F44+F48+F53</f>
        <v>0</v>
      </c>
      <c r="G54" s="765"/>
      <c r="H54" s="573"/>
    </row>
    <row r="55" spans="1:8" ht="15" thickBot="1" x14ac:dyDescent="0.35">
      <c r="A55" s="595"/>
      <c r="B55" s="544"/>
      <c r="C55" s="558"/>
      <c r="D55" s="564"/>
      <c r="E55" s="757"/>
      <c r="F55" s="601"/>
      <c r="G55" s="558"/>
      <c r="H55" s="600"/>
    </row>
    <row r="56" spans="1:8" ht="15" thickBot="1" x14ac:dyDescent="0.35">
      <c r="A56" s="608"/>
      <c r="B56" s="609"/>
      <c r="C56" s="610"/>
      <c r="D56" s="611" t="s">
        <v>928</v>
      </c>
      <c r="E56" s="784">
        <f>E19+E41+E54</f>
        <v>22175621.879999999</v>
      </c>
      <c r="F56" s="791">
        <f>F19+F41+F54</f>
        <v>20764437.610000003</v>
      </c>
      <c r="G56" s="764">
        <f>+G54+G41+G19</f>
        <v>0</v>
      </c>
      <c r="H56" s="566">
        <f>+H54+H41+H19</f>
        <v>0</v>
      </c>
    </row>
    <row r="57" spans="1:8" ht="14.4" x14ac:dyDescent="0.3">
      <c r="A57" s="595"/>
      <c r="B57" s="544"/>
      <c r="C57" s="558"/>
      <c r="D57" s="544"/>
      <c r="E57" s="757"/>
      <c r="F57" s="601"/>
      <c r="G57" s="558"/>
      <c r="H57" s="601"/>
    </row>
    <row r="58" spans="1:8" ht="14.4" x14ac:dyDescent="0.3">
      <c r="A58" s="595"/>
      <c r="B58" s="544"/>
      <c r="C58" s="558"/>
      <c r="D58" s="599" t="s">
        <v>929</v>
      </c>
      <c r="E58" s="757"/>
      <c r="F58" s="601"/>
      <c r="G58" s="558"/>
      <c r="H58" s="601"/>
    </row>
    <row r="59" spans="1:8" ht="14.4" x14ac:dyDescent="0.3">
      <c r="A59" s="595" t="s">
        <v>181</v>
      </c>
      <c r="B59" s="544"/>
      <c r="C59" s="558"/>
      <c r="D59" s="571" t="s">
        <v>930</v>
      </c>
      <c r="E59" s="756">
        <v>959097.14</v>
      </c>
      <c r="F59" s="214">
        <v>1022700.6</v>
      </c>
      <c r="G59" s="558" t="s">
        <v>931</v>
      </c>
      <c r="H59" s="601" t="s">
        <v>931</v>
      </c>
    </row>
    <row r="60" spans="1:8" ht="14.4" x14ac:dyDescent="0.3">
      <c r="A60" s="595"/>
      <c r="B60" s="544"/>
      <c r="C60" s="558"/>
      <c r="D60" s="564" t="s">
        <v>932</v>
      </c>
      <c r="E60" s="785">
        <f>E59</f>
        <v>959097.14</v>
      </c>
      <c r="F60" s="786">
        <f>F59</f>
        <v>1022700.6</v>
      </c>
      <c r="G60" s="766"/>
      <c r="H60" s="612"/>
    </row>
    <row r="61" spans="1:8" ht="14.4" x14ac:dyDescent="0.3">
      <c r="A61" s="595" t="s">
        <v>873</v>
      </c>
      <c r="B61" s="544"/>
      <c r="C61" s="558"/>
      <c r="D61" s="571" t="s">
        <v>933</v>
      </c>
      <c r="E61" s="757"/>
      <c r="F61" s="601"/>
      <c r="G61" s="558"/>
      <c r="H61" s="600"/>
    </row>
    <row r="62" spans="1:8" ht="14.4" x14ac:dyDescent="0.3">
      <c r="A62" s="595"/>
      <c r="B62" s="544">
        <v>1</v>
      </c>
      <c r="C62" s="558"/>
      <c r="D62" s="544" t="s">
        <v>934</v>
      </c>
      <c r="E62" s="792">
        <f>E63+E64+E65</f>
        <v>0</v>
      </c>
      <c r="F62" s="793">
        <f>F63+F64+F65</f>
        <v>0</v>
      </c>
      <c r="G62" s="558"/>
      <c r="H62" s="600"/>
    </row>
    <row r="63" spans="1:8" ht="14.4" x14ac:dyDescent="0.3">
      <c r="A63" s="595"/>
      <c r="B63" s="544"/>
      <c r="C63" s="558" t="s">
        <v>740</v>
      </c>
      <c r="D63" s="562" t="s">
        <v>935</v>
      </c>
      <c r="E63" s="756">
        <v>0</v>
      </c>
      <c r="F63" s="214">
        <v>0</v>
      </c>
      <c r="G63" s="558"/>
      <c r="H63" s="600"/>
    </row>
    <row r="64" spans="1:8" ht="14.4" x14ac:dyDescent="0.3">
      <c r="A64" s="595"/>
      <c r="B64" s="544"/>
      <c r="C64" s="558" t="s">
        <v>743</v>
      </c>
      <c r="D64" s="562" t="s">
        <v>936</v>
      </c>
      <c r="E64" s="756">
        <v>0</v>
      </c>
      <c r="F64" s="214">
        <v>0</v>
      </c>
      <c r="G64" s="558"/>
      <c r="H64" s="600"/>
    </row>
    <row r="65" spans="1:8" ht="14.4" x14ac:dyDescent="0.3">
      <c r="A65" s="595"/>
      <c r="B65" s="544"/>
      <c r="C65" s="558" t="s">
        <v>746</v>
      </c>
      <c r="D65" s="562" t="s">
        <v>937</v>
      </c>
      <c r="E65" s="756">
        <v>0</v>
      </c>
      <c r="F65" s="214">
        <v>0</v>
      </c>
      <c r="G65" s="558"/>
      <c r="H65" s="600"/>
    </row>
    <row r="66" spans="1:8" ht="14.4" x14ac:dyDescent="0.3">
      <c r="A66" s="595"/>
      <c r="B66" s="544">
        <v>2</v>
      </c>
      <c r="C66" s="558"/>
      <c r="D66" s="544" t="s">
        <v>938</v>
      </c>
      <c r="E66" s="792">
        <f>E67+E68+E69+E70</f>
        <v>1080484.04</v>
      </c>
      <c r="F66" s="793">
        <f>F67+F68+F69+F70</f>
        <v>1135858.28</v>
      </c>
      <c r="G66" s="558"/>
      <c r="H66" s="600"/>
    </row>
    <row r="67" spans="1:8" ht="14.4" x14ac:dyDescent="0.3">
      <c r="A67" s="595"/>
      <c r="B67" s="544"/>
      <c r="C67" s="558" t="s">
        <v>740</v>
      </c>
      <c r="D67" s="562" t="s">
        <v>939</v>
      </c>
      <c r="E67" s="756">
        <v>585435.82999999996</v>
      </c>
      <c r="F67" s="214">
        <v>656499.18999999994</v>
      </c>
      <c r="G67" s="558"/>
      <c r="H67" s="600"/>
    </row>
    <row r="68" spans="1:8" ht="14.4" x14ac:dyDescent="0.3">
      <c r="A68" s="595"/>
      <c r="B68" s="544"/>
      <c r="C68" s="558" t="s">
        <v>743</v>
      </c>
      <c r="D68" s="562" t="s">
        <v>911</v>
      </c>
      <c r="E68" s="756">
        <v>0</v>
      </c>
      <c r="F68" s="214">
        <v>0</v>
      </c>
      <c r="G68" s="558" t="s">
        <v>940</v>
      </c>
      <c r="H68" s="600" t="s">
        <v>940</v>
      </c>
    </row>
    <row r="69" spans="1:8" ht="14.4" x14ac:dyDescent="0.3">
      <c r="A69" s="595"/>
      <c r="B69" s="544"/>
      <c r="C69" s="558" t="s">
        <v>746</v>
      </c>
      <c r="D69" s="606" t="s">
        <v>913</v>
      </c>
      <c r="E69" s="756">
        <v>0</v>
      </c>
      <c r="F69" s="214">
        <v>0</v>
      </c>
      <c r="G69" s="558" t="s">
        <v>941</v>
      </c>
      <c r="H69" s="600" t="s">
        <v>941</v>
      </c>
    </row>
    <row r="70" spans="1:8" ht="14.4" x14ac:dyDescent="0.3">
      <c r="A70" s="595"/>
      <c r="B70" s="544"/>
      <c r="C70" s="558" t="s">
        <v>786</v>
      </c>
      <c r="D70" s="562" t="s">
        <v>942</v>
      </c>
      <c r="E70" s="756">
        <v>495048.21</v>
      </c>
      <c r="F70" s="214">
        <v>479359.09</v>
      </c>
      <c r="G70" s="558"/>
      <c r="H70" s="600"/>
    </row>
    <row r="71" spans="1:8" ht="14.4" x14ac:dyDescent="0.3">
      <c r="A71" s="595"/>
      <c r="B71" s="544">
        <v>3</v>
      </c>
      <c r="C71" s="558"/>
      <c r="D71" s="544" t="s">
        <v>943</v>
      </c>
      <c r="E71" s="756">
        <v>305312.88</v>
      </c>
      <c r="F71" s="214">
        <v>572938.26</v>
      </c>
      <c r="G71" s="558" t="s">
        <v>944</v>
      </c>
      <c r="H71" s="601" t="s">
        <v>944</v>
      </c>
    </row>
    <row r="72" spans="1:8" ht="14.4" x14ac:dyDescent="0.3">
      <c r="A72" s="595"/>
      <c r="B72" s="544">
        <v>4</v>
      </c>
      <c r="C72" s="558"/>
      <c r="D72" s="563" t="s">
        <v>945</v>
      </c>
      <c r="E72" s="792">
        <f>E73+E74+E75</f>
        <v>152726.72</v>
      </c>
      <c r="F72" s="793">
        <f>F73+F74+F75</f>
        <v>157016.01999999999</v>
      </c>
      <c r="G72" s="558" t="s">
        <v>946</v>
      </c>
      <c r="H72" s="601" t="s">
        <v>946</v>
      </c>
    </row>
    <row r="73" spans="1:8" ht="14.4" x14ac:dyDescent="0.3">
      <c r="A73" s="595"/>
      <c r="B73" s="544"/>
      <c r="C73" s="558" t="s">
        <v>740</v>
      </c>
      <c r="D73" s="562" t="s">
        <v>947</v>
      </c>
      <c r="E73" s="756">
        <v>0</v>
      </c>
      <c r="F73" s="214">
        <v>0</v>
      </c>
      <c r="G73" s="558"/>
      <c r="H73" s="600"/>
    </row>
    <row r="74" spans="1:8" ht="14.4" x14ac:dyDescent="0.3">
      <c r="A74" s="595"/>
      <c r="B74" s="544"/>
      <c r="C74" s="558" t="s">
        <v>743</v>
      </c>
      <c r="D74" s="562" t="s">
        <v>948</v>
      </c>
      <c r="E74" s="756">
        <v>0</v>
      </c>
      <c r="F74" s="214">
        <v>0</v>
      </c>
      <c r="G74" s="558"/>
      <c r="H74" s="600"/>
    </row>
    <row r="75" spans="1:8" ht="14.4" x14ac:dyDescent="0.3">
      <c r="A75" s="595"/>
      <c r="B75" s="544"/>
      <c r="C75" s="558" t="s">
        <v>746</v>
      </c>
      <c r="D75" s="606" t="s">
        <v>949</v>
      </c>
      <c r="E75" s="756">
        <v>152726.72</v>
      </c>
      <c r="F75" s="214">
        <v>157016.01999999999</v>
      </c>
      <c r="G75" s="558"/>
      <c r="H75" s="600"/>
    </row>
    <row r="76" spans="1:8" ht="14.4" x14ac:dyDescent="0.3">
      <c r="A76" s="595"/>
      <c r="B76" s="544"/>
      <c r="C76" s="558"/>
      <c r="D76" s="564" t="s">
        <v>950</v>
      </c>
      <c r="E76" s="785">
        <f>E62+E66+E71+E72</f>
        <v>1538523.64</v>
      </c>
      <c r="F76" s="786">
        <f>F62+F66+F71+F72</f>
        <v>1865812.56</v>
      </c>
      <c r="G76" s="766"/>
      <c r="H76" s="612"/>
    </row>
    <row r="77" spans="1:8" ht="14.4" x14ac:dyDescent="0.3">
      <c r="A77" s="595"/>
      <c r="B77" s="544"/>
      <c r="C77" s="558"/>
      <c r="D77" s="564"/>
      <c r="E77" s="757"/>
      <c r="F77" s="601"/>
      <c r="G77" s="558"/>
      <c r="H77" s="600"/>
    </row>
    <row r="78" spans="1:8" ht="14.4" x14ac:dyDescent="0.3">
      <c r="A78" s="595" t="s">
        <v>883</v>
      </c>
      <c r="B78" s="544"/>
      <c r="C78" s="558"/>
      <c r="D78" s="604" t="s">
        <v>951</v>
      </c>
      <c r="E78" s="757"/>
      <c r="F78" s="601"/>
      <c r="G78" s="558"/>
      <c r="H78" s="600"/>
    </row>
    <row r="79" spans="1:8" ht="14.4" x14ac:dyDescent="0.3">
      <c r="A79" s="595"/>
      <c r="B79" s="544">
        <v>1</v>
      </c>
      <c r="C79" s="558"/>
      <c r="D79" s="544" t="s">
        <v>952</v>
      </c>
      <c r="E79" s="756">
        <v>0</v>
      </c>
      <c r="F79" s="214">
        <v>0</v>
      </c>
      <c r="G79" s="558" t="s">
        <v>953</v>
      </c>
      <c r="H79" s="601" t="s">
        <v>954</v>
      </c>
    </row>
    <row r="80" spans="1:8" ht="14.4" x14ac:dyDescent="0.3">
      <c r="A80" s="595"/>
      <c r="B80" s="544">
        <v>2</v>
      </c>
      <c r="C80" s="558"/>
      <c r="D80" s="544" t="s">
        <v>925</v>
      </c>
      <c r="E80" s="756">
        <v>0</v>
      </c>
      <c r="F80" s="214">
        <v>0</v>
      </c>
      <c r="G80" s="558" t="s">
        <v>955</v>
      </c>
      <c r="H80" s="601" t="s">
        <v>956</v>
      </c>
    </row>
    <row r="81" spans="1:8" ht="14.4" x14ac:dyDescent="0.3">
      <c r="A81" s="595"/>
      <c r="B81" s="544"/>
      <c r="C81" s="558"/>
      <c r="D81" s="564" t="s">
        <v>957</v>
      </c>
      <c r="E81" s="785">
        <f>E79+E80</f>
        <v>0</v>
      </c>
      <c r="F81" s="786">
        <f>F79+F80</f>
        <v>0</v>
      </c>
      <c r="G81" s="766"/>
      <c r="H81" s="612"/>
    </row>
    <row r="82" spans="1:8" ht="14.4" x14ac:dyDescent="0.3">
      <c r="A82" s="595"/>
      <c r="B82" s="544"/>
      <c r="C82" s="558"/>
      <c r="D82" s="564"/>
      <c r="E82" s="757"/>
      <c r="F82" s="601"/>
      <c r="G82" s="558"/>
      <c r="H82" s="600"/>
    </row>
    <row r="83" spans="1:8" ht="15" customHeight="1" x14ac:dyDescent="0.3">
      <c r="A83" s="595" t="s">
        <v>907</v>
      </c>
      <c r="B83" s="544"/>
      <c r="C83" s="558"/>
      <c r="D83" s="571" t="s">
        <v>958</v>
      </c>
      <c r="E83" s="757"/>
      <c r="F83" s="601"/>
      <c r="G83" s="558"/>
      <c r="H83" s="600"/>
    </row>
    <row r="84" spans="1:8" ht="15" customHeight="1" x14ac:dyDescent="0.3">
      <c r="A84" s="595"/>
      <c r="B84" s="544">
        <v>1</v>
      </c>
      <c r="C84" s="558"/>
      <c r="D84" s="544" t="s">
        <v>959</v>
      </c>
      <c r="E84" s="792">
        <f>E85+E86</f>
        <v>6511287.8200000003</v>
      </c>
      <c r="F84" s="793">
        <f>F85+F86</f>
        <v>6129586.8700000001</v>
      </c>
      <c r="G84" s="558"/>
      <c r="H84" s="600"/>
    </row>
    <row r="85" spans="1:8" ht="15" customHeight="1" x14ac:dyDescent="0.3">
      <c r="A85" s="595"/>
      <c r="B85" s="544"/>
      <c r="C85" s="558" t="s">
        <v>740</v>
      </c>
      <c r="D85" s="562" t="s">
        <v>960</v>
      </c>
      <c r="E85" s="756">
        <v>6511287.8200000003</v>
      </c>
      <c r="F85" s="214">
        <v>6129586.8700000001</v>
      </c>
      <c r="G85" s="558"/>
      <c r="H85" s="600" t="s">
        <v>961</v>
      </c>
    </row>
    <row r="86" spans="1:8" ht="15" customHeight="1" x14ac:dyDescent="0.3">
      <c r="A86" s="595"/>
      <c r="B86" s="544"/>
      <c r="C86" s="558" t="s">
        <v>743</v>
      </c>
      <c r="D86" s="562" t="s">
        <v>962</v>
      </c>
      <c r="E86" s="756">
        <v>0</v>
      </c>
      <c r="F86" s="214">
        <v>0</v>
      </c>
      <c r="G86" s="558"/>
      <c r="H86" s="600"/>
    </row>
    <row r="87" spans="1:8" ht="14.4" x14ac:dyDescent="0.3">
      <c r="A87" s="595"/>
      <c r="B87" s="544">
        <v>2</v>
      </c>
      <c r="C87" s="558"/>
      <c r="D87" s="544" t="s">
        <v>963</v>
      </c>
      <c r="E87" s="756">
        <v>0</v>
      </c>
      <c r="F87" s="214">
        <v>0</v>
      </c>
      <c r="G87" s="558" t="s">
        <v>964</v>
      </c>
      <c r="H87" s="601" t="s">
        <v>965</v>
      </c>
    </row>
    <row r="88" spans="1:8" ht="14.4" x14ac:dyDescent="0.3">
      <c r="A88" s="595"/>
      <c r="B88" s="544">
        <v>3</v>
      </c>
      <c r="C88" s="558"/>
      <c r="D88" s="563" t="s">
        <v>966</v>
      </c>
      <c r="E88" s="756">
        <v>0</v>
      </c>
      <c r="F88" s="214">
        <v>0</v>
      </c>
      <c r="G88" s="558" t="s">
        <v>967</v>
      </c>
      <c r="H88" s="601" t="s">
        <v>967</v>
      </c>
    </row>
    <row r="89" spans="1:8" ht="14.4" x14ac:dyDescent="0.3">
      <c r="A89" s="595"/>
      <c r="B89" s="544">
        <v>4</v>
      </c>
      <c r="C89" s="558"/>
      <c r="D89" s="579" t="s">
        <v>968</v>
      </c>
      <c r="E89" s="756">
        <v>0</v>
      </c>
      <c r="F89" s="214">
        <v>0</v>
      </c>
      <c r="G89" s="767"/>
      <c r="H89" s="613"/>
    </row>
    <row r="90" spans="1:8" ht="15" thickBot="1" x14ac:dyDescent="0.35">
      <c r="A90" s="595"/>
      <c r="B90" s="544"/>
      <c r="C90" s="558"/>
      <c r="D90" s="564" t="s">
        <v>969</v>
      </c>
      <c r="E90" s="794">
        <f>E84+E87+E88+E89</f>
        <v>6511287.8200000003</v>
      </c>
      <c r="F90" s="795">
        <f>F84+F87+F88+F89</f>
        <v>6129586.8700000001</v>
      </c>
      <c r="G90" s="766"/>
      <c r="H90" s="612"/>
    </row>
    <row r="91" spans="1:8" ht="15.75" customHeight="1" thickBot="1" x14ac:dyDescent="0.35">
      <c r="A91" s="595"/>
      <c r="B91" s="544"/>
      <c r="C91" s="558"/>
      <c r="D91" s="564" t="s">
        <v>970</v>
      </c>
      <c r="E91" s="784">
        <f>E60+E76+E81+E90</f>
        <v>9008908.5999999996</v>
      </c>
      <c r="F91" s="791">
        <f>F60+F76+F81+F90</f>
        <v>9018100.0300000012</v>
      </c>
      <c r="G91" s="768"/>
      <c r="H91" s="614"/>
    </row>
    <row r="92" spans="1:8" ht="14.4" x14ac:dyDescent="0.3">
      <c r="A92" s="595"/>
      <c r="B92" s="544"/>
      <c r="C92" s="558"/>
      <c r="D92" s="544"/>
      <c r="E92" s="757"/>
      <c r="F92" s="601"/>
      <c r="G92" s="558"/>
      <c r="H92" s="600"/>
    </row>
    <row r="93" spans="1:8" ht="14.4" x14ac:dyDescent="0.3">
      <c r="A93" s="595"/>
      <c r="B93" s="544"/>
      <c r="C93" s="558"/>
      <c r="D93" s="599" t="s">
        <v>971</v>
      </c>
      <c r="E93" s="757"/>
      <c r="F93" s="601"/>
      <c r="G93" s="558"/>
      <c r="H93" s="600"/>
    </row>
    <row r="94" spans="1:8" ht="14.4" x14ac:dyDescent="0.3">
      <c r="A94" s="595" t="s">
        <v>779</v>
      </c>
      <c r="B94" s="544">
        <v>1</v>
      </c>
      <c r="C94" s="558"/>
      <c r="D94" s="544" t="s">
        <v>972</v>
      </c>
      <c r="E94" s="756">
        <v>0</v>
      </c>
      <c r="F94" s="214">
        <v>0</v>
      </c>
      <c r="G94" s="558" t="s">
        <v>973</v>
      </c>
      <c r="H94" s="601" t="s">
        <v>973</v>
      </c>
    </row>
    <row r="95" spans="1:8" ht="15" thickBot="1" x14ac:dyDescent="0.35">
      <c r="A95" s="595" t="s">
        <v>779</v>
      </c>
      <c r="B95" s="544">
        <v>2</v>
      </c>
      <c r="C95" s="558"/>
      <c r="D95" s="544" t="s">
        <v>974</v>
      </c>
      <c r="E95" s="756">
        <v>24169.119999999999</v>
      </c>
      <c r="F95" s="214">
        <v>34424.720000000001</v>
      </c>
      <c r="G95" s="558" t="s">
        <v>973</v>
      </c>
      <c r="H95" s="601" t="s">
        <v>973</v>
      </c>
    </row>
    <row r="96" spans="1:8" ht="15" thickBot="1" x14ac:dyDescent="0.35">
      <c r="A96" s="595"/>
      <c r="B96" s="544"/>
      <c r="C96" s="558"/>
      <c r="D96" s="564" t="s">
        <v>975</v>
      </c>
      <c r="E96" s="784">
        <f>E94+E95</f>
        <v>24169.119999999999</v>
      </c>
      <c r="F96" s="791">
        <f>F94+F95</f>
        <v>34424.720000000001</v>
      </c>
      <c r="G96" s="768"/>
      <c r="H96" s="614"/>
    </row>
    <row r="97" spans="1:8" ht="15" thickBot="1" x14ac:dyDescent="0.35">
      <c r="A97" s="595"/>
      <c r="B97" s="544"/>
      <c r="C97" s="558"/>
      <c r="D97" s="564"/>
      <c r="E97" s="757"/>
      <c r="F97" s="601"/>
      <c r="G97" s="558"/>
      <c r="H97" s="600"/>
    </row>
    <row r="98" spans="1:8" ht="15" thickBot="1" x14ac:dyDescent="0.35">
      <c r="A98" s="592"/>
      <c r="B98" s="551"/>
      <c r="C98" s="584"/>
      <c r="D98" s="615" t="s">
        <v>976</v>
      </c>
      <c r="E98" s="784">
        <f>E9+E56+E91+E96</f>
        <v>31208699.599999998</v>
      </c>
      <c r="F98" s="791">
        <f>F9+F56+F91+F96</f>
        <v>29816962.360000003</v>
      </c>
      <c r="G98" s="769">
        <f>+G96+G91+G56+G9</f>
        <v>0</v>
      </c>
      <c r="H98" s="616">
        <f>+H96+H91+H56+H9</f>
        <v>0</v>
      </c>
    </row>
    <row r="99" spans="1:8" ht="15" thickTop="1" x14ac:dyDescent="0.3">
      <c r="A99" s="617"/>
      <c r="B99" s="544"/>
      <c r="C99" s="544"/>
      <c r="D99" s="544" t="s">
        <v>977</v>
      </c>
      <c r="E99" s="544"/>
      <c r="F99" s="544"/>
      <c r="G99" s="544"/>
      <c r="H99" s="544"/>
    </row>
    <row r="100" spans="1:8" ht="14.4" x14ac:dyDescent="0.3">
      <c r="A100" s="617"/>
      <c r="B100" s="544"/>
      <c r="C100" s="544"/>
      <c r="D100" s="544" t="s">
        <v>978</v>
      </c>
      <c r="E100" s="544"/>
      <c r="F100" s="544"/>
      <c r="G100" s="544"/>
      <c r="H100" s="544"/>
    </row>
    <row r="101" spans="1:8" ht="14.4" x14ac:dyDescent="0.3">
      <c r="A101" s="617"/>
      <c r="B101" s="544"/>
      <c r="C101" s="544"/>
      <c r="D101" s="544" t="s">
        <v>979</v>
      </c>
      <c r="E101" s="544"/>
      <c r="F101" s="544"/>
      <c r="G101" s="544"/>
      <c r="H101" s="544"/>
    </row>
    <row r="102" spans="1:8" ht="14.4" x14ac:dyDescent="0.3">
      <c r="A102" s="617"/>
      <c r="B102" s="544"/>
      <c r="C102" s="544"/>
      <c r="D102" s="544"/>
      <c r="E102" s="544"/>
      <c r="F102" s="544"/>
      <c r="G102" s="544"/>
      <c r="H102" s="544"/>
    </row>
    <row r="103" spans="1:8" ht="14.4" x14ac:dyDescent="0.3">
      <c r="A103" s="617"/>
      <c r="B103" s="544"/>
      <c r="C103" s="544"/>
      <c r="G103" s="544"/>
      <c r="H103" s="544"/>
    </row>
    <row r="104" spans="1:8" ht="14.4" x14ac:dyDescent="0.3">
      <c r="A104" s="617"/>
      <c r="B104" s="544"/>
      <c r="C104" s="544"/>
      <c r="G104" s="544"/>
      <c r="H104" s="544"/>
    </row>
  </sheetData>
  <mergeCells count="5">
    <mergeCell ref="A1:H1"/>
    <mergeCell ref="A3:H3"/>
    <mergeCell ref="D5:D6"/>
    <mergeCell ref="E5:E6"/>
    <mergeCell ref="F5:F6"/>
  </mergeCells>
  <printOptions horizontalCentered="1"/>
  <pageMargins left="0.70866141732283472" right="0.15748031496062992" top="0.47244094488188981" bottom="0.47244094488188981" header="0.35433070866141736" footer="0.31496062992125984"/>
  <pageSetup paperSize="9" scale="60" fitToHeight="2" orientation="portrait" r:id="rId1"/>
  <rowBreaks count="1" manualBreakCount="1">
    <brk id="5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5D7D8-9E79-4753-BCF7-F6D9DE68A678}">
  <dimension ref="A1:H74"/>
  <sheetViews>
    <sheetView topLeftCell="A43" zoomScale="110" zoomScaleNormal="110" workbookViewId="0">
      <selection activeCell="F63" sqref="F63"/>
    </sheetView>
  </sheetViews>
  <sheetFormatPr defaultColWidth="9.21875" defaultRowHeight="13.2" x14ac:dyDescent="0.25"/>
  <cols>
    <col min="1" max="1" width="3.21875" style="588" customWidth="1"/>
    <col min="2" max="2" width="4.77734375" style="588" customWidth="1"/>
    <col min="3" max="3" width="2.5546875" style="588" bestFit="1" customWidth="1"/>
    <col min="4" max="4" width="53" style="588" customWidth="1"/>
    <col min="5" max="6" width="17.77734375" style="588" customWidth="1"/>
    <col min="7" max="7" width="21.44140625" style="588" customWidth="1"/>
    <col min="8" max="8" width="21.5546875" style="588" customWidth="1"/>
    <col min="9" max="16384" width="9.21875" style="588"/>
  </cols>
  <sheetData>
    <row r="1" spans="1:8" s="1" customFormat="1" ht="21" customHeight="1" x14ac:dyDescent="0.3">
      <c r="A1" s="1277" t="s">
        <v>1</v>
      </c>
      <c r="B1" s="1277"/>
      <c r="C1" s="1277"/>
      <c r="D1" s="1277"/>
      <c r="E1" s="1277"/>
      <c r="F1" s="1277"/>
      <c r="G1" s="1277"/>
      <c r="H1" s="1277"/>
    </row>
    <row r="2" spans="1:8" x14ac:dyDescent="0.25">
      <c r="A2" s="589"/>
    </row>
    <row r="3" spans="1:8" ht="21" x14ac:dyDescent="0.4">
      <c r="A3" s="1317" t="s">
        <v>980</v>
      </c>
      <c r="B3" s="1317"/>
      <c r="C3" s="1317"/>
      <c r="D3" s="1317"/>
      <c r="E3" s="1317"/>
      <c r="F3" s="1317"/>
      <c r="G3" s="1317"/>
      <c r="H3" s="1317"/>
    </row>
    <row r="4" spans="1:8" ht="13.8" thickBot="1" x14ac:dyDescent="0.3">
      <c r="A4" s="589"/>
    </row>
    <row r="5" spans="1:8" ht="15" thickTop="1" x14ac:dyDescent="0.3">
      <c r="A5" s="546"/>
      <c r="B5" s="547"/>
      <c r="C5" s="547"/>
      <c r="D5" s="1318" t="s">
        <v>981</v>
      </c>
      <c r="E5" s="1320" t="s">
        <v>731</v>
      </c>
      <c r="F5" s="1320" t="s">
        <v>732</v>
      </c>
      <c r="G5" s="548" t="s">
        <v>733</v>
      </c>
      <c r="H5" s="549" t="s">
        <v>733</v>
      </c>
    </row>
    <row r="6" spans="1:8" ht="15" thickBot="1" x14ac:dyDescent="0.35">
      <c r="A6" s="550"/>
      <c r="B6" s="551"/>
      <c r="C6" s="551"/>
      <c r="D6" s="1319"/>
      <c r="E6" s="1321"/>
      <c r="F6" s="1321"/>
      <c r="G6" s="618" t="s">
        <v>851</v>
      </c>
      <c r="H6" s="594" t="s">
        <v>735</v>
      </c>
    </row>
    <row r="7" spans="1:8" ht="15" thickTop="1" x14ac:dyDescent="0.3">
      <c r="A7" s="546"/>
      <c r="B7" s="547"/>
      <c r="C7" s="554"/>
      <c r="D7" s="599" t="s">
        <v>982</v>
      </c>
      <c r="E7" s="761"/>
      <c r="F7" s="755"/>
      <c r="G7" s="554"/>
      <c r="H7" s="600"/>
    </row>
    <row r="8" spans="1:8" ht="14.4" x14ac:dyDescent="0.3">
      <c r="A8" s="557" t="s">
        <v>181</v>
      </c>
      <c r="B8" s="544"/>
      <c r="C8" s="558"/>
      <c r="D8" s="544" t="s">
        <v>983</v>
      </c>
      <c r="E8" s="756">
        <v>17066127.949999999</v>
      </c>
      <c r="F8" s="214">
        <v>17066127.949999999</v>
      </c>
      <c r="G8" s="558" t="s">
        <v>984</v>
      </c>
      <c r="H8" s="600" t="s">
        <v>984</v>
      </c>
    </row>
    <row r="9" spans="1:8" ht="14.4" x14ac:dyDescent="0.3">
      <c r="A9" s="557" t="s">
        <v>873</v>
      </c>
      <c r="B9" s="544"/>
      <c r="C9" s="558"/>
      <c r="D9" s="544" t="s">
        <v>985</v>
      </c>
      <c r="E9" s="1091">
        <f>SUM(E10:E14)</f>
        <v>4482725.99</v>
      </c>
      <c r="F9" s="1092">
        <f>SUM(F10:F14)</f>
        <v>4482725.99</v>
      </c>
      <c r="G9" s="558"/>
      <c r="H9" s="600"/>
    </row>
    <row r="10" spans="1:8" ht="14.4" x14ac:dyDescent="0.3">
      <c r="A10" s="557"/>
      <c r="B10" s="544" t="s">
        <v>743</v>
      </c>
      <c r="C10" s="558"/>
      <c r="D10" s="562" t="s">
        <v>986</v>
      </c>
      <c r="E10" s="756">
        <v>3407415.48</v>
      </c>
      <c r="F10" s="214">
        <v>3407415.48</v>
      </c>
      <c r="G10" s="558" t="s">
        <v>987</v>
      </c>
      <c r="H10" s="600" t="s">
        <v>987</v>
      </c>
    </row>
    <row r="11" spans="1:8" ht="14.4" x14ac:dyDescent="0.3">
      <c r="A11" s="557"/>
      <c r="B11" s="544" t="s">
        <v>746</v>
      </c>
      <c r="C11" s="558"/>
      <c r="D11" s="562" t="s">
        <v>988</v>
      </c>
      <c r="E11" s="756">
        <v>0</v>
      </c>
      <c r="F11" s="214">
        <v>0</v>
      </c>
      <c r="G11" s="558"/>
      <c r="H11" s="600"/>
    </row>
    <row r="12" spans="1:8" ht="33.75" customHeight="1" x14ac:dyDescent="0.3">
      <c r="A12" s="557"/>
      <c r="B12" s="1084" t="s">
        <v>786</v>
      </c>
      <c r="C12" s="558"/>
      <c r="D12" s="606" t="s">
        <v>989</v>
      </c>
      <c r="E12" s="756">
        <v>0</v>
      </c>
      <c r="F12" s="214">
        <v>0</v>
      </c>
      <c r="G12" s="558"/>
      <c r="H12" s="600"/>
    </row>
    <row r="13" spans="1:8" ht="14.4" x14ac:dyDescent="0.3">
      <c r="A13" s="557"/>
      <c r="B13" s="544" t="s">
        <v>830</v>
      </c>
      <c r="C13" s="558"/>
      <c r="D13" s="606" t="s">
        <v>990</v>
      </c>
      <c r="E13" s="756">
        <v>1075310.51</v>
      </c>
      <c r="F13" s="214">
        <v>1075310.51</v>
      </c>
      <c r="G13" s="558"/>
      <c r="H13" s="600"/>
    </row>
    <row r="14" spans="1:8" ht="14.4" x14ac:dyDescent="0.3">
      <c r="A14" s="557"/>
      <c r="B14" s="544" t="s">
        <v>991</v>
      </c>
      <c r="C14" s="558"/>
      <c r="D14" s="606" t="s">
        <v>992</v>
      </c>
      <c r="E14" s="756">
        <v>0</v>
      </c>
      <c r="F14" s="214">
        <v>0</v>
      </c>
      <c r="G14" s="558"/>
      <c r="H14" s="600"/>
    </row>
    <row r="15" spans="1:8" ht="14.4" x14ac:dyDescent="0.3">
      <c r="A15" s="557" t="s">
        <v>883</v>
      </c>
      <c r="B15" s="544"/>
      <c r="C15" s="558"/>
      <c r="D15" s="544" t="s">
        <v>993</v>
      </c>
      <c r="E15" s="756">
        <v>1813775.84</v>
      </c>
      <c r="F15" s="214">
        <v>810122.27</v>
      </c>
      <c r="G15" s="558" t="s">
        <v>994</v>
      </c>
      <c r="H15" s="600" t="s">
        <v>994</v>
      </c>
    </row>
    <row r="16" spans="1:8" ht="14.4" x14ac:dyDescent="0.3">
      <c r="A16" s="557" t="s">
        <v>907</v>
      </c>
      <c r="B16" s="544"/>
      <c r="C16" s="558"/>
      <c r="D16" s="1090" t="s">
        <v>995</v>
      </c>
      <c r="E16" s="756">
        <v>3175708</v>
      </c>
      <c r="F16" s="214">
        <v>2365585.73</v>
      </c>
      <c r="G16" s="558" t="s">
        <v>996</v>
      </c>
      <c r="H16" s="600"/>
    </row>
    <row r="17" spans="1:8" ht="15" thickBot="1" x14ac:dyDescent="0.35">
      <c r="A17" s="557" t="s">
        <v>997</v>
      </c>
      <c r="B17" s="544"/>
      <c r="C17" s="558"/>
      <c r="D17" s="1090" t="s">
        <v>998</v>
      </c>
      <c r="E17" s="756">
        <v>0</v>
      </c>
      <c r="F17" s="214">
        <v>0</v>
      </c>
      <c r="G17" s="558"/>
      <c r="H17" s="600"/>
    </row>
    <row r="18" spans="1:8" ht="15" thickBot="1" x14ac:dyDescent="0.35">
      <c r="A18" s="557"/>
      <c r="B18" s="544"/>
      <c r="C18" s="558"/>
      <c r="D18" s="564" t="s">
        <v>999</v>
      </c>
      <c r="E18" s="796">
        <f>E8+E9+E15+E16+E17</f>
        <v>26538337.779999997</v>
      </c>
      <c r="F18" s="797">
        <f>F8+F9+F15+F16+F17</f>
        <v>24724561.939999998</v>
      </c>
      <c r="G18" s="750"/>
      <c r="H18" s="619"/>
    </row>
    <row r="19" spans="1:8" ht="14.4" x14ac:dyDescent="0.3">
      <c r="A19" s="557"/>
      <c r="B19" s="544"/>
      <c r="C19" s="558"/>
      <c r="D19" s="544"/>
      <c r="E19" s="757"/>
      <c r="F19" s="601"/>
      <c r="G19" s="558"/>
      <c r="H19" s="600"/>
    </row>
    <row r="20" spans="1:8" ht="14.4" x14ac:dyDescent="0.3">
      <c r="A20" s="557"/>
      <c r="B20" s="544"/>
      <c r="C20" s="558"/>
      <c r="D20" s="599" t="s">
        <v>1000</v>
      </c>
      <c r="E20" s="757"/>
      <c r="F20" s="601"/>
      <c r="G20" s="558"/>
      <c r="H20" s="600"/>
    </row>
    <row r="21" spans="1:8" ht="14.4" x14ac:dyDescent="0.3">
      <c r="A21" s="557"/>
      <c r="B21" s="544">
        <v>1</v>
      </c>
      <c r="C21" s="558"/>
      <c r="D21" s="544" t="s">
        <v>1001</v>
      </c>
      <c r="E21" s="756">
        <v>0</v>
      </c>
      <c r="F21" s="214">
        <v>0</v>
      </c>
      <c r="G21" s="558" t="s">
        <v>1002</v>
      </c>
      <c r="H21" s="600" t="s">
        <v>1002</v>
      </c>
    </row>
    <row r="22" spans="1:8" ht="14.4" x14ac:dyDescent="0.3">
      <c r="A22" s="557"/>
      <c r="B22" s="544">
        <v>2</v>
      </c>
      <c r="C22" s="558"/>
      <c r="D22" s="544" t="s">
        <v>1003</v>
      </c>
      <c r="E22" s="756">
        <v>0</v>
      </c>
      <c r="F22" s="214">
        <v>0</v>
      </c>
      <c r="G22" s="558" t="s">
        <v>1004</v>
      </c>
      <c r="H22" s="600" t="s">
        <v>1004</v>
      </c>
    </row>
    <row r="23" spans="1:8" ht="14.4" x14ac:dyDescent="0.3">
      <c r="A23" s="557"/>
      <c r="B23" s="544">
        <v>3</v>
      </c>
      <c r="C23" s="558"/>
      <c r="D23" s="544" t="s">
        <v>1005</v>
      </c>
      <c r="E23" s="756">
        <v>400000</v>
      </c>
      <c r="F23" s="214">
        <v>1550000</v>
      </c>
      <c r="G23" s="558" t="s">
        <v>1006</v>
      </c>
      <c r="H23" s="600" t="s">
        <v>1006</v>
      </c>
    </row>
    <row r="24" spans="1:8" ht="15" thickBot="1" x14ac:dyDescent="0.35">
      <c r="A24" s="557"/>
      <c r="B24" s="544"/>
      <c r="C24" s="558"/>
      <c r="D24" s="599"/>
      <c r="E24" s="757"/>
      <c r="F24" s="601"/>
      <c r="G24" s="558"/>
      <c r="H24" s="600"/>
    </row>
    <row r="25" spans="1:8" ht="15" thickBot="1" x14ac:dyDescent="0.35">
      <c r="A25" s="557"/>
      <c r="B25" s="544"/>
      <c r="C25" s="558"/>
      <c r="D25" s="564" t="s">
        <v>1007</v>
      </c>
      <c r="E25" s="796">
        <f>E21+E22+E23</f>
        <v>400000</v>
      </c>
      <c r="F25" s="797">
        <f>F21+F22+F23</f>
        <v>1550000</v>
      </c>
      <c r="G25" s="751"/>
      <c r="H25" s="620"/>
    </row>
    <row r="26" spans="1:8" ht="14.4" x14ac:dyDescent="0.3">
      <c r="A26" s="557"/>
      <c r="B26" s="544"/>
      <c r="C26" s="558"/>
      <c r="D26" s="564"/>
      <c r="E26" s="757"/>
      <c r="F26" s="601"/>
      <c r="G26" s="558"/>
      <c r="H26" s="600"/>
    </row>
    <row r="27" spans="1:8" ht="15" thickBot="1" x14ac:dyDescent="0.35">
      <c r="A27" s="557"/>
      <c r="B27" s="544"/>
      <c r="C27" s="558"/>
      <c r="D27" s="576" t="s">
        <v>1008</v>
      </c>
      <c r="E27" s="756">
        <v>0</v>
      </c>
      <c r="F27" s="214">
        <v>0</v>
      </c>
      <c r="G27" s="558" t="s">
        <v>1009</v>
      </c>
      <c r="H27" s="600" t="s">
        <v>1009</v>
      </c>
    </row>
    <row r="28" spans="1:8" ht="15" thickBot="1" x14ac:dyDescent="0.35">
      <c r="A28" s="557"/>
      <c r="B28" s="544"/>
      <c r="C28" s="558"/>
      <c r="D28" s="564" t="s">
        <v>1010</v>
      </c>
      <c r="E28" s="796">
        <f>E27</f>
        <v>0</v>
      </c>
      <c r="F28" s="797">
        <f>F27</f>
        <v>0</v>
      </c>
      <c r="G28" s="751"/>
      <c r="H28" s="620"/>
    </row>
    <row r="29" spans="1:8" ht="14.4" x14ac:dyDescent="0.3">
      <c r="A29" s="557"/>
      <c r="B29" s="544"/>
      <c r="C29" s="558"/>
      <c r="D29" s="564"/>
      <c r="E29" s="757"/>
      <c r="F29" s="601"/>
      <c r="G29" s="558"/>
      <c r="H29" s="600"/>
    </row>
    <row r="30" spans="1:8" ht="14.4" x14ac:dyDescent="0.3">
      <c r="A30" s="557"/>
      <c r="B30" s="544"/>
      <c r="C30" s="558"/>
      <c r="D30" s="559" t="s">
        <v>1011</v>
      </c>
      <c r="E30" s="757"/>
      <c r="F30" s="601"/>
      <c r="G30" s="558"/>
      <c r="H30" s="600"/>
    </row>
    <row r="31" spans="1:8" ht="14.4" x14ac:dyDescent="0.3">
      <c r="A31" s="557"/>
      <c r="B31" s="544">
        <v>1</v>
      </c>
      <c r="C31" s="558"/>
      <c r="D31" s="544" t="s">
        <v>1012</v>
      </c>
      <c r="E31" s="787">
        <f>E32+E33+E34+E35</f>
        <v>0</v>
      </c>
      <c r="F31" s="788">
        <f>F32+F33+F34+F35</f>
        <v>0</v>
      </c>
      <c r="G31" s="558"/>
      <c r="H31" s="600"/>
    </row>
    <row r="32" spans="1:8" ht="14.4" x14ac:dyDescent="0.3">
      <c r="A32" s="557"/>
      <c r="B32" s="544"/>
      <c r="C32" s="558" t="s">
        <v>1013</v>
      </c>
      <c r="D32" s="562" t="s">
        <v>1014</v>
      </c>
      <c r="E32" s="756">
        <v>0</v>
      </c>
      <c r="F32" s="214">
        <v>0</v>
      </c>
      <c r="G32" s="558" t="s">
        <v>1015</v>
      </c>
      <c r="H32" s="600" t="s">
        <v>1016</v>
      </c>
    </row>
    <row r="33" spans="1:8" ht="14.4" x14ac:dyDescent="0.3">
      <c r="A33" s="557"/>
      <c r="B33" s="544"/>
      <c r="C33" s="558" t="s">
        <v>743</v>
      </c>
      <c r="D33" s="562" t="s">
        <v>1017</v>
      </c>
      <c r="E33" s="756">
        <v>0</v>
      </c>
      <c r="F33" s="214">
        <v>0</v>
      </c>
      <c r="G33" s="558"/>
      <c r="H33" s="600"/>
    </row>
    <row r="34" spans="1:8" ht="14.4" x14ac:dyDescent="0.3">
      <c r="A34" s="557"/>
      <c r="B34" s="544"/>
      <c r="C34" s="558" t="s">
        <v>746</v>
      </c>
      <c r="D34" s="562" t="s">
        <v>1018</v>
      </c>
      <c r="E34" s="756">
        <v>0</v>
      </c>
      <c r="F34" s="214">
        <v>0</v>
      </c>
      <c r="G34" s="558" t="s">
        <v>1019</v>
      </c>
      <c r="H34" s="600" t="s">
        <v>1020</v>
      </c>
    </row>
    <row r="35" spans="1:8" ht="14.4" x14ac:dyDescent="0.3">
      <c r="A35" s="557"/>
      <c r="B35" s="621"/>
      <c r="C35" s="558" t="s">
        <v>786</v>
      </c>
      <c r="D35" s="562" t="s">
        <v>1021</v>
      </c>
      <c r="E35" s="756">
        <v>0</v>
      </c>
      <c r="F35" s="214">
        <v>0</v>
      </c>
      <c r="G35" s="558" t="s">
        <v>1022</v>
      </c>
      <c r="H35" s="600"/>
    </row>
    <row r="36" spans="1:8" ht="14.4" x14ac:dyDescent="0.3">
      <c r="A36" s="557"/>
      <c r="B36" s="544">
        <v>2</v>
      </c>
      <c r="C36" s="558"/>
      <c r="D36" s="544" t="s">
        <v>1023</v>
      </c>
      <c r="E36" s="756">
        <v>1901046.35</v>
      </c>
      <c r="F36" s="214">
        <v>1655831.94</v>
      </c>
      <c r="G36" s="558" t="s">
        <v>1024</v>
      </c>
      <c r="H36" s="600" t="s">
        <v>1025</v>
      </c>
    </row>
    <row r="37" spans="1:8" ht="14.4" x14ac:dyDescent="0.3">
      <c r="A37" s="557"/>
      <c r="B37" s="544">
        <v>3</v>
      </c>
      <c r="C37" s="558"/>
      <c r="D37" s="544" t="s">
        <v>1026</v>
      </c>
      <c r="E37" s="756">
        <v>0</v>
      </c>
      <c r="F37" s="214">
        <v>0</v>
      </c>
      <c r="G37" s="558" t="s">
        <v>1025</v>
      </c>
      <c r="H37" s="600" t="s">
        <v>1022</v>
      </c>
    </row>
    <row r="38" spans="1:8" ht="14.4" x14ac:dyDescent="0.3">
      <c r="A38" s="557"/>
      <c r="B38" s="544">
        <v>4</v>
      </c>
      <c r="C38" s="622"/>
      <c r="D38" s="563" t="s">
        <v>1027</v>
      </c>
      <c r="E38" s="787">
        <f>E39+E40+E41+E42+E43</f>
        <v>0</v>
      </c>
      <c r="F38" s="788">
        <f>F39+F40+F41+F42+F43</f>
        <v>0</v>
      </c>
      <c r="G38" s="558"/>
      <c r="H38" s="600"/>
    </row>
    <row r="39" spans="1:8" ht="14.4" x14ac:dyDescent="0.3">
      <c r="A39" s="557"/>
      <c r="B39" s="621"/>
      <c r="C39" s="558" t="s">
        <v>740</v>
      </c>
      <c r="D39" s="606" t="s">
        <v>1028</v>
      </c>
      <c r="E39" s="756">
        <v>0</v>
      </c>
      <c r="F39" s="214">
        <v>0</v>
      </c>
      <c r="G39" s="558"/>
      <c r="H39" s="600"/>
    </row>
    <row r="40" spans="1:8" ht="14.4" x14ac:dyDescent="0.3">
      <c r="A40" s="557"/>
      <c r="B40" s="621"/>
      <c r="C40" s="558" t="s">
        <v>743</v>
      </c>
      <c r="D40" s="606" t="s">
        <v>918</v>
      </c>
      <c r="E40" s="756">
        <v>0</v>
      </c>
      <c r="F40" s="214">
        <v>0</v>
      </c>
      <c r="G40" s="558"/>
      <c r="H40" s="600"/>
    </row>
    <row r="41" spans="1:8" ht="14.4" x14ac:dyDescent="0.3">
      <c r="A41" s="557"/>
      <c r="B41" s="544"/>
      <c r="C41" s="558" t="s">
        <v>746</v>
      </c>
      <c r="D41" s="562" t="s">
        <v>911</v>
      </c>
      <c r="E41" s="756">
        <v>0</v>
      </c>
      <c r="F41" s="214">
        <v>0</v>
      </c>
      <c r="G41" s="558" t="s">
        <v>1029</v>
      </c>
      <c r="H41" s="600" t="s">
        <v>1030</v>
      </c>
    </row>
    <row r="42" spans="1:8" ht="14.4" x14ac:dyDescent="0.3">
      <c r="A42" s="557"/>
      <c r="B42" s="544"/>
      <c r="C42" s="558" t="s">
        <v>786</v>
      </c>
      <c r="D42" s="562" t="s">
        <v>913</v>
      </c>
      <c r="E42" s="756">
        <v>0</v>
      </c>
      <c r="F42" s="214">
        <v>0</v>
      </c>
      <c r="G42" s="558" t="s">
        <v>1031</v>
      </c>
      <c r="H42" s="600" t="s">
        <v>1029</v>
      </c>
    </row>
    <row r="43" spans="1:8" ht="14.4" x14ac:dyDescent="0.3">
      <c r="A43" s="557"/>
      <c r="B43" s="544"/>
      <c r="C43" s="558" t="s">
        <v>830</v>
      </c>
      <c r="D43" s="562" t="s">
        <v>915</v>
      </c>
      <c r="E43" s="756">
        <v>0</v>
      </c>
      <c r="F43" s="214">
        <v>0</v>
      </c>
      <c r="G43" s="558"/>
      <c r="H43" s="600"/>
    </row>
    <row r="44" spans="1:8" ht="14.4" x14ac:dyDescent="0.3">
      <c r="A44" s="557"/>
      <c r="B44" s="544">
        <v>5</v>
      </c>
      <c r="C44" s="558"/>
      <c r="D44" s="544" t="s">
        <v>1032</v>
      </c>
      <c r="E44" s="787">
        <f>E45+E46+E47+E48</f>
        <v>823821.02</v>
      </c>
      <c r="F44" s="788">
        <f>F45+F46+F47+F48</f>
        <v>609256.54</v>
      </c>
      <c r="G44" s="558" t="s">
        <v>1033</v>
      </c>
      <c r="H44" s="600" t="s">
        <v>1034</v>
      </c>
    </row>
    <row r="45" spans="1:8" ht="14.4" x14ac:dyDescent="0.3">
      <c r="A45" s="557"/>
      <c r="B45" s="544"/>
      <c r="C45" s="558" t="s">
        <v>740</v>
      </c>
      <c r="D45" s="562" t="s">
        <v>1035</v>
      </c>
      <c r="E45" s="756">
        <v>187980.75</v>
      </c>
      <c r="F45" s="214">
        <v>149952.78</v>
      </c>
      <c r="G45" s="558"/>
      <c r="H45" s="600"/>
    </row>
    <row r="46" spans="1:8" ht="14.4" x14ac:dyDescent="0.3">
      <c r="A46" s="557"/>
      <c r="B46" s="544"/>
      <c r="C46" s="558" t="s">
        <v>743</v>
      </c>
      <c r="D46" s="562" t="s">
        <v>1036</v>
      </c>
      <c r="E46" s="756">
        <v>75433.789999999994</v>
      </c>
      <c r="F46" s="214">
        <v>78696.56</v>
      </c>
      <c r="G46" s="558"/>
      <c r="H46" s="600"/>
    </row>
    <row r="47" spans="1:8" ht="14.4" x14ac:dyDescent="0.3">
      <c r="A47" s="557"/>
      <c r="B47" s="544"/>
      <c r="C47" s="558" t="s">
        <v>746</v>
      </c>
      <c r="D47" s="562" t="s">
        <v>1037</v>
      </c>
      <c r="E47" s="756">
        <v>0</v>
      </c>
      <c r="F47" s="214">
        <v>0</v>
      </c>
      <c r="G47" s="558"/>
      <c r="H47" s="600"/>
    </row>
    <row r="48" spans="1:8" ht="15" thickBot="1" x14ac:dyDescent="0.35">
      <c r="A48" s="557"/>
      <c r="B48" s="544"/>
      <c r="C48" s="558" t="s">
        <v>786</v>
      </c>
      <c r="D48" s="562" t="s">
        <v>949</v>
      </c>
      <c r="E48" s="756">
        <v>560406.48</v>
      </c>
      <c r="F48" s="214">
        <v>380607.2</v>
      </c>
      <c r="G48" s="558"/>
      <c r="H48" s="600"/>
    </row>
    <row r="49" spans="1:8" ht="15" thickBot="1" x14ac:dyDescent="0.35">
      <c r="A49" s="623"/>
      <c r="B49" s="624"/>
      <c r="C49" s="625"/>
      <c r="D49" s="626" t="s">
        <v>1038</v>
      </c>
      <c r="E49" s="796">
        <f>E31+E36+E37+E38+E44</f>
        <v>2724867.37</v>
      </c>
      <c r="F49" s="797">
        <f>F31+F36+F37+F38+F44</f>
        <v>2265088.48</v>
      </c>
      <c r="G49" s="750"/>
      <c r="H49" s="619"/>
    </row>
    <row r="50" spans="1:8" ht="14.4" x14ac:dyDescent="0.3">
      <c r="A50" s="557"/>
      <c r="B50" s="544"/>
      <c r="C50" s="558"/>
      <c r="D50" s="544"/>
      <c r="E50" s="757"/>
      <c r="F50" s="601"/>
      <c r="G50" s="558"/>
      <c r="H50" s="600"/>
    </row>
    <row r="51" spans="1:8" ht="14.4" x14ac:dyDescent="0.3">
      <c r="A51" s="557"/>
      <c r="B51" s="544"/>
      <c r="C51" s="558"/>
      <c r="D51" s="559" t="s">
        <v>1039</v>
      </c>
      <c r="E51" s="757"/>
      <c r="F51" s="601"/>
      <c r="G51" s="558"/>
      <c r="H51" s="600"/>
    </row>
    <row r="52" spans="1:8" ht="14.4" x14ac:dyDescent="0.3">
      <c r="A52" s="557" t="s">
        <v>181</v>
      </c>
      <c r="B52" s="544"/>
      <c r="C52" s="558"/>
      <c r="D52" s="544" t="s">
        <v>1040</v>
      </c>
      <c r="E52" s="756">
        <v>0</v>
      </c>
      <c r="F52" s="214">
        <v>0</v>
      </c>
      <c r="G52" s="558" t="s">
        <v>1041</v>
      </c>
      <c r="H52" s="600" t="s">
        <v>1041</v>
      </c>
    </row>
    <row r="53" spans="1:8" ht="14.4" x14ac:dyDescent="0.3">
      <c r="A53" s="557" t="s">
        <v>873</v>
      </c>
      <c r="B53" s="544"/>
      <c r="C53" s="558"/>
      <c r="D53" s="544" t="s">
        <v>1042</v>
      </c>
      <c r="E53" s="787">
        <f>E54+E57+E58</f>
        <v>1545494.45</v>
      </c>
      <c r="F53" s="788">
        <f>F54+F57+F58</f>
        <v>1277311.94</v>
      </c>
      <c r="G53" s="558" t="s">
        <v>1041</v>
      </c>
      <c r="H53" s="600" t="s">
        <v>1041</v>
      </c>
    </row>
    <row r="54" spans="1:8" ht="14.4" x14ac:dyDescent="0.3">
      <c r="A54" s="557"/>
      <c r="B54" s="544">
        <v>1</v>
      </c>
      <c r="C54" s="558"/>
      <c r="D54" s="544" t="s">
        <v>1043</v>
      </c>
      <c r="E54" s="787">
        <f>E55+E56</f>
        <v>22574.74</v>
      </c>
      <c r="F54" s="788">
        <f>F55+F56</f>
        <v>20227.27</v>
      </c>
      <c r="G54" s="558"/>
      <c r="H54" s="600"/>
    </row>
    <row r="55" spans="1:8" ht="14.4" x14ac:dyDescent="0.3">
      <c r="A55" s="557"/>
      <c r="B55" s="544"/>
      <c r="C55" s="558" t="s">
        <v>740</v>
      </c>
      <c r="D55" s="544" t="s">
        <v>1044</v>
      </c>
      <c r="E55" s="756">
        <v>0</v>
      </c>
      <c r="F55" s="214">
        <v>0</v>
      </c>
      <c r="G55" s="558"/>
      <c r="H55" s="600"/>
    </row>
    <row r="56" spans="1:8" ht="14.4" x14ac:dyDescent="0.3">
      <c r="A56" s="557"/>
      <c r="B56" s="544"/>
      <c r="C56" s="558" t="s">
        <v>743</v>
      </c>
      <c r="D56" s="544" t="s">
        <v>805</v>
      </c>
      <c r="E56" s="756">
        <v>22574.74</v>
      </c>
      <c r="F56" s="214">
        <v>20227.27</v>
      </c>
      <c r="G56" s="558"/>
      <c r="H56" s="600"/>
    </row>
    <row r="57" spans="1:8" ht="14.4" x14ac:dyDescent="0.3">
      <c r="A57" s="557"/>
      <c r="B57" s="544">
        <v>2</v>
      </c>
      <c r="C57" s="558"/>
      <c r="D57" s="544" t="s">
        <v>1045</v>
      </c>
      <c r="E57" s="756">
        <v>0</v>
      </c>
      <c r="F57" s="214">
        <v>0</v>
      </c>
      <c r="G57" s="558"/>
      <c r="H57" s="600"/>
    </row>
    <row r="58" spans="1:8" ht="15" thickBot="1" x14ac:dyDescent="0.35">
      <c r="A58" s="557"/>
      <c r="B58" s="544">
        <v>3</v>
      </c>
      <c r="C58" s="558"/>
      <c r="D58" s="544" t="s">
        <v>1046</v>
      </c>
      <c r="E58" s="756">
        <v>1522919.71</v>
      </c>
      <c r="F58" s="214">
        <v>1257084.67</v>
      </c>
      <c r="G58" s="558"/>
      <c r="H58" s="600"/>
    </row>
    <row r="59" spans="1:8" ht="15" thickBot="1" x14ac:dyDescent="0.35">
      <c r="A59" s="557"/>
      <c r="B59" s="544"/>
      <c r="C59" s="558"/>
      <c r="D59" s="564" t="s">
        <v>1047</v>
      </c>
      <c r="E59" s="796">
        <f>E52+E53</f>
        <v>1545494.45</v>
      </c>
      <c r="F59" s="797">
        <f>F52+F53</f>
        <v>1277311.94</v>
      </c>
      <c r="G59" s="750"/>
      <c r="H59" s="619"/>
    </row>
    <row r="60" spans="1:8" ht="15" thickBot="1" x14ac:dyDescent="0.35">
      <c r="A60" s="557"/>
      <c r="B60" s="544"/>
      <c r="C60" s="558"/>
      <c r="D60" s="544"/>
      <c r="E60" s="757"/>
      <c r="F60" s="758"/>
      <c r="G60" s="558"/>
      <c r="H60" s="600"/>
    </row>
    <row r="61" spans="1:8" ht="15" thickBot="1" x14ac:dyDescent="0.35">
      <c r="A61" s="557"/>
      <c r="B61" s="544"/>
      <c r="C61" s="558"/>
      <c r="D61" s="564" t="s">
        <v>1048</v>
      </c>
      <c r="E61" s="796">
        <f>+E59+E49+E28+E25+E18</f>
        <v>31208699.599999998</v>
      </c>
      <c r="F61" s="797">
        <f>+F59+F49+F28+F25+F18</f>
        <v>29816962.359999999</v>
      </c>
      <c r="G61" s="752">
        <f>+G59+G49+G28+G25+G18</f>
        <v>0</v>
      </c>
      <c r="H61" s="627">
        <f>+H59+H49+H28+H25+H18</f>
        <v>0</v>
      </c>
    </row>
    <row r="62" spans="1:8" ht="14.4" x14ac:dyDescent="0.3">
      <c r="A62" s="557"/>
      <c r="B62" s="544"/>
      <c r="C62" s="558"/>
      <c r="D62" s="564"/>
      <c r="E62" s="759"/>
      <c r="F62" s="760"/>
      <c r="G62" s="753"/>
      <c r="H62" s="628"/>
    </row>
    <row r="63" spans="1:8" ht="14.4" x14ac:dyDescent="0.3">
      <c r="A63" s="557"/>
      <c r="B63" s="544"/>
      <c r="C63" s="558"/>
      <c r="D63" s="629" t="s">
        <v>1049</v>
      </c>
      <c r="E63" s="757"/>
      <c r="F63" s="601"/>
      <c r="G63" s="558"/>
      <c r="H63" s="600"/>
    </row>
    <row r="64" spans="1:8" ht="14.4" x14ac:dyDescent="0.3">
      <c r="A64" s="557"/>
      <c r="B64" s="544"/>
      <c r="C64" s="558"/>
      <c r="D64" s="544" t="s">
        <v>1050</v>
      </c>
      <c r="E64" s="756">
        <v>0</v>
      </c>
      <c r="F64" s="214">
        <v>0</v>
      </c>
      <c r="G64" s="558"/>
      <c r="H64" s="600"/>
    </row>
    <row r="65" spans="1:8" ht="14.4" x14ac:dyDescent="0.3">
      <c r="A65" s="557"/>
      <c r="B65" s="544"/>
      <c r="C65" s="558"/>
      <c r="D65" s="544" t="s">
        <v>1051</v>
      </c>
      <c r="E65" s="756">
        <v>0</v>
      </c>
      <c r="F65" s="214">
        <v>0</v>
      </c>
      <c r="G65" s="558"/>
      <c r="H65" s="600"/>
    </row>
    <row r="66" spans="1:8" ht="14.4" x14ac:dyDescent="0.3">
      <c r="A66" s="557"/>
      <c r="B66" s="544"/>
      <c r="C66" s="558"/>
      <c r="D66" s="544" t="s">
        <v>1052</v>
      </c>
      <c r="E66" s="756">
        <v>0</v>
      </c>
      <c r="F66" s="214">
        <v>0</v>
      </c>
      <c r="G66" s="558"/>
      <c r="H66" s="600"/>
    </row>
    <row r="67" spans="1:8" ht="14.4" x14ac:dyDescent="0.3">
      <c r="A67" s="557"/>
      <c r="B67" s="544"/>
      <c r="C67" s="558"/>
      <c r="D67" s="544" t="s">
        <v>1053</v>
      </c>
      <c r="E67" s="756">
        <v>0</v>
      </c>
      <c r="F67" s="214">
        <v>0</v>
      </c>
      <c r="G67" s="558"/>
      <c r="H67" s="600"/>
    </row>
    <row r="68" spans="1:8" ht="14.4" x14ac:dyDescent="0.3">
      <c r="A68" s="557"/>
      <c r="B68" s="544"/>
      <c r="C68" s="558"/>
      <c r="D68" s="544" t="s">
        <v>1054</v>
      </c>
      <c r="E68" s="756">
        <v>0</v>
      </c>
      <c r="F68" s="214">
        <v>0</v>
      </c>
      <c r="G68" s="558"/>
      <c r="H68" s="600"/>
    </row>
    <row r="69" spans="1:8" ht="14.4" x14ac:dyDescent="0.3">
      <c r="A69" s="557"/>
      <c r="B69" s="544"/>
      <c r="C69" s="558"/>
      <c r="D69" s="544" t="s">
        <v>1055</v>
      </c>
      <c r="E69" s="756">
        <v>0</v>
      </c>
      <c r="F69" s="214">
        <v>0</v>
      </c>
      <c r="G69" s="558"/>
      <c r="H69" s="600"/>
    </row>
    <row r="70" spans="1:8" ht="15" thickBot="1" x14ac:dyDescent="0.35">
      <c r="A70" s="557"/>
      <c r="B70" s="544"/>
      <c r="C70" s="558"/>
      <c r="D70" s="544" t="s">
        <v>1056</v>
      </c>
      <c r="E70" s="756">
        <v>0</v>
      </c>
      <c r="F70" s="214">
        <v>0</v>
      </c>
      <c r="G70" s="558"/>
      <c r="H70" s="600"/>
    </row>
    <row r="71" spans="1:8" ht="15" thickBot="1" x14ac:dyDescent="0.35">
      <c r="A71" s="550"/>
      <c r="B71" s="551"/>
      <c r="C71" s="584"/>
      <c r="D71" s="615" t="s">
        <v>1057</v>
      </c>
      <c r="E71" s="796">
        <f>E64+E65+E66+E67+E68+E69+E70</f>
        <v>0</v>
      </c>
      <c r="F71" s="797">
        <f>F64+F65+F66+F67+F68+F69+F70</f>
        <v>0</v>
      </c>
      <c r="G71" s="754">
        <f>+SUM(G65:G70)</f>
        <v>0</v>
      </c>
      <c r="H71" s="630">
        <f>+SUM(H65:H70)</f>
        <v>0</v>
      </c>
    </row>
    <row r="72" spans="1:8" ht="15" thickTop="1" x14ac:dyDescent="0.3">
      <c r="A72" s="544"/>
      <c r="B72" s="544"/>
      <c r="C72" s="544"/>
      <c r="D72" s="544"/>
      <c r="E72" s="544"/>
      <c r="F72" s="544"/>
      <c r="G72" s="544"/>
      <c r="H72" s="544"/>
    </row>
    <row r="73" spans="1:8" ht="14.4" x14ac:dyDescent="0.3">
      <c r="A73" s="544"/>
      <c r="B73" s="544"/>
      <c r="C73" s="544"/>
      <c r="D73" s="1328" t="s">
        <v>1058</v>
      </c>
      <c r="E73" s="1328"/>
      <c r="F73" s="1328"/>
      <c r="G73" s="1328"/>
      <c r="H73" s="1328"/>
    </row>
    <row r="74" spans="1:8" ht="14.4" x14ac:dyDescent="0.3">
      <c r="A74" s="544"/>
      <c r="B74" s="544"/>
      <c r="C74" s="544"/>
      <c r="D74" s="1328" t="s">
        <v>1059</v>
      </c>
      <c r="E74" s="1328"/>
      <c r="F74" s="1328"/>
      <c r="G74" s="1328"/>
      <c r="H74" s="1328"/>
    </row>
  </sheetData>
  <mergeCells count="7">
    <mergeCell ref="A1:H1"/>
    <mergeCell ref="A3:H3"/>
    <mergeCell ref="D5:D6"/>
    <mergeCell ref="D73:H73"/>
    <mergeCell ref="D74:H74"/>
    <mergeCell ref="E5:E6"/>
    <mergeCell ref="F5:F6"/>
  </mergeCells>
  <printOptions horizontalCentered="1"/>
  <pageMargins left="0.70866141732283472" right="0.15748031496062992" top="0.47244094488188981" bottom="0.47244094488188981" header="0.35433070866141736" footer="0.31496062992125984"/>
  <pageSetup paperSize="9" scale="60"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3F7C-7B17-4C2F-ACC4-4E96B42D2B5C}">
  <sheetPr>
    <tabColor rgb="FFFFFF00"/>
  </sheetPr>
  <dimension ref="A1:K64"/>
  <sheetViews>
    <sheetView topLeftCell="A10" zoomScale="80" zoomScaleNormal="80" workbookViewId="0">
      <selection activeCell="D42" sqref="D42"/>
    </sheetView>
  </sheetViews>
  <sheetFormatPr defaultRowHeight="14.4" x14ac:dyDescent="0.3"/>
  <cols>
    <col min="1" max="1" width="5.21875" customWidth="1"/>
    <col min="2" max="2" width="78.21875" customWidth="1"/>
    <col min="3" max="3" width="6.5546875" style="213" customWidth="1"/>
    <col min="4" max="4" width="15.77734375" customWidth="1"/>
    <col min="5" max="5" width="16.77734375" customWidth="1"/>
    <col min="6" max="6" width="17.77734375" bestFit="1" customWidth="1"/>
  </cols>
  <sheetData>
    <row r="1" spans="2:7" ht="21" x14ac:dyDescent="0.3">
      <c r="B1" s="1331" t="s">
        <v>1060</v>
      </c>
      <c r="C1" s="1331"/>
      <c r="D1" s="1331"/>
      <c r="E1" s="1331"/>
      <c r="F1" s="1331"/>
      <c r="G1" s="229"/>
    </row>
    <row r="3" spans="2:7" ht="21" x14ac:dyDescent="0.3">
      <c r="B3" s="1332" t="s">
        <v>1061</v>
      </c>
      <c r="C3" s="1332"/>
      <c r="D3" s="1332"/>
      <c r="E3" s="1332"/>
      <c r="F3" s="1332"/>
      <c r="G3" s="229"/>
    </row>
    <row r="4" spans="2:7" ht="10.5" customHeight="1" thickBot="1" x14ac:dyDescent="0.4">
      <c r="B4" s="939"/>
      <c r="C4" s="940"/>
      <c r="D4" s="939"/>
      <c r="E4" s="939"/>
      <c r="F4" s="939"/>
    </row>
    <row r="5" spans="2:7" ht="23.25" customHeight="1" thickTop="1" x14ac:dyDescent="0.3">
      <c r="B5" s="1333"/>
      <c r="C5" s="941"/>
      <c r="D5" s="1335" t="s">
        <v>1062</v>
      </c>
      <c r="E5" s="1336"/>
      <c r="F5" s="1337"/>
    </row>
    <row r="6" spans="2:7" ht="34.5" customHeight="1" thickBot="1" x14ac:dyDescent="0.35">
      <c r="B6" s="1334"/>
      <c r="C6" s="942"/>
      <c r="D6" s="1188" t="s">
        <v>1063</v>
      </c>
      <c r="E6" s="1188" t="s">
        <v>1064</v>
      </c>
      <c r="F6" s="1189" t="s">
        <v>1065</v>
      </c>
    </row>
    <row r="7" spans="2:7" ht="15" thickTop="1" x14ac:dyDescent="0.3">
      <c r="B7" s="339"/>
      <c r="C7" s="943"/>
      <c r="E7" s="313"/>
      <c r="F7" s="119"/>
    </row>
    <row r="8" spans="2:7" x14ac:dyDescent="0.3">
      <c r="B8" s="120" t="s">
        <v>1066</v>
      </c>
      <c r="C8" s="116"/>
      <c r="D8" s="466"/>
      <c r="E8" s="944"/>
      <c r="F8" s="468">
        <v>0</v>
      </c>
    </row>
    <row r="9" spans="2:7" x14ac:dyDescent="0.3">
      <c r="B9" s="945"/>
      <c r="C9" s="946"/>
      <c r="D9" s="947"/>
      <c r="E9" s="948"/>
      <c r="F9" s="949"/>
    </row>
    <row r="10" spans="2:7" x14ac:dyDescent="0.3">
      <c r="B10" s="120" t="s">
        <v>1067</v>
      </c>
      <c r="C10" s="116" t="s">
        <v>560</v>
      </c>
      <c r="D10" s="466">
        <v>0</v>
      </c>
      <c r="E10" s="944">
        <v>0</v>
      </c>
      <c r="F10" s="468">
        <v>0</v>
      </c>
    </row>
    <row r="11" spans="2:7" x14ac:dyDescent="0.3">
      <c r="B11" s="950" t="s">
        <v>494</v>
      </c>
      <c r="C11" s="946" t="s">
        <v>562</v>
      </c>
      <c r="D11" s="947">
        <v>0</v>
      </c>
      <c r="E11" s="948">
        <v>0</v>
      </c>
      <c r="F11" s="949">
        <v>0</v>
      </c>
    </row>
    <row r="12" spans="2:7" x14ac:dyDescent="0.3">
      <c r="B12" s="120"/>
      <c r="C12" s="116"/>
      <c r="D12" s="951"/>
      <c r="E12" s="952"/>
      <c r="F12" s="468"/>
    </row>
    <row r="13" spans="2:7" x14ac:dyDescent="0.3">
      <c r="B13" s="953" t="s">
        <v>1068</v>
      </c>
      <c r="C13" s="933" t="str">
        <f>C17</f>
        <v>(=)</v>
      </c>
      <c r="D13" s="1190"/>
      <c r="E13" s="1191"/>
      <c r="F13" s="954">
        <f>+F8+F10-F11</f>
        <v>0</v>
      </c>
    </row>
    <row r="14" spans="2:7" x14ac:dyDescent="0.3">
      <c r="B14" s="120"/>
      <c r="C14" s="116"/>
      <c r="D14" s="466"/>
      <c r="E14" s="944"/>
      <c r="F14" s="468"/>
    </row>
    <row r="15" spans="2:7" x14ac:dyDescent="0.3">
      <c r="B15" s="953" t="s">
        <v>1069</v>
      </c>
      <c r="C15" s="933" t="s">
        <v>562</v>
      </c>
      <c r="D15" s="466"/>
      <c r="E15" s="944"/>
      <c r="F15" s="954">
        <v>0</v>
      </c>
    </row>
    <row r="16" spans="2:7" x14ac:dyDescent="0.3">
      <c r="B16" s="120"/>
      <c r="C16" s="116"/>
      <c r="D16" s="466"/>
      <c r="E16" s="944"/>
      <c r="F16" s="468"/>
    </row>
    <row r="17" spans="1:6" x14ac:dyDescent="0.3">
      <c r="B17" s="1192" t="s">
        <v>1070</v>
      </c>
      <c r="C17" s="1136" t="s">
        <v>1071</v>
      </c>
      <c r="D17" s="466"/>
      <c r="E17" s="944"/>
      <c r="F17" s="971">
        <f>+F13-F15</f>
        <v>0</v>
      </c>
    </row>
    <row r="18" spans="1:6" x14ac:dyDescent="0.3">
      <c r="B18" s="120"/>
      <c r="C18" s="116"/>
      <c r="D18" s="947"/>
      <c r="E18" s="948"/>
      <c r="F18" s="949"/>
    </row>
    <row r="19" spans="1:6" x14ac:dyDescent="0.3">
      <c r="B19" s="955" t="s">
        <v>1072</v>
      </c>
      <c r="C19" s="956" t="s">
        <v>560</v>
      </c>
      <c r="D19" s="466">
        <v>0</v>
      </c>
      <c r="E19" s="944">
        <v>0</v>
      </c>
      <c r="F19" s="468">
        <v>0</v>
      </c>
    </row>
    <row r="20" spans="1:6" ht="28.8" x14ac:dyDescent="0.3">
      <c r="B20" s="928" t="s">
        <v>1073</v>
      </c>
      <c r="C20" s="116"/>
      <c r="D20" s="466"/>
      <c r="E20" s="944"/>
      <c r="F20" s="468"/>
    </row>
    <row r="21" spans="1:6" ht="28.8" x14ac:dyDescent="0.3">
      <c r="B21" s="928" t="s">
        <v>1074</v>
      </c>
      <c r="C21" s="116"/>
      <c r="D21" s="466"/>
      <c r="E21" s="944"/>
      <c r="F21" s="230">
        <v>0</v>
      </c>
    </row>
    <row r="22" spans="1:6" x14ac:dyDescent="0.3">
      <c r="B22" s="950" t="s">
        <v>1075</v>
      </c>
      <c r="C22" s="946" t="s">
        <v>562</v>
      </c>
      <c r="D22" s="947">
        <v>0</v>
      </c>
      <c r="E22" s="948">
        <v>0</v>
      </c>
      <c r="F22" s="949">
        <v>0</v>
      </c>
    </row>
    <row r="23" spans="1:6" x14ac:dyDescent="0.3">
      <c r="B23" s="120"/>
      <c r="C23" s="116"/>
      <c r="D23" s="951"/>
      <c r="E23" s="952"/>
      <c r="F23" s="954"/>
    </row>
    <row r="24" spans="1:6" ht="16.2" x14ac:dyDescent="0.3">
      <c r="B24" s="955" t="s">
        <v>1076</v>
      </c>
      <c r="C24" s="956" t="s">
        <v>562</v>
      </c>
      <c r="D24" s="1190"/>
      <c r="E24" s="1191"/>
      <c r="F24" s="468">
        <v>0</v>
      </c>
    </row>
    <row r="25" spans="1:6" ht="16.2" x14ac:dyDescent="0.3">
      <c r="B25" s="118" t="s">
        <v>1077</v>
      </c>
      <c r="C25" s="116" t="s">
        <v>562</v>
      </c>
      <c r="D25" s="1190"/>
      <c r="E25" s="1191"/>
      <c r="F25" s="468">
        <v>0</v>
      </c>
    </row>
    <row r="26" spans="1:6" ht="16.2" x14ac:dyDescent="0.3">
      <c r="B26" s="950" t="s">
        <v>1078</v>
      </c>
      <c r="C26" s="946" t="s">
        <v>562</v>
      </c>
      <c r="D26" s="1193"/>
      <c r="E26" s="1194"/>
      <c r="F26" s="949">
        <v>0</v>
      </c>
    </row>
    <row r="27" spans="1:6" x14ac:dyDescent="0.3">
      <c r="B27" s="120"/>
      <c r="C27" s="116"/>
      <c r="D27" s="466"/>
      <c r="E27" s="944"/>
      <c r="F27" s="214"/>
    </row>
    <row r="28" spans="1:6" ht="16.8" thickBot="1" x14ac:dyDescent="0.35">
      <c r="B28" s="1195" t="s">
        <v>1079</v>
      </c>
      <c r="C28" s="1136" t="s">
        <v>1071</v>
      </c>
      <c r="D28" s="466"/>
      <c r="E28" s="944"/>
      <c r="F28" s="1196">
        <f>+F17+F19-F22-F24-F25-F26</f>
        <v>0</v>
      </c>
    </row>
    <row r="29" spans="1:6" ht="15.6" thickTop="1" thickBot="1" x14ac:dyDescent="0.35">
      <c r="B29" s="120"/>
      <c r="C29" s="116"/>
      <c r="D29" s="466"/>
      <c r="E29" s="944"/>
      <c r="F29" s="214"/>
    </row>
    <row r="30" spans="1:6" ht="15.6" thickTop="1" thickBot="1" x14ac:dyDescent="0.35">
      <c r="B30" s="1197"/>
      <c r="C30" s="1198"/>
      <c r="D30" s="957"/>
      <c r="E30" s="957"/>
      <c r="F30" s="1199"/>
    </row>
    <row r="31" spans="1:6" ht="15.6" thickTop="1" thickBot="1" x14ac:dyDescent="0.35">
      <c r="A31" s="958"/>
      <c r="B31" s="959" t="s">
        <v>1080</v>
      </c>
      <c r="C31" s="960"/>
      <c r="D31" s="960"/>
      <c r="E31" s="960"/>
      <c r="F31" s="961"/>
    </row>
    <row r="32" spans="1:6" ht="15" thickTop="1" x14ac:dyDescent="0.3">
      <c r="A32" s="231"/>
      <c r="B32" s="962"/>
      <c r="C32" s="1200"/>
      <c r="D32" s="466"/>
      <c r="E32" s="466"/>
      <c r="F32" s="214"/>
    </row>
    <row r="33" spans="1:6" ht="16.2" x14ac:dyDescent="0.3">
      <c r="A33" s="813"/>
      <c r="B33" s="1201" t="s">
        <v>1081</v>
      </c>
      <c r="C33" s="801"/>
      <c r="D33" s="466"/>
      <c r="E33" s="466"/>
      <c r="F33" s="214"/>
    </row>
    <row r="34" spans="1:6" ht="16.2" x14ac:dyDescent="0.3">
      <c r="A34" s="813"/>
      <c r="B34" s="962" t="s">
        <v>1082</v>
      </c>
      <c r="C34" s="801"/>
      <c r="D34" s="466"/>
      <c r="E34" s="466"/>
      <c r="F34" s="214"/>
    </row>
    <row r="35" spans="1:6" ht="16.2" x14ac:dyDescent="0.3">
      <c r="A35" s="813"/>
      <c r="B35" s="962" t="s">
        <v>1083</v>
      </c>
      <c r="C35" s="801"/>
      <c r="D35" s="466"/>
      <c r="E35" s="466"/>
      <c r="F35" s="214"/>
    </row>
    <row r="36" spans="1:6" x14ac:dyDescent="0.3">
      <c r="A36" s="813"/>
      <c r="B36" s="962" t="s">
        <v>1084</v>
      </c>
      <c r="C36" s="801"/>
      <c r="D36" s="466"/>
      <c r="E36" s="466"/>
      <c r="F36" s="214"/>
    </row>
    <row r="37" spans="1:6" x14ac:dyDescent="0.3">
      <c r="A37" s="813"/>
      <c r="B37" s="962" t="s">
        <v>1085</v>
      </c>
      <c r="C37" s="801"/>
      <c r="D37" s="466"/>
      <c r="E37" s="466"/>
      <c r="F37" s="214"/>
    </row>
    <row r="38" spans="1:6" x14ac:dyDescent="0.3">
      <c r="A38" s="813"/>
      <c r="B38" s="962" t="s">
        <v>1086</v>
      </c>
      <c r="C38" s="801"/>
      <c r="D38" s="466"/>
      <c r="E38" s="466"/>
      <c r="F38" s="214"/>
    </row>
    <row r="39" spans="1:6" x14ac:dyDescent="0.3">
      <c r="A39" s="813"/>
      <c r="B39" s="1185" t="s">
        <v>1087</v>
      </c>
      <c r="C39" s="801"/>
      <c r="D39" s="466"/>
      <c r="E39" s="466"/>
      <c r="F39" s="214"/>
    </row>
    <row r="40" spans="1:6" x14ac:dyDescent="0.3">
      <c r="A40" s="813"/>
      <c r="B40" s="1185" t="s">
        <v>1088</v>
      </c>
      <c r="C40" s="801"/>
      <c r="D40" s="466"/>
      <c r="E40" s="466"/>
      <c r="F40" s="214"/>
    </row>
    <row r="41" spans="1:6" x14ac:dyDescent="0.3">
      <c r="A41" s="813"/>
      <c r="B41" s="962" t="s">
        <v>793</v>
      </c>
      <c r="C41" s="801"/>
      <c r="D41" s="466"/>
      <c r="E41" s="466"/>
      <c r="F41" s="214"/>
    </row>
    <row r="42" spans="1:6" x14ac:dyDescent="0.3">
      <c r="A42" s="231"/>
      <c r="B42" s="963"/>
      <c r="C42" s="964" t="s">
        <v>1089</v>
      </c>
      <c r="D42" s="965"/>
      <c r="E42" s="466"/>
      <c r="F42" s="966">
        <f>SUM(F34:F41)</f>
        <v>0</v>
      </c>
    </row>
    <row r="43" spans="1:6" x14ac:dyDescent="0.3">
      <c r="A43" s="813"/>
      <c r="B43" s="1201" t="s">
        <v>1090</v>
      </c>
      <c r="F43" s="735"/>
    </row>
    <row r="44" spans="1:6" x14ac:dyDescent="0.3">
      <c r="B44" s="120" t="s">
        <v>1091</v>
      </c>
      <c r="F44" s="735"/>
    </row>
    <row r="45" spans="1:6" x14ac:dyDescent="0.3">
      <c r="B45" s="120" t="s">
        <v>1092</v>
      </c>
      <c r="F45" s="735"/>
    </row>
    <row r="46" spans="1:6" x14ac:dyDescent="0.3">
      <c r="B46" s="120" t="s">
        <v>1093</v>
      </c>
      <c r="F46" s="735"/>
    </row>
    <row r="47" spans="1:6" x14ac:dyDescent="0.3">
      <c r="B47" s="120" t="s">
        <v>1094</v>
      </c>
      <c r="F47" s="735"/>
    </row>
    <row r="48" spans="1:6" x14ac:dyDescent="0.3">
      <c r="B48" s="120" t="s">
        <v>1095</v>
      </c>
      <c r="F48" s="735"/>
    </row>
    <row r="49" spans="1:11" x14ac:dyDescent="0.3">
      <c r="B49" s="963"/>
      <c r="C49" s="964" t="s">
        <v>1096</v>
      </c>
      <c r="F49" s="966">
        <f>SUM(F44:F48)</f>
        <v>0</v>
      </c>
    </row>
    <row r="50" spans="1:11" x14ac:dyDescent="0.3">
      <c r="B50" s="1201" t="s">
        <v>1097</v>
      </c>
      <c r="C50" s="964"/>
      <c r="F50" s="967"/>
    </row>
    <row r="51" spans="1:11" x14ac:dyDescent="0.3">
      <c r="B51" s="963"/>
      <c r="C51" s="964" t="s">
        <v>1098</v>
      </c>
      <c r="F51" s="966">
        <v>0</v>
      </c>
    </row>
    <row r="52" spans="1:11" x14ac:dyDescent="0.3">
      <c r="B52" s="963"/>
      <c r="C52" s="964"/>
      <c r="F52" s="967"/>
    </row>
    <row r="53" spans="1:11" x14ac:dyDescent="0.3">
      <c r="B53" s="968"/>
      <c r="C53" s="969"/>
      <c r="F53" s="735"/>
    </row>
    <row r="54" spans="1:11" x14ac:dyDescent="0.3">
      <c r="B54" s="963"/>
      <c r="C54" s="964" t="s">
        <v>1099</v>
      </c>
      <c r="F54" s="966"/>
    </row>
    <row r="55" spans="1:11" ht="16.2" x14ac:dyDescent="0.3">
      <c r="B55" s="963"/>
      <c r="C55" s="964"/>
      <c r="E55" s="970" t="s">
        <v>1100</v>
      </c>
      <c r="F55" s="971">
        <v>0</v>
      </c>
    </row>
    <row r="56" spans="1:11" ht="16.8" thickBot="1" x14ac:dyDescent="0.35">
      <c r="B56" s="1338" t="s">
        <v>1101</v>
      </c>
      <c r="C56" s="1339"/>
      <c r="D56" s="1339"/>
      <c r="E56" s="1340"/>
      <c r="F56" s="739"/>
    </row>
    <row r="57" spans="1:11" ht="15" thickTop="1" x14ac:dyDescent="0.3">
      <c r="C57"/>
    </row>
    <row r="58" spans="1:11" ht="7.5" customHeight="1" x14ac:dyDescent="0.3">
      <c r="C58"/>
    </row>
    <row r="59" spans="1:11" ht="17.25" customHeight="1" x14ac:dyDescent="0.3">
      <c r="A59" s="1117" t="s">
        <v>131</v>
      </c>
      <c r="B59" s="1330" t="s">
        <v>1102</v>
      </c>
      <c r="C59" s="1330"/>
      <c r="D59" s="1330"/>
      <c r="E59" s="1330"/>
      <c r="F59" s="1330"/>
    </row>
    <row r="60" spans="1:11" ht="33" customHeight="1" x14ac:dyDescent="0.3">
      <c r="A60" s="1117" t="s">
        <v>450</v>
      </c>
      <c r="B60" s="1341" t="s">
        <v>1103</v>
      </c>
      <c r="C60" s="1341"/>
      <c r="D60" s="1341"/>
      <c r="E60" s="1341"/>
      <c r="F60" s="1341"/>
    </row>
    <row r="61" spans="1:11" ht="17.25" customHeight="1" x14ac:dyDescent="0.3">
      <c r="A61" s="1117" t="s">
        <v>135</v>
      </c>
      <c r="B61" s="1123" t="s">
        <v>1104</v>
      </c>
      <c r="C61" s="1123"/>
      <c r="D61" s="1123"/>
      <c r="E61" s="1123"/>
      <c r="F61" s="1123"/>
      <c r="H61" s="340"/>
      <c r="I61" s="340"/>
      <c r="J61" s="340"/>
      <c r="K61" s="340"/>
    </row>
    <row r="62" spans="1:11" ht="16.2" x14ac:dyDescent="0.3">
      <c r="A62" s="1117" t="s">
        <v>137</v>
      </c>
      <c r="B62" t="s">
        <v>1105</v>
      </c>
    </row>
    <row r="63" spans="1:11" ht="17.25" customHeight="1" x14ac:dyDescent="0.3">
      <c r="A63" s="1117" t="s">
        <v>139</v>
      </c>
      <c r="B63" s="1330" t="s">
        <v>1106</v>
      </c>
      <c r="C63" s="1330"/>
      <c r="D63" s="1330"/>
      <c r="E63" s="1330"/>
      <c r="F63" s="1330"/>
    </row>
    <row r="64" spans="1:11" ht="51" customHeight="1" x14ac:dyDescent="0.3">
      <c r="A64" s="1117" t="s">
        <v>1107</v>
      </c>
      <c r="B64" s="1329" t="s">
        <v>1108</v>
      </c>
      <c r="C64" s="1329"/>
      <c r="D64" s="1329"/>
      <c r="E64" s="1329"/>
      <c r="F64" s="1329"/>
    </row>
  </sheetData>
  <mergeCells count="9">
    <mergeCell ref="B64:F64"/>
    <mergeCell ref="B63:F63"/>
    <mergeCell ref="B1:F1"/>
    <mergeCell ref="B3:F3"/>
    <mergeCell ref="B5:B6"/>
    <mergeCell ref="D5:F5"/>
    <mergeCell ref="B56:E56"/>
    <mergeCell ref="B59:F59"/>
    <mergeCell ref="B60:F60"/>
  </mergeCells>
  <printOptions horizontalCentered="1"/>
  <pageMargins left="0.31496062992125984" right="0.15748031496062992" top="0.47244094488188981" bottom="0.47244094488188981" header="0.35433070866141736"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5E4D-CD78-400A-AE67-47E8966F793F}">
  <sheetPr>
    <tabColor rgb="FFFFFF00"/>
  </sheetPr>
  <dimension ref="A1:Q47"/>
  <sheetViews>
    <sheetView topLeftCell="A10" zoomScale="70" zoomScaleNormal="70" workbookViewId="0">
      <selection activeCell="H33" sqref="H33"/>
    </sheetView>
  </sheetViews>
  <sheetFormatPr defaultRowHeight="14.4" x14ac:dyDescent="0.3"/>
  <cols>
    <col min="2" max="2" width="83" customWidth="1"/>
    <col min="3" max="3" width="14.21875" customWidth="1"/>
    <col min="4" max="4" width="15.77734375" customWidth="1"/>
    <col min="5" max="6" width="17.21875" customWidth="1"/>
    <col min="7" max="7" width="20.77734375" customWidth="1"/>
  </cols>
  <sheetData>
    <row r="1" spans="1:17" s="457" customFormat="1" ht="15.6" x14ac:dyDescent="0.3">
      <c r="A1" s="1343" t="s">
        <v>1109</v>
      </c>
      <c r="B1" s="1343"/>
      <c r="C1" s="1343"/>
      <c r="D1" s="1343"/>
      <c r="E1" s="1343"/>
      <c r="F1" s="1343"/>
      <c r="G1" s="1343"/>
    </row>
    <row r="2" spans="1:17" ht="21" x14ac:dyDescent="0.3">
      <c r="A2" s="1332" t="s">
        <v>1110</v>
      </c>
      <c r="B2" s="1332"/>
      <c r="C2" s="1332"/>
      <c r="D2" s="1332"/>
      <c r="E2" s="1332"/>
      <c r="F2" s="1332"/>
      <c r="G2" s="1332"/>
    </row>
    <row r="3" spans="1:17" ht="16.2" thickBot="1" x14ac:dyDescent="0.35">
      <c r="A3" s="846"/>
      <c r="B3" s="846"/>
      <c r="C3" s="846"/>
      <c r="D3" s="846"/>
      <c r="E3" s="846"/>
      <c r="F3" s="846"/>
      <c r="G3" s="846"/>
      <c r="H3" s="846"/>
      <c r="I3" s="846"/>
      <c r="J3" s="846"/>
      <c r="K3" s="846"/>
      <c r="L3" s="846"/>
      <c r="M3" s="846"/>
      <c r="N3" s="846"/>
      <c r="O3" s="846"/>
      <c r="P3" s="846"/>
      <c r="Q3" s="846"/>
    </row>
    <row r="4" spans="1:17" ht="115.5" customHeight="1" thickTop="1" thickBot="1" x14ac:dyDescent="0.35">
      <c r="A4" s="847" t="s">
        <v>1111</v>
      </c>
      <c r="B4" s="848" t="s">
        <v>1112</v>
      </c>
      <c r="C4" s="849" t="s">
        <v>1113</v>
      </c>
      <c r="D4" s="850" t="s">
        <v>1114</v>
      </c>
      <c r="E4" s="849" t="s">
        <v>1115</v>
      </c>
      <c r="F4" s="849" t="s">
        <v>1116</v>
      </c>
      <c r="G4" s="849" t="s">
        <v>1117</v>
      </c>
    </row>
    <row r="5" spans="1:17" ht="16.5" customHeight="1" thickTop="1" thickBot="1" x14ac:dyDescent="0.35">
      <c r="A5" s="851"/>
      <c r="B5" s="852"/>
      <c r="C5" s="853" t="s">
        <v>1118</v>
      </c>
      <c r="D5" s="853" t="s">
        <v>1119</v>
      </c>
      <c r="E5" s="853" t="s">
        <v>1120</v>
      </c>
      <c r="F5" s="853" t="s">
        <v>1121</v>
      </c>
      <c r="G5" s="854" t="s">
        <v>1122</v>
      </c>
    </row>
    <row r="6" spans="1:17" ht="16.2" thickTop="1" x14ac:dyDescent="0.3">
      <c r="A6" s="855" t="s">
        <v>1123</v>
      </c>
      <c r="B6" s="856"/>
      <c r="C6" s="857"/>
      <c r="D6" s="857"/>
      <c r="E6" s="857"/>
      <c r="F6" s="857"/>
      <c r="G6" s="858"/>
    </row>
    <row r="7" spans="1:17" ht="15.6" x14ac:dyDescent="0.3">
      <c r="A7" s="855"/>
      <c r="B7" s="856"/>
      <c r="C7" s="859"/>
      <c r="D7" s="860"/>
      <c r="E7" s="860"/>
      <c r="F7" s="861"/>
      <c r="G7" s="858">
        <f>SUM(C7:F7)</f>
        <v>0</v>
      </c>
    </row>
    <row r="8" spans="1:17" ht="16.2" thickBot="1" x14ac:dyDescent="0.35">
      <c r="A8" s="855"/>
      <c r="B8" s="856"/>
      <c r="C8" s="859"/>
      <c r="D8" s="860"/>
      <c r="E8" s="860"/>
      <c r="F8" s="861"/>
      <c r="G8" s="858">
        <f>SUM(C8:F8)</f>
        <v>0</v>
      </c>
    </row>
    <row r="9" spans="1:17" ht="16.8" thickTop="1" thickBot="1" x14ac:dyDescent="0.35">
      <c r="A9" s="862" t="s">
        <v>1124</v>
      </c>
      <c r="B9" s="851"/>
      <c r="C9" s="863">
        <f>SUM(C7:C8)</f>
        <v>0</v>
      </c>
      <c r="D9" s="863">
        <f>SUM(D7:D8)</f>
        <v>0</v>
      </c>
      <c r="E9" s="863">
        <f>SUM(E7:E8)</f>
        <v>0</v>
      </c>
      <c r="F9" s="863">
        <f>SUM(F7:F8)</f>
        <v>0</v>
      </c>
      <c r="G9" s="864">
        <f>SUM(G7:G8)</f>
        <v>0</v>
      </c>
    </row>
    <row r="10" spans="1:17" ht="16.2" thickTop="1" x14ac:dyDescent="0.3">
      <c r="A10" s="855" t="s">
        <v>1085</v>
      </c>
      <c r="B10" s="856"/>
      <c r="C10" s="857"/>
      <c r="D10" s="857"/>
      <c r="E10" s="857"/>
      <c r="F10" s="857"/>
      <c r="G10" s="858"/>
    </row>
    <row r="11" spans="1:17" ht="15.6" x14ac:dyDescent="0.3">
      <c r="A11" s="855"/>
      <c r="B11" s="856"/>
      <c r="C11" s="859"/>
      <c r="D11" s="860"/>
      <c r="E11" s="860"/>
      <c r="F11" s="861"/>
      <c r="G11" s="858">
        <f>SUM(C11:F11)</f>
        <v>0</v>
      </c>
    </row>
    <row r="12" spans="1:17" ht="15.6" x14ac:dyDescent="0.3">
      <c r="A12" s="855"/>
      <c r="B12" s="856"/>
      <c r="C12" s="859"/>
      <c r="D12" s="860"/>
      <c r="E12" s="860"/>
      <c r="F12" s="861"/>
      <c r="G12" s="858">
        <f>SUM(C12:F12)</f>
        <v>0</v>
      </c>
    </row>
    <row r="13" spans="1:17" ht="16.2" thickBot="1" x14ac:dyDescent="0.35">
      <c r="A13" s="855"/>
      <c r="B13" s="856"/>
      <c r="C13" s="859"/>
      <c r="D13" s="860"/>
      <c r="E13" s="860"/>
      <c r="F13" s="861"/>
      <c r="G13" s="858">
        <f>SUM(C13:F13)</f>
        <v>0</v>
      </c>
    </row>
    <row r="14" spans="1:17" ht="16.8" thickTop="1" thickBot="1" x14ac:dyDescent="0.35">
      <c r="A14" s="862" t="s">
        <v>1125</v>
      </c>
      <c r="B14" s="851"/>
      <c r="C14" s="863">
        <f>SUM(C11:C13)</f>
        <v>0</v>
      </c>
      <c r="D14" s="863">
        <f>SUM(D11:D13)</f>
        <v>0</v>
      </c>
      <c r="E14" s="863">
        <f>SUM(E11:E13)</f>
        <v>0</v>
      </c>
      <c r="F14" s="863">
        <f>SUM(F11:F13)</f>
        <v>0</v>
      </c>
      <c r="G14" s="864">
        <f>SUM(G11:G13)</f>
        <v>0</v>
      </c>
    </row>
    <row r="15" spans="1:17" ht="16.2" thickTop="1" x14ac:dyDescent="0.3">
      <c r="A15" s="855" t="s">
        <v>1086</v>
      </c>
      <c r="B15" s="856"/>
      <c r="C15" s="857"/>
      <c r="D15" s="857"/>
      <c r="E15" s="857"/>
      <c r="F15" s="857"/>
      <c r="G15" s="858"/>
    </row>
    <row r="16" spans="1:17" ht="15.6" x14ac:dyDescent="0.3">
      <c r="A16" s="855"/>
      <c r="B16" s="856"/>
      <c r="C16" s="859"/>
      <c r="D16" s="860"/>
      <c r="E16" s="860"/>
      <c r="F16" s="861"/>
      <c r="G16" s="858">
        <f>SUM(C16:F16)</f>
        <v>0</v>
      </c>
    </row>
    <row r="17" spans="1:7" ht="16.2" thickBot="1" x14ac:dyDescent="0.35">
      <c r="A17" s="855"/>
      <c r="B17" s="856"/>
      <c r="C17" s="859"/>
      <c r="D17" s="860"/>
      <c r="E17" s="860"/>
      <c r="F17" s="861"/>
      <c r="G17" s="858">
        <f>SUM(C17:F17)</f>
        <v>0</v>
      </c>
    </row>
    <row r="18" spans="1:7" ht="16.8" thickTop="1" thickBot="1" x14ac:dyDescent="0.35">
      <c r="A18" s="1186" t="s">
        <v>1126</v>
      </c>
      <c r="B18" s="904"/>
      <c r="C18" s="863">
        <f>SUM(C16:C17)</f>
        <v>0</v>
      </c>
      <c r="D18" s="863">
        <f>SUM(D16:D17)</f>
        <v>0</v>
      </c>
      <c r="E18" s="863">
        <f>SUM(E16:E17)</f>
        <v>0</v>
      </c>
      <c r="F18" s="863">
        <f>SUM(F16:F17)</f>
        <v>0</v>
      </c>
      <c r="G18" s="864">
        <f>SUM(G16:G17)</f>
        <v>0</v>
      </c>
    </row>
    <row r="19" spans="1:7" ht="19.2" thickTop="1" x14ac:dyDescent="0.3">
      <c r="A19" s="855" t="s">
        <v>1127</v>
      </c>
      <c r="B19" s="865"/>
      <c r="C19" s="857"/>
      <c r="D19" s="857"/>
      <c r="E19" s="857"/>
      <c r="F19" s="857"/>
      <c r="G19" s="866"/>
    </row>
    <row r="20" spans="1:7" ht="15" customHeight="1" x14ac:dyDescent="0.3">
      <c r="A20" s="855"/>
      <c r="B20" s="865"/>
      <c r="C20" s="867"/>
      <c r="D20" s="868"/>
      <c r="E20" s="868"/>
      <c r="F20" s="869"/>
      <c r="G20" s="651"/>
    </row>
    <row r="21" spans="1:7" ht="15.6" x14ac:dyDescent="0.3">
      <c r="A21" s="855"/>
      <c r="B21" s="865"/>
      <c r="C21" s="867"/>
      <c r="D21" s="870"/>
      <c r="E21" s="868"/>
      <c r="F21" s="871"/>
      <c r="G21" s="651"/>
    </row>
    <row r="22" spans="1:7" ht="15.6" x14ac:dyDescent="0.3">
      <c r="A22" s="855"/>
      <c r="B22" s="856"/>
      <c r="C22" s="867"/>
      <c r="D22" s="870"/>
      <c r="E22" s="868"/>
      <c r="F22" s="871"/>
      <c r="G22" s="651"/>
    </row>
    <row r="23" spans="1:7" ht="16.2" thickBot="1" x14ac:dyDescent="0.35">
      <c r="A23" s="855"/>
      <c r="B23" s="856"/>
      <c r="C23" s="867"/>
      <c r="D23" s="870"/>
      <c r="E23" s="868"/>
      <c r="F23" s="871"/>
      <c r="G23" s="1093"/>
    </row>
    <row r="24" spans="1:7" ht="16.8" thickTop="1" thickBot="1" x14ac:dyDescent="0.35">
      <c r="A24" s="862" t="s">
        <v>1128</v>
      </c>
      <c r="B24" s="851"/>
      <c r="C24" s="863">
        <f>SUM(C20:C23)</f>
        <v>0</v>
      </c>
      <c r="D24" s="863">
        <f>SUM(D20:D23)</f>
        <v>0</v>
      </c>
      <c r="E24" s="863">
        <f>SUM(E20:E23)</f>
        <v>0</v>
      </c>
      <c r="F24" s="863">
        <f>SUM(F20:F23)</f>
        <v>0</v>
      </c>
      <c r="G24" s="864">
        <f>SUM(G20:G23)</f>
        <v>0</v>
      </c>
    </row>
    <row r="25" spans="1:7" ht="16.2" thickTop="1" x14ac:dyDescent="0.3">
      <c r="A25" s="855" t="s">
        <v>1129</v>
      </c>
      <c r="B25" s="856"/>
      <c r="C25" s="857"/>
      <c r="D25" s="857"/>
      <c r="E25" s="857"/>
      <c r="F25" s="857"/>
      <c r="G25" s="858"/>
    </row>
    <row r="26" spans="1:7" ht="15.6" x14ac:dyDescent="0.3">
      <c r="A26" s="855"/>
      <c r="B26" s="856"/>
      <c r="C26" s="859"/>
      <c r="D26" s="860"/>
      <c r="E26" s="860"/>
      <c r="F26" s="861"/>
      <c r="G26" s="858">
        <f>+C26+D26+E26+F26</f>
        <v>0</v>
      </c>
    </row>
    <row r="27" spans="1:7" ht="16.2" thickBot="1" x14ac:dyDescent="0.35">
      <c r="A27" s="855"/>
      <c r="B27" s="856"/>
      <c r="C27" s="859"/>
      <c r="D27" s="860"/>
      <c r="E27" s="860"/>
      <c r="F27" s="861"/>
      <c r="G27" s="858">
        <f>SUM(C27:F27)</f>
        <v>0</v>
      </c>
    </row>
    <row r="28" spans="1:7" ht="16.8" thickTop="1" thickBot="1" x14ac:dyDescent="0.35">
      <c r="A28" s="862" t="s">
        <v>1130</v>
      </c>
      <c r="B28" s="851"/>
      <c r="C28" s="863">
        <f>SUM(C26:C27)</f>
        <v>0</v>
      </c>
      <c r="D28" s="863">
        <f>SUM(D26:D27)</f>
        <v>0</v>
      </c>
      <c r="E28" s="863">
        <f>SUM(E26:E27)</f>
        <v>0</v>
      </c>
      <c r="F28" s="863">
        <f>SUM(F26:F27)</f>
        <v>0</v>
      </c>
      <c r="G28" s="864">
        <f>SUM(G26:G27)</f>
        <v>0</v>
      </c>
    </row>
    <row r="29" spans="1:7" ht="16.2" thickTop="1" x14ac:dyDescent="0.3">
      <c r="A29" s="1174" t="s">
        <v>1088</v>
      </c>
      <c r="B29" s="1175"/>
      <c r="C29" s="1176"/>
      <c r="D29" s="1176"/>
      <c r="E29" s="1176"/>
      <c r="F29" s="1176"/>
      <c r="G29" s="1177"/>
    </row>
    <row r="30" spans="1:7" ht="15.6" x14ac:dyDescent="0.3">
      <c r="A30" s="1174"/>
      <c r="B30" s="1175"/>
      <c r="C30" s="1178"/>
      <c r="D30" s="1179"/>
      <c r="E30" s="1179"/>
      <c r="F30" s="1180"/>
      <c r="G30" s="1177">
        <f>+C30+D30+E30+F30</f>
        <v>0</v>
      </c>
    </row>
    <row r="31" spans="1:7" ht="16.2" thickBot="1" x14ac:dyDescent="0.35">
      <c r="A31" s="1174"/>
      <c r="B31" s="1175"/>
      <c r="C31" s="1178"/>
      <c r="D31" s="1179"/>
      <c r="E31" s="1179"/>
      <c r="F31" s="1180"/>
      <c r="G31" s="1177">
        <f>SUM(C31:F31)</f>
        <v>0</v>
      </c>
    </row>
    <row r="32" spans="1:7" ht="16.8" thickTop="1" thickBot="1" x14ac:dyDescent="0.35">
      <c r="A32" s="1181" t="s">
        <v>1131</v>
      </c>
      <c r="B32" s="1182"/>
      <c r="C32" s="1183">
        <f>SUM(C30:C31)</f>
        <v>0</v>
      </c>
      <c r="D32" s="1183">
        <f>SUM(D30:D31)</f>
        <v>0</v>
      </c>
      <c r="E32" s="1183">
        <f>SUM(E30:E31)</f>
        <v>0</v>
      </c>
      <c r="F32" s="1183">
        <f>SUM(F30:F31)</f>
        <v>0</v>
      </c>
      <c r="G32" s="1184">
        <f>SUM(G30:G31)</f>
        <v>0</v>
      </c>
    </row>
    <row r="33" spans="1:7" ht="16.2" thickTop="1" x14ac:dyDescent="0.3">
      <c r="A33" s="855" t="s">
        <v>1132</v>
      </c>
      <c r="B33" s="856"/>
      <c r="C33" s="857"/>
      <c r="D33" s="857"/>
      <c r="E33" s="857"/>
      <c r="F33" s="857"/>
      <c r="G33" s="858"/>
    </row>
    <row r="34" spans="1:7" ht="15.6" x14ac:dyDescent="0.3">
      <c r="A34" s="855"/>
      <c r="B34" s="856"/>
      <c r="C34" s="859"/>
      <c r="D34" s="860"/>
      <c r="E34" s="860"/>
      <c r="F34" s="861"/>
      <c r="G34" s="858">
        <f>+C34+D34+E34+F34</f>
        <v>0</v>
      </c>
    </row>
    <row r="35" spans="1:7" ht="16.2" thickBot="1" x14ac:dyDescent="0.35">
      <c r="A35" s="855"/>
      <c r="B35" s="856"/>
      <c r="C35" s="859"/>
      <c r="D35" s="860"/>
      <c r="E35" s="860"/>
      <c r="F35" s="861"/>
      <c r="G35" s="858">
        <f>SUM(C35:F35)</f>
        <v>0</v>
      </c>
    </row>
    <row r="36" spans="1:7" ht="16.8" thickTop="1" thickBot="1" x14ac:dyDescent="0.35">
      <c r="A36" s="862" t="s">
        <v>1133</v>
      </c>
      <c r="B36" s="851"/>
      <c r="C36" s="863">
        <f>SUM(C34:C35)</f>
        <v>0</v>
      </c>
      <c r="D36" s="863">
        <f>SUM(D34:D35)</f>
        <v>0</v>
      </c>
      <c r="E36" s="863">
        <f>SUM(E34:E35)</f>
        <v>0</v>
      </c>
      <c r="F36" s="863">
        <f>SUM(F34:F35)</f>
        <v>0</v>
      </c>
      <c r="G36" s="864">
        <f>SUM(G34:G35)</f>
        <v>0</v>
      </c>
    </row>
    <row r="37" spans="1:7" ht="19.2" thickTop="1" x14ac:dyDescent="0.3">
      <c r="A37" s="855" t="s">
        <v>1134</v>
      </c>
      <c r="B37" s="856"/>
      <c r="C37" s="857"/>
      <c r="D37" s="857"/>
      <c r="E37" s="857"/>
      <c r="F37" s="857"/>
      <c r="G37" s="858"/>
    </row>
    <row r="38" spans="1:7" ht="15.6" x14ac:dyDescent="0.3">
      <c r="A38" s="855"/>
      <c r="B38" s="856"/>
      <c r="C38" s="859"/>
      <c r="D38" s="860"/>
      <c r="E38" s="860"/>
      <c r="F38" s="861"/>
      <c r="G38" s="858">
        <f>SUM(C38:F38)</f>
        <v>0</v>
      </c>
    </row>
    <row r="39" spans="1:7" ht="16.2" thickBot="1" x14ac:dyDescent="0.35">
      <c r="A39" s="855"/>
      <c r="B39" s="856"/>
      <c r="C39" s="859"/>
      <c r="D39" s="860"/>
      <c r="E39" s="860"/>
      <c r="F39" s="861"/>
      <c r="G39" s="858">
        <f>SUM(C39:F39)</f>
        <v>0</v>
      </c>
    </row>
    <row r="40" spans="1:7" ht="16.8" thickTop="1" thickBot="1" x14ac:dyDescent="0.35">
      <c r="A40" s="862" t="s">
        <v>1135</v>
      </c>
      <c r="B40" s="851"/>
      <c r="C40" s="863">
        <f>SUM(C38:C39)</f>
        <v>0</v>
      </c>
      <c r="D40" s="863">
        <f>SUM(D38:D39)</f>
        <v>0</v>
      </c>
      <c r="E40" s="863">
        <f>SUM(E38:E39)</f>
        <v>0</v>
      </c>
      <c r="F40" s="863">
        <f>SUM(F38:F39)</f>
        <v>0</v>
      </c>
      <c r="G40" s="864">
        <f>SUM(G38:G39)</f>
        <v>0</v>
      </c>
    </row>
    <row r="41" spans="1:7" ht="16.8" thickTop="1" thickBot="1" x14ac:dyDescent="0.35">
      <c r="A41" s="902" t="s">
        <v>1136</v>
      </c>
      <c r="B41" s="902"/>
      <c r="C41" s="1183">
        <f>SUM(C40,C18,C14,C9,C36,C24,C28,C32)</f>
        <v>0</v>
      </c>
      <c r="D41" s="1183">
        <f>SUM(D40,D18,D14,D9,D36,D24,D28,D32)</f>
        <v>0</v>
      </c>
      <c r="E41" s="1183">
        <f>SUM(E40,E18,E14,E9,E36,E24,E28,E32)</f>
        <v>0</v>
      </c>
      <c r="F41" s="1183">
        <f>SUM(F40,F18,F14,F9,F36,F24,F28,F32)</f>
        <v>0</v>
      </c>
      <c r="G41" s="1183">
        <f>SUM(G40,G18,G14,G9,G36,G24,G28,G32)</f>
        <v>0</v>
      </c>
    </row>
    <row r="42" spans="1:7" ht="16.2" thickTop="1" x14ac:dyDescent="0.3">
      <c r="A42" s="905" t="s">
        <v>1137</v>
      </c>
      <c r="B42" s="846"/>
      <c r="C42" s="906"/>
      <c r="D42" s="906"/>
      <c r="E42" s="906"/>
      <c r="F42" s="906"/>
      <c r="G42" s="906"/>
    </row>
    <row r="43" spans="1:7" ht="18" customHeight="1" x14ac:dyDescent="0.3">
      <c r="A43" s="1342" t="s">
        <v>1138</v>
      </c>
      <c r="B43" s="1342"/>
      <c r="C43" s="1342"/>
      <c r="D43" s="1342"/>
      <c r="E43" s="1342"/>
      <c r="F43" s="1342"/>
      <c r="G43" s="1342"/>
    </row>
    <row r="44" spans="1:7" ht="28.5" customHeight="1" x14ac:dyDescent="0.3">
      <c r="A44" s="1342" t="s">
        <v>1139</v>
      </c>
      <c r="B44" s="1342"/>
      <c r="C44" s="1342"/>
      <c r="D44" s="1342"/>
      <c r="E44" s="1342"/>
      <c r="F44" s="1342"/>
      <c r="G44" s="1342"/>
    </row>
    <row r="45" spans="1:7" ht="101.25" customHeight="1" x14ac:dyDescent="0.3">
      <c r="A45" s="1342" t="s">
        <v>1140</v>
      </c>
      <c r="B45" s="1342"/>
      <c r="C45" s="1342"/>
      <c r="D45" s="1342"/>
      <c r="E45" s="1342"/>
      <c r="F45" s="1342"/>
      <c r="G45" s="1342"/>
    </row>
    <row r="46" spans="1:7" ht="21" customHeight="1" x14ac:dyDescent="0.3">
      <c r="A46" s="1342" t="s">
        <v>1141</v>
      </c>
      <c r="B46" s="1342"/>
      <c r="C46" s="1342"/>
      <c r="D46" s="1342"/>
      <c r="E46" s="1342"/>
      <c r="F46" s="1342"/>
      <c r="G46" s="1342"/>
    </row>
    <row r="47" spans="1:7" ht="30.6" customHeight="1" x14ac:dyDescent="0.3">
      <c r="A47" s="1342" t="s">
        <v>1142</v>
      </c>
      <c r="B47" s="1342"/>
      <c r="C47" s="1342"/>
      <c r="D47" s="1342"/>
      <c r="E47" s="1342"/>
      <c r="F47" s="1342"/>
      <c r="G47" s="1342"/>
    </row>
  </sheetData>
  <mergeCells count="7">
    <mergeCell ref="A47:G47"/>
    <mergeCell ref="A1:G1"/>
    <mergeCell ref="A2:G2"/>
    <mergeCell ref="A43:G43"/>
    <mergeCell ref="A44:G44"/>
    <mergeCell ref="A46:G46"/>
    <mergeCell ref="A45:G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F142-517A-4AB9-9B22-6A0C71E380DE}">
  <dimension ref="A1:U52"/>
  <sheetViews>
    <sheetView zoomScale="80" zoomScaleNormal="80" workbookViewId="0">
      <selection activeCell="E7" sqref="E7"/>
    </sheetView>
  </sheetViews>
  <sheetFormatPr defaultRowHeight="14.4" x14ac:dyDescent="0.3"/>
  <cols>
    <col min="2" max="2" width="43" customWidth="1"/>
    <col min="4" max="4" width="46.5546875" customWidth="1"/>
    <col min="5" max="5" width="11.77734375" customWidth="1"/>
    <col min="6" max="8" width="14.21875" customWidth="1"/>
    <col min="9" max="9" width="15.77734375" customWidth="1"/>
    <col min="10" max="11" width="18" customWidth="1"/>
    <col min="12" max="12" width="18.77734375" customWidth="1"/>
    <col min="13" max="13" width="16.21875" customWidth="1"/>
    <col min="14" max="14" width="19.77734375" customWidth="1"/>
  </cols>
  <sheetData>
    <row r="1" spans="1:21" s="457" customFormat="1" ht="18" x14ac:dyDescent="0.3">
      <c r="A1" s="1344" t="s">
        <v>1143</v>
      </c>
      <c r="B1" s="1344"/>
      <c r="C1" s="1344"/>
      <c r="D1" s="1344"/>
      <c r="E1" s="1344"/>
      <c r="F1" s="1344"/>
      <c r="G1" s="1344"/>
      <c r="H1" s="1344"/>
      <c r="I1" s="1344"/>
      <c r="J1" s="1344"/>
      <c r="K1" s="1344"/>
      <c r="L1" s="1344"/>
      <c r="M1" s="1344"/>
    </row>
    <row r="2" spans="1:21" ht="35.25" customHeight="1" x14ac:dyDescent="0.3">
      <c r="A2" s="1345" t="s">
        <v>1144</v>
      </c>
      <c r="B2" s="1345"/>
      <c r="C2" s="1345"/>
      <c r="D2" s="1345"/>
      <c r="E2" s="1345"/>
      <c r="F2" s="1345"/>
      <c r="G2" s="1345"/>
      <c r="H2" s="1345"/>
      <c r="I2" s="1345"/>
      <c r="J2" s="1345"/>
      <c r="K2" s="1345"/>
      <c r="L2" s="1345"/>
      <c r="M2" s="1345"/>
    </row>
    <row r="3" spans="1:21" ht="30.75" customHeight="1" thickBot="1" x14ac:dyDescent="0.35">
      <c r="A3" s="872"/>
      <c r="B3" s="872"/>
      <c r="C3" s="872"/>
      <c r="D3" s="872"/>
      <c r="E3" s="872"/>
      <c r="F3" s="872"/>
      <c r="G3" s="872"/>
      <c r="H3" s="872"/>
      <c r="I3" s="872"/>
      <c r="J3" s="872"/>
      <c r="K3" s="872"/>
      <c r="L3" s="872"/>
      <c r="M3" s="872"/>
      <c r="N3" s="872"/>
      <c r="O3" s="872"/>
      <c r="P3" s="872"/>
      <c r="Q3" s="872"/>
      <c r="R3" s="872"/>
      <c r="S3" s="872"/>
      <c r="T3" s="872"/>
      <c r="U3" s="872"/>
    </row>
    <row r="4" spans="1:21" ht="183.6" thickTop="1" thickBot="1" x14ac:dyDescent="0.35">
      <c r="A4" s="873" t="s">
        <v>1145</v>
      </c>
      <c r="B4" s="874" t="s">
        <v>1146</v>
      </c>
      <c r="C4" s="874" t="s">
        <v>1147</v>
      </c>
      <c r="D4" s="874" t="s">
        <v>1146</v>
      </c>
      <c r="E4" s="850" t="s">
        <v>1148</v>
      </c>
      <c r="F4" s="850" t="s">
        <v>1149</v>
      </c>
      <c r="G4" s="874" t="s">
        <v>1150</v>
      </c>
      <c r="H4" s="874" t="s">
        <v>1151</v>
      </c>
      <c r="I4" s="850" t="s">
        <v>1152</v>
      </c>
      <c r="J4" s="850" t="s">
        <v>1153</v>
      </c>
      <c r="K4" s="1081" t="s">
        <v>1154</v>
      </c>
      <c r="L4" s="874" t="s">
        <v>1155</v>
      </c>
      <c r="M4" s="874" t="s">
        <v>1156</v>
      </c>
    </row>
    <row r="5" spans="1:21" ht="31.5" customHeight="1" thickBot="1" x14ac:dyDescent="0.35">
      <c r="A5" s="875"/>
      <c r="B5" s="876"/>
      <c r="C5" s="876"/>
      <c r="D5" s="876"/>
      <c r="E5" s="877" t="s">
        <v>1118</v>
      </c>
      <c r="F5" s="877" t="s">
        <v>1119</v>
      </c>
      <c r="G5" s="877" t="s">
        <v>1120</v>
      </c>
      <c r="H5" s="877" t="s">
        <v>1121</v>
      </c>
      <c r="I5" s="877" t="s">
        <v>1157</v>
      </c>
      <c r="J5" s="877" t="s">
        <v>1158</v>
      </c>
      <c r="K5" s="877" t="s">
        <v>1159</v>
      </c>
      <c r="L5" s="907" t="s">
        <v>1160</v>
      </c>
      <c r="M5" s="907" t="s">
        <v>1161</v>
      </c>
    </row>
    <row r="6" spans="1:21" ht="16.2" thickTop="1" x14ac:dyDescent="0.3">
      <c r="A6" s="878" t="s">
        <v>1162</v>
      </c>
      <c r="B6" s="879"/>
      <c r="C6" s="871"/>
      <c r="D6" s="871"/>
      <c r="E6" s="871"/>
      <c r="F6" s="871"/>
      <c r="G6" s="871"/>
      <c r="H6" s="871"/>
      <c r="I6" s="871"/>
      <c r="J6" s="871"/>
      <c r="K6" s="871"/>
      <c r="L6" s="871"/>
      <c r="M6" s="880"/>
    </row>
    <row r="7" spans="1:21" ht="15.6" x14ac:dyDescent="0.3">
      <c r="A7" s="881"/>
      <c r="B7" s="882"/>
      <c r="C7" s="870"/>
      <c r="D7" s="883"/>
      <c r="E7" s="867"/>
      <c r="F7" s="868"/>
      <c r="G7" s="868"/>
      <c r="H7" s="868"/>
      <c r="I7" s="869"/>
      <c r="J7" s="884"/>
      <c r="K7" s="884"/>
      <c r="L7" s="884">
        <f>+F7+G7-H7-I7+K7</f>
        <v>0</v>
      </c>
      <c r="M7" s="885">
        <f>+E7+G7-H7-I7-J7+K7</f>
        <v>0</v>
      </c>
    </row>
    <row r="8" spans="1:21" ht="15.6" x14ac:dyDescent="0.3">
      <c r="A8" s="881"/>
      <c r="B8" s="870"/>
      <c r="C8" s="870"/>
      <c r="D8" s="871"/>
      <c r="E8" s="867"/>
      <c r="F8" s="868"/>
      <c r="G8" s="868"/>
      <c r="H8" s="868"/>
      <c r="I8" s="869"/>
      <c r="J8" s="884"/>
      <c r="K8" s="884"/>
      <c r="L8" s="884">
        <f>+F8+G8-H8-I8+K8</f>
        <v>0</v>
      </c>
      <c r="M8" s="885">
        <f>+E8+G8-H8-I8-J8+K8</f>
        <v>0</v>
      </c>
    </row>
    <row r="9" spans="1:21" ht="15.6" x14ac:dyDescent="0.3">
      <c r="A9" s="881"/>
      <c r="B9" s="870"/>
      <c r="C9" s="870"/>
      <c r="D9" s="871"/>
      <c r="E9" s="867"/>
      <c r="F9" s="868"/>
      <c r="G9" s="868"/>
      <c r="H9" s="868"/>
      <c r="I9" s="869"/>
      <c r="J9" s="884"/>
      <c r="K9" s="884"/>
      <c r="L9" s="884">
        <f>+F9+G9-H9-I9+K9</f>
        <v>0</v>
      </c>
      <c r="M9" s="885">
        <f>+E9+G9-H9-I9-J9+K9</f>
        <v>0</v>
      </c>
    </row>
    <row r="10" spans="1:21" ht="16.2" thickBot="1" x14ac:dyDescent="0.35">
      <c r="A10" s="881"/>
      <c r="B10" s="886"/>
      <c r="C10" s="870"/>
      <c r="D10" s="871"/>
      <c r="E10" s="867"/>
      <c r="F10" s="868"/>
      <c r="G10" s="868"/>
      <c r="H10" s="868"/>
      <c r="I10" s="869"/>
      <c r="J10" s="884"/>
      <c r="K10" s="884"/>
      <c r="L10" s="884">
        <f>+F10+G10-H10-I10+K10</f>
        <v>0</v>
      </c>
      <c r="M10" s="885">
        <f>+E10+G10-H10-I10-J10+K10</f>
        <v>0</v>
      </c>
    </row>
    <row r="11" spans="1:21" ht="16.8" thickTop="1" thickBot="1" x14ac:dyDescent="0.35">
      <c r="A11" s="1346" t="s">
        <v>1163</v>
      </c>
      <c r="B11" s="1347"/>
      <c r="C11" s="1347"/>
      <c r="D11" s="887"/>
      <c r="E11" s="888">
        <f>SUM(E7:E10)</f>
        <v>0</v>
      </c>
      <c r="F11" s="888"/>
      <c r="G11" s="888">
        <f>SUM(G7:G10)</f>
        <v>0</v>
      </c>
      <c r="H11" s="888">
        <f>SUM(H7:H10)</f>
        <v>0</v>
      </c>
      <c r="I11" s="888">
        <f>SUM(I7:I10)</f>
        <v>0</v>
      </c>
      <c r="J11" s="888">
        <f>SUM(J7:J10)</f>
        <v>0</v>
      </c>
      <c r="K11" s="888"/>
      <c r="L11" s="888">
        <f>SUM(L7:L10)</f>
        <v>0</v>
      </c>
      <c r="M11" s="888">
        <f>SUM(M7:M10)</f>
        <v>0</v>
      </c>
    </row>
    <row r="12" spans="1:21" ht="16.2" thickTop="1" x14ac:dyDescent="0.3">
      <c r="A12" s="1348" t="s">
        <v>1164</v>
      </c>
      <c r="B12" s="1349"/>
      <c r="C12" s="1349"/>
      <c r="D12" s="871"/>
      <c r="E12" s="869"/>
      <c r="F12" s="869"/>
      <c r="G12" s="869"/>
      <c r="H12" s="869"/>
      <c r="I12" s="869"/>
      <c r="J12" s="869"/>
      <c r="K12" s="869"/>
      <c r="L12" s="884"/>
      <c r="M12" s="858"/>
    </row>
    <row r="13" spans="1:21" ht="15.6" x14ac:dyDescent="0.3">
      <c r="A13" s="881"/>
      <c r="B13" s="882"/>
      <c r="C13" s="870"/>
      <c r="D13" s="883"/>
      <c r="E13" s="867"/>
      <c r="F13" s="868"/>
      <c r="G13" s="868"/>
      <c r="H13" s="868"/>
      <c r="I13" s="869"/>
      <c r="J13" s="884"/>
      <c r="K13" s="884"/>
      <c r="L13" s="884">
        <f>+F13+G13-H13-I13+K13</f>
        <v>0</v>
      </c>
      <c r="M13" s="885">
        <f>+E13+G13-H13-I13-J13+K13</f>
        <v>0</v>
      </c>
    </row>
    <row r="14" spans="1:21" ht="15.6" x14ac:dyDescent="0.3">
      <c r="A14" s="881"/>
      <c r="B14" s="882"/>
      <c r="C14" s="870"/>
      <c r="D14" s="883"/>
      <c r="E14" s="867"/>
      <c r="F14" s="868"/>
      <c r="G14" s="868"/>
      <c r="H14" s="868"/>
      <c r="I14" s="869"/>
      <c r="J14" s="884"/>
      <c r="K14" s="884"/>
      <c r="L14" s="884">
        <f>+F14+G14-H14-I14+K14</f>
        <v>0</v>
      </c>
      <c r="M14" s="885">
        <f>+E14+G14-H14-I14-J14+K14</f>
        <v>0</v>
      </c>
    </row>
    <row r="15" spans="1:21" ht="15.6" x14ac:dyDescent="0.3">
      <c r="A15" s="881"/>
      <c r="B15" s="882"/>
      <c r="C15" s="870"/>
      <c r="D15" s="871"/>
      <c r="E15" s="867"/>
      <c r="F15" s="868"/>
      <c r="G15" s="868"/>
      <c r="H15" s="868"/>
      <c r="I15" s="869"/>
      <c r="J15" s="884"/>
      <c r="K15" s="884"/>
      <c r="L15" s="884">
        <f>+F15+G15-H15-I15+K15</f>
        <v>0</v>
      </c>
      <c r="M15" s="885">
        <f>+E15+G15-H15-I15-J15+K15</f>
        <v>0</v>
      </c>
    </row>
    <row r="16" spans="1:21" ht="16.2" thickBot="1" x14ac:dyDescent="0.35">
      <c r="A16" s="881"/>
      <c r="B16" s="886"/>
      <c r="C16" s="870"/>
      <c r="D16" s="871"/>
      <c r="E16" s="867"/>
      <c r="F16" s="868"/>
      <c r="G16" s="868"/>
      <c r="H16" s="868"/>
      <c r="I16" s="869"/>
      <c r="J16" s="884"/>
      <c r="K16" s="884"/>
      <c r="L16" s="884">
        <f>+F16+G16-H16-I16+K16</f>
        <v>0</v>
      </c>
      <c r="M16" s="885">
        <f>+E16+G16-H16-I16-J16+K16</f>
        <v>0</v>
      </c>
    </row>
    <row r="17" spans="1:13" ht="16.8" thickTop="1" thickBot="1" x14ac:dyDescent="0.35">
      <c r="A17" s="1346" t="s">
        <v>1165</v>
      </c>
      <c r="B17" s="1347"/>
      <c r="C17" s="1347"/>
      <c r="D17" s="1350"/>
      <c r="E17" s="888">
        <f>SUM(E13:E16)</f>
        <v>0</v>
      </c>
      <c r="F17" s="888"/>
      <c r="G17" s="888">
        <f>SUM(G13:G16)</f>
        <v>0</v>
      </c>
      <c r="H17" s="888">
        <f>SUM(H13:H16)</f>
        <v>0</v>
      </c>
      <c r="I17" s="888">
        <f>SUM(I13:I16)</f>
        <v>0</v>
      </c>
      <c r="J17" s="888">
        <f>SUM(J13:J16)</f>
        <v>0</v>
      </c>
      <c r="K17" s="888"/>
      <c r="L17" s="888">
        <f>SUM(L13:L16)</f>
        <v>0</v>
      </c>
      <c r="M17" s="888">
        <f>SUM(M13:M16)</f>
        <v>0</v>
      </c>
    </row>
    <row r="18" spans="1:13" ht="16.2" thickTop="1" x14ac:dyDescent="0.3">
      <c r="A18" s="1348" t="s">
        <v>1166</v>
      </c>
      <c r="B18" s="1349"/>
      <c r="C18" s="1349"/>
      <c r="D18" s="871"/>
      <c r="E18" s="869"/>
      <c r="F18" s="869"/>
      <c r="G18" s="869"/>
      <c r="H18" s="869"/>
      <c r="I18" s="869"/>
      <c r="J18" s="869"/>
      <c r="K18" s="869"/>
      <c r="L18" s="884"/>
      <c r="M18" s="858"/>
    </row>
    <row r="19" spans="1:13" ht="15.6" x14ac:dyDescent="0.3">
      <c r="A19" s="881"/>
      <c r="B19" s="870"/>
      <c r="C19" s="870"/>
      <c r="D19" s="871"/>
      <c r="E19" s="867"/>
      <c r="F19" s="868"/>
      <c r="G19" s="868"/>
      <c r="H19" s="868"/>
      <c r="I19" s="869"/>
      <c r="J19" s="884"/>
      <c r="K19" s="884"/>
      <c r="L19" s="884">
        <f>+F19+G19-H19-I19+K19</f>
        <v>0</v>
      </c>
      <c r="M19" s="885">
        <f>+E19+G19-H19-I19-J19+K19</f>
        <v>0</v>
      </c>
    </row>
    <row r="20" spans="1:13" ht="15.6" x14ac:dyDescent="0.3">
      <c r="A20" s="881"/>
      <c r="B20" s="870"/>
      <c r="C20" s="870"/>
      <c r="D20" s="871"/>
      <c r="E20" s="867"/>
      <c r="F20" s="868"/>
      <c r="G20" s="868"/>
      <c r="H20" s="868"/>
      <c r="I20" s="869"/>
      <c r="J20" s="884"/>
      <c r="K20" s="884"/>
      <c r="L20" s="884">
        <f>+F20+G20-H20-I20+K20</f>
        <v>0</v>
      </c>
      <c r="M20" s="885">
        <f>+E20+G20-H20-I20-J20+K20</f>
        <v>0</v>
      </c>
    </row>
    <row r="21" spans="1:13" ht="15.6" x14ac:dyDescent="0.3">
      <c r="A21" s="881"/>
      <c r="B21" s="870"/>
      <c r="C21" s="870"/>
      <c r="D21" s="871"/>
      <c r="E21" s="867"/>
      <c r="F21" s="868"/>
      <c r="G21" s="868"/>
      <c r="H21" s="868"/>
      <c r="I21" s="869"/>
      <c r="J21" s="884"/>
      <c r="K21" s="884"/>
      <c r="L21" s="884">
        <f>+F21+G21-H21-I21+K21</f>
        <v>0</v>
      </c>
      <c r="M21" s="885">
        <f>+E21+G21-H21-I21-J21+K21</f>
        <v>0</v>
      </c>
    </row>
    <row r="22" spans="1:13" ht="16.2" thickBot="1" x14ac:dyDescent="0.35">
      <c r="A22" s="881"/>
      <c r="B22" s="886"/>
      <c r="C22" s="870"/>
      <c r="D22" s="871"/>
      <c r="E22" s="867"/>
      <c r="F22" s="868"/>
      <c r="G22" s="868"/>
      <c r="H22" s="868"/>
      <c r="I22" s="869"/>
      <c r="J22" s="884"/>
      <c r="K22" s="884"/>
      <c r="L22" s="884">
        <f>+F22+G22-H22-I22+K22</f>
        <v>0</v>
      </c>
      <c r="M22" s="885">
        <f>+E22+G22-H22-I22-J22+K22</f>
        <v>0</v>
      </c>
    </row>
    <row r="23" spans="1:13" ht="16.8" thickTop="1" thickBot="1" x14ac:dyDescent="0.35">
      <c r="A23" s="1346" t="s">
        <v>1167</v>
      </c>
      <c r="B23" s="1347"/>
      <c r="C23" s="1347"/>
      <c r="D23" s="1350"/>
      <c r="E23" s="888">
        <f>SUM(E19:E22)</f>
        <v>0</v>
      </c>
      <c r="F23" s="888"/>
      <c r="G23" s="888">
        <f>SUM(G19:G22)</f>
        <v>0</v>
      </c>
      <c r="H23" s="888">
        <f>SUM(H19:H22)</f>
        <v>0</v>
      </c>
      <c r="I23" s="888">
        <f>SUM(I19:I22)</f>
        <v>0</v>
      </c>
      <c r="J23" s="888">
        <f>SUM(J19:J22)</f>
        <v>0</v>
      </c>
      <c r="K23" s="888"/>
      <c r="L23" s="888">
        <f>SUM(L19:L22)</f>
        <v>0</v>
      </c>
      <c r="M23" s="888">
        <f>SUM(M19:M22)</f>
        <v>0</v>
      </c>
    </row>
    <row r="24" spans="1:13" ht="16.2" thickTop="1" x14ac:dyDescent="0.3">
      <c r="A24" s="1348" t="s">
        <v>1168</v>
      </c>
      <c r="B24" s="1349"/>
      <c r="C24" s="1349"/>
      <c r="D24" s="871"/>
      <c r="E24" s="869"/>
      <c r="F24" s="869"/>
      <c r="G24" s="869"/>
      <c r="H24" s="869"/>
      <c r="I24" s="869"/>
      <c r="J24" s="869"/>
      <c r="K24" s="869"/>
      <c r="L24" s="884"/>
      <c r="M24" s="858"/>
    </row>
    <row r="25" spans="1:13" ht="15.6" x14ac:dyDescent="0.3">
      <c r="A25" s="881"/>
      <c r="B25" s="870"/>
      <c r="C25" s="870"/>
      <c r="D25" s="871"/>
      <c r="E25" s="867"/>
      <c r="F25" s="868"/>
      <c r="G25" s="868"/>
      <c r="H25" s="868"/>
      <c r="I25" s="869"/>
      <c r="J25" s="884"/>
      <c r="K25" s="884"/>
      <c r="L25" s="884">
        <f>+F25+G25-H25-I25+K25</f>
        <v>0</v>
      </c>
      <c r="M25" s="885">
        <f>+E25+G25-H25-I25-J25+K25</f>
        <v>0</v>
      </c>
    </row>
    <row r="26" spans="1:13" ht="15.6" x14ac:dyDescent="0.3">
      <c r="A26" s="881"/>
      <c r="B26" s="870"/>
      <c r="C26" s="870"/>
      <c r="D26" s="871"/>
      <c r="E26" s="867"/>
      <c r="F26" s="868"/>
      <c r="G26" s="868"/>
      <c r="H26" s="868"/>
      <c r="I26" s="869"/>
      <c r="J26" s="884"/>
      <c r="K26" s="884"/>
      <c r="L26" s="884">
        <f>+F26+G26-H26-I26+K26</f>
        <v>0</v>
      </c>
      <c r="M26" s="885">
        <f>+E26+G26-H26-I26-J26+K26</f>
        <v>0</v>
      </c>
    </row>
    <row r="27" spans="1:13" ht="15.6" x14ac:dyDescent="0.3">
      <c r="A27" s="881"/>
      <c r="B27" s="870"/>
      <c r="C27" s="870"/>
      <c r="D27" s="871"/>
      <c r="E27" s="867"/>
      <c r="F27" s="868"/>
      <c r="G27" s="868"/>
      <c r="H27" s="868"/>
      <c r="I27" s="869"/>
      <c r="J27" s="884"/>
      <c r="K27" s="884"/>
      <c r="L27" s="884">
        <f>+F27+G27-H27-I27+K27</f>
        <v>0</v>
      </c>
      <c r="M27" s="885">
        <f>+E27+G27-H27-I27-J27+K27</f>
        <v>0</v>
      </c>
    </row>
    <row r="28" spans="1:13" ht="16.2" thickBot="1" x14ac:dyDescent="0.35">
      <c r="A28" s="881"/>
      <c r="B28" s="886"/>
      <c r="C28" s="870"/>
      <c r="D28" s="871"/>
      <c r="E28" s="867"/>
      <c r="F28" s="868"/>
      <c r="G28" s="868"/>
      <c r="H28" s="868"/>
      <c r="I28" s="869"/>
      <c r="J28" s="884"/>
      <c r="K28" s="884"/>
      <c r="L28" s="884">
        <f>+F28+G28-H28-I28+K28</f>
        <v>0</v>
      </c>
      <c r="M28" s="885">
        <f>+E28+G28-H28-I28-J28+K28</f>
        <v>0</v>
      </c>
    </row>
    <row r="29" spans="1:13" ht="16.8" thickTop="1" thickBot="1" x14ac:dyDescent="0.35">
      <c r="A29" s="1346" t="s">
        <v>1169</v>
      </c>
      <c r="B29" s="1347"/>
      <c r="C29" s="1347"/>
      <c r="D29" s="1350"/>
      <c r="E29" s="888">
        <f>SUM(E25:E28)</f>
        <v>0</v>
      </c>
      <c r="F29" s="888"/>
      <c r="G29" s="888">
        <f>SUM(G25:G28)</f>
        <v>0</v>
      </c>
      <c r="H29" s="888">
        <f>SUM(H25:H28)</f>
        <v>0</v>
      </c>
      <c r="I29" s="888">
        <f>SUM(I25:I28)</f>
        <v>0</v>
      </c>
      <c r="J29" s="888">
        <f>SUM(J25:J28)</f>
        <v>0</v>
      </c>
      <c r="K29" s="888"/>
      <c r="L29" s="888">
        <f>SUM(L25:L28)</f>
        <v>0</v>
      </c>
      <c r="M29" s="888">
        <f>SUM(M25:M28)</f>
        <v>0</v>
      </c>
    </row>
    <row r="30" spans="1:13" ht="16.2" thickTop="1" x14ac:dyDescent="0.3">
      <c r="A30" s="1348" t="s">
        <v>1170</v>
      </c>
      <c r="B30" s="1349"/>
      <c r="C30" s="871"/>
      <c r="D30" s="871"/>
      <c r="E30" s="869"/>
      <c r="F30" s="869"/>
      <c r="G30" s="869"/>
      <c r="H30" s="869"/>
      <c r="I30" s="869"/>
      <c r="J30" s="869"/>
      <c r="K30" s="869"/>
      <c r="L30" s="884"/>
      <c r="M30" s="858"/>
    </row>
    <row r="31" spans="1:13" ht="15.6" x14ac:dyDescent="0.3">
      <c r="A31" s="881"/>
      <c r="B31" s="870"/>
      <c r="C31" s="870"/>
      <c r="D31" s="871"/>
      <c r="E31" s="867"/>
      <c r="F31" s="868"/>
      <c r="G31" s="868"/>
      <c r="H31" s="868"/>
      <c r="I31" s="869"/>
      <c r="J31" s="884"/>
      <c r="K31" s="884"/>
      <c r="L31" s="884">
        <f>+F31+G31-H31-I31+K31</f>
        <v>0</v>
      </c>
      <c r="M31" s="885">
        <f>+E31+G31-H31-I31-J31+K31</f>
        <v>0</v>
      </c>
    </row>
    <row r="32" spans="1:13" ht="15.6" x14ac:dyDescent="0.3">
      <c r="A32" s="881"/>
      <c r="B32" s="870"/>
      <c r="C32" s="870"/>
      <c r="D32" s="871"/>
      <c r="E32" s="867"/>
      <c r="F32" s="868"/>
      <c r="G32" s="868"/>
      <c r="H32" s="868"/>
      <c r="I32" s="869"/>
      <c r="J32" s="884"/>
      <c r="K32" s="884"/>
      <c r="L32" s="884">
        <f>+F32+G32-H32-I32+K32</f>
        <v>0</v>
      </c>
      <c r="M32" s="885">
        <f>+E32+G32-H32-I32-J32+K32</f>
        <v>0</v>
      </c>
    </row>
    <row r="33" spans="1:13" ht="15.6" x14ac:dyDescent="0.3">
      <c r="A33" s="881"/>
      <c r="B33" s="870"/>
      <c r="C33" s="870"/>
      <c r="D33" s="871"/>
      <c r="E33" s="867"/>
      <c r="F33" s="868"/>
      <c r="G33" s="868"/>
      <c r="H33" s="868"/>
      <c r="I33" s="869"/>
      <c r="J33" s="884"/>
      <c r="K33" s="884"/>
      <c r="L33" s="884">
        <f>+F33+G33-H33-I33+K33</f>
        <v>0</v>
      </c>
      <c r="M33" s="885">
        <f>+E33+G33-H33-I33-J33+K33</f>
        <v>0</v>
      </c>
    </row>
    <row r="34" spans="1:13" ht="16.2" thickBot="1" x14ac:dyDescent="0.35">
      <c r="A34" s="881"/>
      <c r="B34" s="886"/>
      <c r="C34" s="870"/>
      <c r="D34" s="871"/>
      <c r="E34" s="867"/>
      <c r="F34" s="868"/>
      <c r="G34" s="868"/>
      <c r="H34" s="868"/>
      <c r="I34" s="869"/>
      <c r="J34" s="884"/>
      <c r="K34" s="884"/>
      <c r="L34" s="884">
        <f>+F34+G34-H34-I34+K34</f>
        <v>0</v>
      </c>
      <c r="M34" s="885">
        <f>+E34+G34-H34-I34-J34+K34</f>
        <v>0</v>
      </c>
    </row>
    <row r="35" spans="1:13" ht="16.8" thickTop="1" thickBot="1" x14ac:dyDescent="0.35">
      <c r="A35" s="1346" t="s">
        <v>1171</v>
      </c>
      <c r="B35" s="1347"/>
      <c r="C35" s="903"/>
      <c r="D35" s="887"/>
      <c r="E35" s="888">
        <f>SUM(E31:E34)</f>
        <v>0</v>
      </c>
      <c r="F35" s="888"/>
      <c r="G35" s="888">
        <f>SUM(G31:G34)</f>
        <v>0</v>
      </c>
      <c r="H35" s="888">
        <f>SUM(H31:H34)</f>
        <v>0</v>
      </c>
      <c r="I35" s="888">
        <f>SUM(I31:I34)</f>
        <v>0</v>
      </c>
      <c r="J35" s="888">
        <f>SUM(J31:J34)</f>
        <v>0</v>
      </c>
      <c r="K35" s="888"/>
      <c r="L35" s="888">
        <f>SUM(L31:L34)</f>
        <v>0</v>
      </c>
      <c r="M35" s="888">
        <f>SUM(M31:M34)</f>
        <v>0</v>
      </c>
    </row>
    <row r="36" spans="1:13" ht="19.2" thickTop="1" thickBot="1" x14ac:dyDescent="0.35">
      <c r="A36" s="1346" t="s">
        <v>1172</v>
      </c>
      <c r="B36" s="1347"/>
      <c r="C36" s="1347"/>
      <c r="D36" s="1350"/>
      <c r="E36" s="889">
        <f t="shared" ref="E36:J36" si="0">+E35+E29+E23+E17+E11</f>
        <v>0</v>
      </c>
      <c r="F36" s="889">
        <f t="shared" si="0"/>
        <v>0</v>
      </c>
      <c r="G36" s="889">
        <f t="shared" si="0"/>
        <v>0</v>
      </c>
      <c r="H36" s="889">
        <f t="shared" si="0"/>
        <v>0</v>
      </c>
      <c r="I36" s="889">
        <f t="shared" si="0"/>
        <v>0</v>
      </c>
      <c r="J36" s="889">
        <f t="shared" si="0"/>
        <v>0</v>
      </c>
      <c r="K36" s="889"/>
      <c r="L36" s="889">
        <f>+L35+L29+L3+L17+L11</f>
        <v>0</v>
      </c>
      <c r="M36" s="889">
        <f>+M35+M29+M23+M17+M11</f>
        <v>0</v>
      </c>
    </row>
    <row r="37" spans="1:13" ht="21.75" customHeight="1" thickTop="1" thickBot="1" x14ac:dyDescent="0.35">
      <c r="A37" s="890"/>
      <c r="B37" s="890"/>
      <c r="C37" s="890"/>
      <c r="D37" s="890"/>
      <c r="E37" s="891"/>
      <c r="F37" s="891"/>
      <c r="G37" s="892"/>
      <c r="H37" s="891"/>
      <c r="I37" s="891"/>
      <c r="J37" s="891"/>
      <c r="K37" s="891"/>
      <c r="L37" s="893"/>
      <c r="M37" s="893"/>
    </row>
    <row r="38" spans="1:13" ht="41.25" customHeight="1" thickTop="1" x14ac:dyDescent="0.3">
      <c r="E38" s="869"/>
      <c r="F38" s="871"/>
      <c r="G38" s="908" t="s">
        <v>1173</v>
      </c>
      <c r="H38" s="922"/>
      <c r="I38" s="923"/>
      <c r="J38" s="923"/>
      <c r="K38" s="924"/>
      <c r="L38" s="909"/>
      <c r="M38" s="910"/>
    </row>
    <row r="39" spans="1:13" ht="41.25" customHeight="1" x14ac:dyDescent="0.3">
      <c r="E39" s="869"/>
      <c r="F39" s="871"/>
      <c r="G39" s="917" t="s">
        <v>1174</v>
      </c>
      <c r="H39" s="918"/>
      <c r="I39" s="918"/>
      <c r="J39" s="918"/>
      <c r="K39" s="919"/>
      <c r="L39" s="911"/>
      <c r="M39" s="912"/>
    </row>
    <row r="40" spans="1:13" ht="41.25" customHeight="1" x14ac:dyDescent="0.3">
      <c r="E40" s="869"/>
      <c r="F40" s="871"/>
      <c r="G40" s="917" t="s">
        <v>1175</v>
      </c>
      <c r="H40" s="918"/>
      <c r="I40" s="918"/>
      <c r="J40" s="918"/>
      <c r="K40" s="919"/>
      <c r="L40" s="911"/>
      <c r="M40" s="912"/>
    </row>
    <row r="41" spans="1:13" ht="41.25" customHeight="1" x14ac:dyDescent="0.3">
      <c r="E41" s="869"/>
      <c r="F41" s="871"/>
      <c r="G41" s="1354" t="s">
        <v>1176</v>
      </c>
      <c r="H41" s="1355"/>
      <c r="I41" s="1355"/>
      <c r="J41" s="1355"/>
      <c r="K41" s="1356"/>
      <c r="L41" s="911"/>
      <c r="M41" s="912"/>
    </row>
    <row r="42" spans="1:13" ht="41.25" customHeight="1" thickBot="1" x14ac:dyDescent="0.35">
      <c r="E42" s="869"/>
      <c r="F42" s="871"/>
      <c r="G42" s="925" t="s">
        <v>1177</v>
      </c>
      <c r="H42" s="926"/>
      <c r="I42" s="926"/>
      <c r="J42" s="926"/>
      <c r="K42" s="927"/>
      <c r="L42" s="920"/>
      <c r="M42" s="921"/>
    </row>
    <row r="43" spans="1:13" ht="41.25" customHeight="1" thickTop="1" thickBot="1" x14ac:dyDescent="0.35">
      <c r="E43" s="869"/>
      <c r="F43" s="871"/>
      <c r="G43" s="1351" t="s">
        <v>1178</v>
      </c>
      <c r="H43" s="1352"/>
      <c r="I43" s="1352"/>
      <c r="J43" s="1352"/>
      <c r="K43" s="1353"/>
      <c r="L43" s="915">
        <f>SUM(L38:L42)</f>
        <v>0</v>
      </c>
      <c r="M43" s="916">
        <f>SUM(M38:M42)</f>
        <v>0</v>
      </c>
    </row>
    <row r="44" spans="1:13" ht="41.25" customHeight="1" thickTop="1" x14ac:dyDescent="0.3">
      <c r="E44" s="869"/>
      <c r="F44" s="871"/>
      <c r="G44" s="1363" t="s">
        <v>1179</v>
      </c>
      <c r="H44" s="1364"/>
      <c r="I44" s="1364"/>
      <c r="J44" s="1364"/>
      <c r="K44" s="1365"/>
      <c r="L44" s="909">
        <f>+L11-L38</f>
        <v>0</v>
      </c>
      <c r="M44" s="910">
        <f>+M11-M38</f>
        <v>0</v>
      </c>
    </row>
    <row r="45" spans="1:13" ht="41.25" customHeight="1" x14ac:dyDescent="0.3">
      <c r="E45" s="869"/>
      <c r="F45" s="871"/>
      <c r="G45" s="1357" t="s">
        <v>1180</v>
      </c>
      <c r="H45" s="1358"/>
      <c r="I45" s="1358"/>
      <c r="J45" s="1358"/>
      <c r="K45" s="1359"/>
      <c r="L45" s="911">
        <f>+L17-L39</f>
        <v>0</v>
      </c>
      <c r="M45" s="912">
        <f>+M17-M39</f>
        <v>0</v>
      </c>
    </row>
    <row r="46" spans="1:13" ht="41.25" customHeight="1" x14ac:dyDescent="0.3">
      <c r="E46" s="869"/>
      <c r="F46" s="871"/>
      <c r="G46" s="1357" t="s">
        <v>1181</v>
      </c>
      <c r="H46" s="1358"/>
      <c r="I46" s="1358"/>
      <c r="J46" s="1358"/>
      <c r="K46" s="1359"/>
      <c r="L46" s="911">
        <f>+L23-L40</f>
        <v>0</v>
      </c>
      <c r="M46" s="912">
        <f>+M23-M40</f>
        <v>0</v>
      </c>
    </row>
    <row r="47" spans="1:13" ht="41.25" customHeight="1" x14ac:dyDescent="0.3">
      <c r="E47" s="869"/>
      <c r="F47" s="871"/>
      <c r="G47" s="1357" t="s">
        <v>1182</v>
      </c>
      <c r="H47" s="1358"/>
      <c r="I47" s="1358"/>
      <c r="J47" s="1358"/>
      <c r="K47" s="1359"/>
      <c r="L47" s="911">
        <f>+L29-L41</f>
        <v>0</v>
      </c>
      <c r="M47" s="912">
        <f>+M29-M41</f>
        <v>0</v>
      </c>
    </row>
    <row r="48" spans="1:13" ht="46.5" customHeight="1" thickBot="1" x14ac:dyDescent="0.35">
      <c r="E48" s="869"/>
      <c r="F48" s="871"/>
      <c r="G48" s="1360" t="s">
        <v>1183</v>
      </c>
      <c r="H48" s="1361"/>
      <c r="I48" s="1361"/>
      <c r="J48" s="1361"/>
      <c r="K48" s="1362"/>
      <c r="L48" s="920">
        <f>+L35-L42</f>
        <v>0</v>
      </c>
      <c r="M48" s="921">
        <f>+M35-M42</f>
        <v>0</v>
      </c>
    </row>
    <row r="49" spans="1:13" ht="42.75" customHeight="1" thickTop="1" thickBot="1" x14ac:dyDescent="0.35">
      <c r="G49" s="1351" t="s">
        <v>1184</v>
      </c>
      <c r="H49" s="1352"/>
      <c r="I49" s="1352"/>
      <c r="J49" s="1352"/>
      <c r="K49" s="1353"/>
      <c r="L49" s="915">
        <f>SUM(L44:L48)</f>
        <v>0</v>
      </c>
      <c r="M49" s="916">
        <f>SUM(M44:M48)</f>
        <v>0</v>
      </c>
    </row>
    <row r="50" spans="1:13" ht="16.2" thickTop="1" x14ac:dyDescent="0.3">
      <c r="A50" s="905" t="s">
        <v>1185</v>
      </c>
      <c r="B50" s="894"/>
      <c r="C50" s="894"/>
      <c r="D50" s="894"/>
    </row>
    <row r="51" spans="1:13" ht="30.6" customHeight="1" x14ac:dyDescent="0.3">
      <c r="A51" s="1342" t="s">
        <v>1186</v>
      </c>
      <c r="B51" s="1342"/>
      <c r="C51" s="1342"/>
      <c r="D51" s="1342"/>
      <c r="E51" s="1342"/>
      <c r="F51" s="1342"/>
      <c r="G51" s="1342"/>
    </row>
    <row r="52" spans="1:13" ht="37.049999999999997" customHeight="1" x14ac:dyDescent="0.3">
      <c r="A52" s="1342" t="s">
        <v>1187</v>
      </c>
      <c r="B52" s="1342"/>
      <c r="C52" s="1342"/>
      <c r="D52" s="1342"/>
      <c r="E52" s="1342"/>
      <c r="F52" s="1342"/>
      <c r="G52" s="1342"/>
    </row>
  </sheetData>
  <mergeCells count="22">
    <mergeCell ref="G47:K47"/>
    <mergeCell ref="G48:K48"/>
    <mergeCell ref="G49:K49"/>
    <mergeCell ref="G44:K44"/>
    <mergeCell ref="G45:K45"/>
    <mergeCell ref="G46:K46"/>
    <mergeCell ref="A51:G51"/>
    <mergeCell ref="A52:G52"/>
    <mergeCell ref="A1:M1"/>
    <mergeCell ref="A2:M2"/>
    <mergeCell ref="A11:C11"/>
    <mergeCell ref="A12:C12"/>
    <mergeCell ref="A17:D17"/>
    <mergeCell ref="A18:C18"/>
    <mergeCell ref="G43:K43"/>
    <mergeCell ref="A23:D23"/>
    <mergeCell ref="A24:C24"/>
    <mergeCell ref="A29:D29"/>
    <mergeCell ref="A30:B30"/>
    <mergeCell ref="A35:B35"/>
    <mergeCell ref="A36:D36"/>
    <mergeCell ref="G41:K4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DD60-81AF-4704-A079-30849A11C0BD}">
  <dimension ref="A1:N28"/>
  <sheetViews>
    <sheetView topLeftCell="A25" zoomScale="80" zoomScaleNormal="80" workbookViewId="0">
      <selection activeCell="H44" sqref="H44"/>
    </sheetView>
  </sheetViews>
  <sheetFormatPr defaultRowHeight="14.4" x14ac:dyDescent="0.3"/>
  <cols>
    <col min="2" max="2" width="30.21875" customWidth="1"/>
    <col min="4" max="4" width="36.77734375" customWidth="1"/>
    <col min="5" max="5" width="14.21875" customWidth="1"/>
    <col min="6" max="6" width="15.77734375" customWidth="1"/>
    <col min="7" max="7" width="22.77734375" customWidth="1"/>
    <col min="8" max="8" width="19.44140625" customWidth="1"/>
    <col min="9" max="9" width="20.21875" customWidth="1"/>
    <col min="10" max="10" width="14.77734375" customWidth="1"/>
  </cols>
  <sheetData>
    <row r="1" spans="1:14" s="457" customFormat="1" ht="15.6" x14ac:dyDescent="0.3">
      <c r="A1" s="1343" t="s">
        <v>1188</v>
      </c>
      <c r="B1" s="1343"/>
      <c r="C1" s="1343"/>
      <c r="D1" s="1343"/>
      <c r="E1" s="1343"/>
      <c r="F1" s="1343"/>
      <c r="G1" s="1343"/>
      <c r="H1" s="1343"/>
      <c r="I1" s="1343"/>
      <c r="J1" s="1343"/>
      <c r="K1" s="913"/>
      <c r="L1" s="913"/>
    </row>
    <row r="2" spans="1:14" ht="38.25" customHeight="1" x14ac:dyDescent="0.3">
      <c r="A2" s="1332" t="s">
        <v>1189</v>
      </c>
      <c r="B2" s="1332"/>
      <c r="C2" s="1332"/>
      <c r="D2" s="1332"/>
      <c r="E2" s="1332"/>
      <c r="F2" s="1332"/>
      <c r="G2" s="1332"/>
      <c r="H2" s="1332"/>
      <c r="I2" s="1332"/>
      <c r="J2" s="1332"/>
      <c r="K2" s="229"/>
      <c r="L2" s="229"/>
    </row>
    <row r="3" spans="1:14" ht="15.6" thickBot="1" x14ac:dyDescent="0.35">
      <c r="A3" s="895"/>
      <c r="B3" s="895"/>
      <c r="C3" s="895"/>
      <c r="D3" s="895"/>
      <c r="E3" s="895"/>
      <c r="F3" s="895"/>
      <c r="G3" s="895"/>
      <c r="H3" s="895"/>
      <c r="I3" s="895"/>
      <c r="J3" s="895"/>
      <c r="K3" s="895"/>
      <c r="L3" s="895"/>
      <c r="M3" s="895"/>
      <c r="N3" s="895"/>
    </row>
    <row r="4" spans="1:14" ht="197.4" thickTop="1" thickBot="1" x14ac:dyDescent="0.35">
      <c r="A4" s="874" t="s">
        <v>1190</v>
      </c>
      <c r="B4" s="874" t="s">
        <v>1191</v>
      </c>
      <c r="C4" s="874" t="s">
        <v>1192</v>
      </c>
      <c r="D4" s="874" t="s">
        <v>1191</v>
      </c>
      <c r="E4" s="874" t="s">
        <v>1193</v>
      </c>
      <c r="F4" s="874" t="s">
        <v>1194</v>
      </c>
      <c r="G4" s="1083" t="s">
        <v>1195</v>
      </c>
      <c r="H4" s="1081" t="s">
        <v>1196</v>
      </c>
      <c r="I4" s="850" t="s">
        <v>1197</v>
      </c>
      <c r="J4" s="850" t="s">
        <v>1198</v>
      </c>
    </row>
    <row r="5" spans="1:14" ht="33.75" customHeight="1" thickBot="1" x14ac:dyDescent="0.35">
      <c r="A5" s="896"/>
      <c r="B5" s="897"/>
      <c r="C5" s="897"/>
      <c r="D5" s="897"/>
      <c r="E5" s="877" t="s">
        <v>1118</v>
      </c>
      <c r="F5" s="877" t="s">
        <v>1119</v>
      </c>
      <c r="G5" s="877" t="s">
        <v>1120</v>
      </c>
      <c r="H5" s="877" t="s">
        <v>1121</v>
      </c>
      <c r="I5" s="877" t="s">
        <v>1157</v>
      </c>
      <c r="J5" s="898" t="s">
        <v>1199</v>
      </c>
    </row>
    <row r="6" spans="1:14" ht="16.2" thickTop="1" x14ac:dyDescent="0.3">
      <c r="A6" s="881"/>
      <c r="B6" s="870"/>
      <c r="C6" s="870"/>
      <c r="D6" s="871"/>
      <c r="E6" s="867"/>
      <c r="F6" s="870"/>
      <c r="G6" s="870"/>
      <c r="H6" s="871"/>
      <c r="I6" s="855"/>
      <c r="J6" s="885">
        <f>+E6+F6-G6-H6-I6</f>
        <v>0</v>
      </c>
    </row>
    <row r="7" spans="1:14" ht="15.6" x14ac:dyDescent="0.3">
      <c r="A7" s="881"/>
      <c r="B7" s="870"/>
      <c r="C7" s="870"/>
      <c r="D7" s="883"/>
      <c r="E7" s="881"/>
      <c r="F7" s="870"/>
      <c r="G7" s="870"/>
      <c r="H7" s="871"/>
      <c r="I7" s="855"/>
      <c r="J7" s="885">
        <f t="shared" ref="J7:J21" si="0">+E7+F7-G7-H7-I7</f>
        <v>0</v>
      </c>
    </row>
    <row r="8" spans="1:14" ht="15.6" x14ac:dyDescent="0.3">
      <c r="A8" s="881"/>
      <c r="B8" s="870"/>
      <c r="C8" s="870"/>
      <c r="D8" s="883"/>
      <c r="E8" s="881"/>
      <c r="F8" s="870"/>
      <c r="G8" s="870"/>
      <c r="H8" s="871"/>
      <c r="I8" s="855"/>
      <c r="J8" s="885">
        <f t="shared" si="0"/>
        <v>0</v>
      </c>
    </row>
    <row r="9" spans="1:14" ht="15.6" x14ac:dyDescent="0.3">
      <c r="A9" s="881"/>
      <c r="B9" s="870"/>
      <c r="C9" s="870"/>
      <c r="D9" s="883"/>
      <c r="E9" s="881"/>
      <c r="F9" s="870"/>
      <c r="G9" s="870"/>
      <c r="H9" s="871"/>
      <c r="I9" s="855"/>
      <c r="J9" s="885">
        <f t="shared" si="0"/>
        <v>0</v>
      </c>
    </row>
    <row r="10" spans="1:14" ht="15.6" x14ac:dyDescent="0.3">
      <c r="A10" s="881"/>
      <c r="B10" s="882"/>
      <c r="C10" s="870"/>
      <c r="D10" s="883"/>
      <c r="E10" s="881"/>
      <c r="F10" s="870"/>
      <c r="G10" s="870"/>
      <c r="H10" s="871"/>
      <c r="I10" s="855"/>
      <c r="J10" s="885">
        <f t="shared" si="0"/>
        <v>0</v>
      </c>
    </row>
    <row r="11" spans="1:14" ht="15.6" x14ac:dyDescent="0.3">
      <c r="A11" s="881"/>
      <c r="B11" s="870"/>
      <c r="C11" s="870"/>
      <c r="D11" s="871"/>
      <c r="E11" s="881"/>
      <c r="F11" s="870"/>
      <c r="G11" s="870"/>
      <c r="H11" s="871"/>
      <c r="I11" s="855"/>
      <c r="J11" s="885">
        <f t="shared" si="0"/>
        <v>0</v>
      </c>
    </row>
    <row r="12" spans="1:14" ht="15.6" x14ac:dyDescent="0.3">
      <c r="A12" s="881"/>
      <c r="B12" s="870"/>
      <c r="C12" s="870"/>
      <c r="D12" s="871"/>
      <c r="E12" s="881"/>
      <c r="F12" s="870"/>
      <c r="G12" s="870"/>
      <c r="H12" s="871"/>
      <c r="I12" s="855"/>
      <c r="J12" s="885">
        <f t="shared" si="0"/>
        <v>0</v>
      </c>
    </row>
    <row r="13" spans="1:14" ht="15.6" x14ac:dyDescent="0.3">
      <c r="A13" s="881"/>
      <c r="B13" s="870"/>
      <c r="C13" s="870"/>
      <c r="D13" s="871"/>
      <c r="E13" s="881"/>
      <c r="F13" s="870"/>
      <c r="G13" s="870"/>
      <c r="H13" s="871"/>
      <c r="I13" s="855"/>
      <c r="J13" s="885">
        <f t="shared" si="0"/>
        <v>0</v>
      </c>
    </row>
    <row r="14" spans="1:14" ht="15.6" x14ac:dyDescent="0.3">
      <c r="A14" s="881"/>
      <c r="B14" s="870"/>
      <c r="C14" s="870"/>
      <c r="D14" s="871"/>
      <c r="E14" s="881"/>
      <c r="F14" s="870"/>
      <c r="G14" s="870"/>
      <c r="H14" s="871"/>
      <c r="I14" s="855"/>
      <c r="J14" s="885">
        <f t="shared" si="0"/>
        <v>0</v>
      </c>
    </row>
    <row r="15" spans="1:14" ht="15.6" x14ac:dyDescent="0.3">
      <c r="A15" s="881"/>
      <c r="B15" s="870"/>
      <c r="C15" s="870"/>
      <c r="D15" s="871"/>
      <c r="E15" s="881"/>
      <c r="F15" s="870"/>
      <c r="G15" s="870"/>
      <c r="H15" s="871"/>
      <c r="I15" s="855"/>
      <c r="J15" s="885">
        <f t="shared" si="0"/>
        <v>0</v>
      </c>
    </row>
    <row r="16" spans="1:14" ht="15.6" x14ac:dyDescent="0.3">
      <c r="A16" s="881"/>
      <c r="B16" s="870"/>
      <c r="C16" s="870"/>
      <c r="D16" s="871"/>
      <c r="E16" s="881"/>
      <c r="F16" s="870"/>
      <c r="G16" s="870"/>
      <c r="H16" s="871"/>
      <c r="I16" s="855"/>
      <c r="J16" s="885">
        <f t="shared" si="0"/>
        <v>0</v>
      </c>
    </row>
    <row r="17" spans="1:10" ht="15.6" x14ac:dyDescent="0.3">
      <c r="A17" s="881"/>
      <c r="B17" s="870"/>
      <c r="C17" s="870"/>
      <c r="D17" s="871"/>
      <c r="E17" s="881"/>
      <c r="F17" s="870"/>
      <c r="G17" s="870"/>
      <c r="H17" s="871"/>
      <c r="I17" s="855"/>
      <c r="J17" s="885">
        <f t="shared" si="0"/>
        <v>0</v>
      </c>
    </row>
    <row r="18" spans="1:10" ht="15.6" x14ac:dyDescent="0.3">
      <c r="A18" s="881"/>
      <c r="B18" s="870"/>
      <c r="C18" s="870"/>
      <c r="D18" s="871"/>
      <c r="E18" s="881"/>
      <c r="F18" s="870"/>
      <c r="G18" s="870"/>
      <c r="H18" s="871"/>
      <c r="I18" s="855"/>
      <c r="J18" s="885">
        <f t="shared" si="0"/>
        <v>0</v>
      </c>
    </row>
    <row r="19" spans="1:10" ht="15.6" x14ac:dyDescent="0.3">
      <c r="A19" s="881"/>
      <c r="B19" s="870"/>
      <c r="C19" s="870"/>
      <c r="D19" s="871"/>
      <c r="E19" s="881"/>
      <c r="F19" s="870"/>
      <c r="G19" s="870"/>
      <c r="H19" s="871"/>
      <c r="I19" s="855"/>
      <c r="J19" s="885">
        <f t="shared" si="0"/>
        <v>0</v>
      </c>
    </row>
    <row r="20" spans="1:10" ht="15.6" x14ac:dyDescent="0.3">
      <c r="A20" s="881"/>
      <c r="B20" s="870"/>
      <c r="C20" s="870"/>
      <c r="D20" s="871"/>
      <c r="E20" s="881"/>
      <c r="F20" s="870"/>
      <c r="G20" s="870"/>
      <c r="H20" s="871"/>
      <c r="I20" s="855"/>
      <c r="J20" s="885">
        <f t="shared" si="0"/>
        <v>0</v>
      </c>
    </row>
    <row r="21" spans="1:10" ht="16.2" thickBot="1" x14ac:dyDescent="0.35">
      <c r="A21" s="881"/>
      <c r="B21" s="870"/>
      <c r="C21" s="870"/>
      <c r="D21" s="871"/>
      <c r="E21" s="881"/>
      <c r="F21" s="870"/>
      <c r="G21" s="870"/>
      <c r="H21" s="871"/>
      <c r="I21" s="855"/>
      <c r="J21" s="885">
        <f t="shared" si="0"/>
        <v>0</v>
      </c>
    </row>
    <row r="22" spans="1:10" ht="16.8" thickTop="1" thickBot="1" x14ac:dyDescent="0.35">
      <c r="A22" s="1367" t="s">
        <v>1136</v>
      </c>
      <c r="B22" s="1368"/>
      <c r="C22" s="1368"/>
      <c r="D22" s="1369"/>
      <c r="E22" s="899">
        <f t="shared" ref="E22:J22" si="1">SUM(E6:E21)</f>
        <v>0</v>
      </c>
      <c r="F22" s="899">
        <f t="shared" si="1"/>
        <v>0</v>
      </c>
      <c r="G22" s="899">
        <f t="shared" si="1"/>
        <v>0</v>
      </c>
      <c r="H22" s="899">
        <f t="shared" si="1"/>
        <v>0</v>
      </c>
      <c r="I22" s="899">
        <f t="shared" si="1"/>
        <v>0</v>
      </c>
      <c r="J22" s="899">
        <f t="shared" si="1"/>
        <v>0</v>
      </c>
    </row>
    <row r="23" spans="1:10" ht="59.25" customHeight="1" thickTop="1" thickBot="1" x14ac:dyDescent="0.35">
      <c r="A23" s="338"/>
      <c r="B23" s="338"/>
      <c r="C23" s="338"/>
      <c r="D23" s="900"/>
      <c r="E23" s="1351" t="s">
        <v>1200</v>
      </c>
      <c r="F23" s="1352"/>
      <c r="G23" s="1352"/>
      <c r="H23" s="1352"/>
      <c r="I23" s="1370"/>
      <c r="J23" s="901"/>
    </row>
    <row r="24" spans="1:10" ht="54.75" customHeight="1" thickTop="1" thickBot="1" x14ac:dyDescent="0.35">
      <c r="D24" s="119"/>
      <c r="E24" s="1351" t="s">
        <v>1201</v>
      </c>
      <c r="F24" s="1352"/>
      <c r="G24" s="1352"/>
      <c r="H24" s="1352"/>
      <c r="I24" s="1370"/>
      <c r="J24" s="901">
        <f>+J22-J23</f>
        <v>0</v>
      </c>
    </row>
    <row r="25" spans="1:10" ht="16.2" thickTop="1" x14ac:dyDescent="0.3">
      <c r="A25" s="1342" t="s">
        <v>1202</v>
      </c>
      <c r="B25" s="1342"/>
      <c r="C25" s="1342"/>
      <c r="D25" s="1342"/>
      <c r="E25" s="1371"/>
      <c r="F25" s="1371"/>
      <c r="G25" s="1371"/>
      <c r="H25" s="1371"/>
      <c r="I25" s="1371"/>
      <c r="J25" s="1371"/>
    </row>
    <row r="26" spans="1:10" ht="30.6" customHeight="1" x14ac:dyDescent="0.3">
      <c r="A26" s="1366" t="s">
        <v>1203</v>
      </c>
      <c r="B26" s="1366"/>
      <c r="C26" s="1366"/>
      <c r="D26" s="1366"/>
      <c r="E26" s="1366"/>
      <c r="F26" s="1366"/>
      <c r="G26" s="1366"/>
      <c r="H26" s="1366"/>
      <c r="I26" s="1366"/>
      <c r="J26" s="1366"/>
    </row>
    <row r="27" spans="1:10" ht="29.55" customHeight="1" x14ac:dyDescent="0.3">
      <c r="A27" s="1366" t="s">
        <v>1204</v>
      </c>
      <c r="B27" s="1366"/>
      <c r="C27" s="1366"/>
      <c r="D27" s="1366"/>
      <c r="E27" s="1366"/>
      <c r="F27" s="1366"/>
      <c r="G27" s="1366"/>
      <c r="H27" s="1366"/>
      <c r="I27" s="1366"/>
      <c r="J27" s="1366"/>
    </row>
    <row r="28" spans="1:10" ht="35.1" customHeight="1" x14ac:dyDescent="0.3">
      <c r="A28" s="1366" t="s">
        <v>1205</v>
      </c>
      <c r="B28" s="1366"/>
      <c r="C28" s="1366"/>
      <c r="D28" s="1366"/>
      <c r="E28" s="1366"/>
      <c r="F28" s="1366"/>
      <c r="G28" s="1366"/>
      <c r="H28" s="1366"/>
      <c r="I28" s="1366"/>
      <c r="J28" s="1366"/>
    </row>
  </sheetData>
  <mergeCells count="9">
    <mergeCell ref="A28:J28"/>
    <mergeCell ref="A26:J26"/>
    <mergeCell ref="A27:J27"/>
    <mergeCell ref="A1:J1"/>
    <mergeCell ref="A2:J2"/>
    <mergeCell ref="A22:D22"/>
    <mergeCell ref="E23:I23"/>
    <mergeCell ref="E24:I24"/>
    <mergeCell ref="A25:J2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4B17-D5E6-462E-AF0A-538F8347B8C7}">
  <dimension ref="A1:L162"/>
  <sheetViews>
    <sheetView topLeftCell="A154" zoomScale="70" zoomScaleNormal="70" workbookViewId="0">
      <selection activeCell="E165" sqref="E165"/>
    </sheetView>
  </sheetViews>
  <sheetFormatPr defaultRowHeight="14.4" x14ac:dyDescent="0.3"/>
  <cols>
    <col min="1" max="1" width="5.21875" customWidth="1"/>
    <col min="2" max="2" width="52.5546875" customWidth="1"/>
    <col min="3" max="9" width="17.77734375" customWidth="1"/>
    <col min="10" max="10" width="17.5546875" customWidth="1"/>
    <col min="11" max="11" width="19.21875" customWidth="1"/>
    <col min="12" max="18" width="43.21875" customWidth="1"/>
  </cols>
  <sheetData>
    <row r="1" spans="1:12" ht="21" x14ac:dyDescent="0.3">
      <c r="A1" s="1331" t="s">
        <v>1206</v>
      </c>
      <c r="B1" s="1331"/>
      <c r="C1" s="1331"/>
      <c r="D1" s="1331"/>
      <c r="E1" s="1331"/>
      <c r="F1" s="1331"/>
      <c r="G1" s="1331"/>
      <c r="H1" s="1331"/>
      <c r="I1" s="1331"/>
      <c r="J1" s="1331"/>
      <c r="K1" s="1331"/>
    </row>
    <row r="3" spans="1:12" ht="40.5" customHeight="1" x14ac:dyDescent="0.3">
      <c r="A3" s="1373" t="s">
        <v>1207</v>
      </c>
      <c r="B3" s="1332"/>
      <c r="C3" s="1332"/>
      <c r="D3" s="1332"/>
      <c r="E3" s="1332"/>
      <c r="F3" s="1332"/>
      <c r="G3" s="1332"/>
      <c r="H3" s="1332"/>
      <c r="I3" s="1332"/>
      <c r="J3" s="1332"/>
      <c r="K3" s="1332"/>
    </row>
    <row r="4" spans="1:12" ht="21" x14ac:dyDescent="0.3">
      <c r="A4" s="1332"/>
      <c r="B4" s="1332"/>
    </row>
    <row r="5" spans="1:12" ht="15" thickBot="1" x14ac:dyDescent="0.35">
      <c r="B5" s="231"/>
    </row>
    <row r="6" spans="1:12" ht="211.5" customHeight="1" thickTop="1" x14ac:dyDescent="0.3">
      <c r="A6" s="1374" t="s">
        <v>1208</v>
      </c>
      <c r="B6" s="1375"/>
      <c r="C6" s="1202" t="s">
        <v>1209</v>
      </c>
      <c r="D6" s="1203" t="s">
        <v>1210</v>
      </c>
      <c r="E6" s="1124" t="s">
        <v>1211</v>
      </c>
      <c r="F6" s="1124" t="s">
        <v>1212</v>
      </c>
      <c r="G6" s="1202" t="s">
        <v>1213</v>
      </c>
      <c r="H6" s="1203" t="s">
        <v>1214</v>
      </c>
      <c r="I6" s="1202" t="s">
        <v>1215</v>
      </c>
      <c r="J6" s="1203" t="s">
        <v>1216</v>
      </c>
      <c r="K6" s="1202" t="s">
        <v>1217</v>
      </c>
    </row>
    <row r="7" spans="1:12" ht="22.5" customHeight="1" thickBot="1" x14ac:dyDescent="0.35">
      <c r="A7" s="1204"/>
      <c r="B7" s="1205"/>
      <c r="C7" s="284" t="s">
        <v>1118</v>
      </c>
      <c r="D7" s="285" t="s">
        <v>1119</v>
      </c>
      <c r="E7" s="286" t="s">
        <v>1218</v>
      </c>
      <c r="F7" s="286" t="s">
        <v>1219</v>
      </c>
      <c r="G7" s="284" t="s">
        <v>1220</v>
      </c>
      <c r="H7" s="285" t="s">
        <v>1121</v>
      </c>
      <c r="I7" s="284" t="s">
        <v>1157</v>
      </c>
      <c r="J7" s="285" t="s">
        <v>1158</v>
      </c>
      <c r="K7" s="284" t="s">
        <v>1221</v>
      </c>
      <c r="L7" s="706"/>
    </row>
    <row r="8" spans="1:12" ht="15" thickTop="1" x14ac:dyDescent="0.3">
      <c r="A8" s="287" t="s">
        <v>172</v>
      </c>
      <c r="B8" s="288" t="s">
        <v>1222</v>
      </c>
      <c r="C8" s="289"/>
      <c r="D8" s="289"/>
      <c r="E8" s="289"/>
      <c r="F8" s="289"/>
      <c r="G8" s="290"/>
      <c r="H8" s="289"/>
      <c r="I8" s="289"/>
      <c r="J8" s="289"/>
      <c r="K8" s="291"/>
      <c r="L8" s="120"/>
    </row>
    <row r="9" spans="1:12" x14ac:dyDescent="0.3">
      <c r="A9" s="292" t="s">
        <v>172</v>
      </c>
      <c r="B9" s="293" t="s">
        <v>176</v>
      </c>
      <c r="C9" s="118"/>
      <c r="D9" s="118"/>
      <c r="E9" s="118"/>
      <c r="F9" s="118"/>
      <c r="G9" s="117">
        <f>+C9-D9-E9-F9</f>
        <v>0</v>
      </c>
      <c r="H9" s="118"/>
      <c r="I9" s="118"/>
      <c r="J9" s="118"/>
      <c r="K9" s="294">
        <f>+G9+H9+I9+J9</f>
        <v>0</v>
      </c>
    </row>
    <row r="10" spans="1:12" x14ac:dyDescent="0.3">
      <c r="A10" s="295" t="s">
        <v>189</v>
      </c>
      <c r="B10" s="293" t="s">
        <v>191</v>
      </c>
      <c r="C10" s="118"/>
      <c r="D10" s="118"/>
      <c r="E10" s="118"/>
      <c r="F10" s="118"/>
      <c r="G10" s="117">
        <f t="shared" ref="G10:G20" si="0">+C10-D10-E10-F10</f>
        <v>0</v>
      </c>
      <c r="H10" s="118"/>
      <c r="I10" s="118"/>
      <c r="J10" s="118"/>
      <c r="K10" s="294">
        <f t="shared" ref="K10:K20" si="1">+G10+H10+I10+J10</f>
        <v>0</v>
      </c>
    </row>
    <row r="11" spans="1:12" ht="30" customHeight="1" x14ac:dyDescent="0.3">
      <c r="A11" s="295" t="s">
        <v>193</v>
      </c>
      <c r="B11" s="293" t="s">
        <v>197</v>
      </c>
      <c r="C11" s="118"/>
      <c r="D11" s="118"/>
      <c r="E11" s="118"/>
      <c r="F11" s="118"/>
      <c r="G11" s="117">
        <f t="shared" si="0"/>
        <v>0</v>
      </c>
      <c r="H11" s="118"/>
      <c r="I11" s="118"/>
      <c r="J11" s="118"/>
      <c r="K11" s="294">
        <f t="shared" si="1"/>
        <v>0</v>
      </c>
    </row>
    <row r="12" spans="1:12" x14ac:dyDescent="0.3">
      <c r="A12" s="295" t="s">
        <v>199</v>
      </c>
      <c r="B12" s="293" t="s">
        <v>200</v>
      </c>
      <c r="C12" s="118"/>
      <c r="D12" s="118"/>
      <c r="E12" s="118"/>
      <c r="F12" s="118"/>
      <c r="G12" s="117">
        <f t="shared" si="0"/>
        <v>0</v>
      </c>
      <c r="H12" s="118"/>
      <c r="I12" s="118"/>
      <c r="J12" s="118"/>
      <c r="K12" s="294">
        <f t="shared" si="1"/>
        <v>0</v>
      </c>
    </row>
    <row r="13" spans="1:12" x14ac:dyDescent="0.3">
      <c r="A13" s="295" t="s">
        <v>202</v>
      </c>
      <c r="B13" s="293" t="s">
        <v>203</v>
      </c>
      <c r="C13" s="118"/>
      <c r="D13" s="118"/>
      <c r="E13" s="118"/>
      <c r="F13" s="118"/>
      <c r="G13" s="117">
        <f t="shared" si="0"/>
        <v>0</v>
      </c>
      <c r="H13" s="118"/>
      <c r="I13" s="118"/>
      <c r="J13" s="118"/>
      <c r="K13" s="294">
        <f t="shared" si="1"/>
        <v>0</v>
      </c>
    </row>
    <row r="14" spans="1:12" x14ac:dyDescent="0.3">
      <c r="A14" s="295" t="s">
        <v>205</v>
      </c>
      <c r="B14" s="293" t="s">
        <v>206</v>
      </c>
      <c r="C14" s="118"/>
      <c r="D14" s="118"/>
      <c r="E14" s="118"/>
      <c r="F14" s="118"/>
      <c r="G14" s="117">
        <f t="shared" si="0"/>
        <v>0</v>
      </c>
      <c r="H14" s="118"/>
      <c r="I14" s="118"/>
      <c r="J14" s="118"/>
      <c r="K14" s="294">
        <f t="shared" si="1"/>
        <v>0</v>
      </c>
    </row>
    <row r="15" spans="1:12" x14ac:dyDescent="0.3">
      <c r="A15" s="295" t="s">
        <v>208</v>
      </c>
      <c r="B15" s="293" t="s">
        <v>1223</v>
      </c>
      <c r="C15" s="118"/>
      <c r="D15" s="118"/>
      <c r="E15" s="118"/>
      <c r="F15" s="118"/>
      <c r="G15" s="117">
        <f t="shared" si="0"/>
        <v>0</v>
      </c>
      <c r="H15" s="118"/>
      <c r="I15" s="118"/>
      <c r="J15" s="118"/>
      <c r="K15" s="294">
        <f t="shared" si="1"/>
        <v>0</v>
      </c>
    </row>
    <row r="16" spans="1:12" x14ac:dyDescent="0.3">
      <c r="A16" s="295" t="s">
        <v>211</v>
      </c>
      <c r="B16" s="293" t="s">
        <v>1224</v>
      </c>
      <c r="C16" s="118"/>
      <c r="D16" s="118"/>
      <c r="E16" s="118"/>
      <c r="F16" s="118"/>
      <c r="G16" s="117">
        <f t="shared" si="0"/>
        <v>0</v>
      </c>
      <c r="H16" s="118"/>
      <c r="I16" s="118"/>
      <c r="J16" s="118"/>
      <c r="K16" s="294">
        <f t="shared" si="1"/>
        <v>0</v>
      </c>
    </row>
    <row r="17" spans="1:11" x14ac:dyDescent="0.3">
      <c r="A17" s="295" t="s">
        <v>215</v>
      </c>
      <c r="B17" s="293" t="s">
        <v>216</v>
      </c>
      <c r="C17" s="118"/>
      <c r="D17" s="118"/>
      <c r="E17" s="118"/>
      <c r="F17" s="118"/>
      <c r="G17" s="117">
        <f t="shared" si="0"/>
        <v>0</v>
      </c>
      <c r="H17" s="118"/>
      <c r="I17" s="118"/>
      <c r="J17" s="118"/>
      <c r="K17" s="294">
        <f t="shared" si="1"/>
        <v>0</v>
      </c>
    </row>
    <row r="18" spans="1:11" x14ac:dyDescent="0.3">
      <c r="A18" s="295" t="s">
        <v>321</v>
      </c>
      <c r="B18" s="293" t="s">
        <v>219</v>
      </c>
      <c r="C18" s="118"/>
      <c r="D18" s="118"/>
      <c r="E18" s="118"/>
      <c r="F18" s="118"/>
      <c r="G18" s="117">
        <f t="shared" si="0"/>
        <v>0</v>
      </c>
      <c r="H18" s="118"/>
      <c r="I18" s="118"/>
      <c r="J18" s="118"/>
      <c r="K18" s="294">
        <f t="shared" si="1"/>
        <v>0</v>
      </c>
    </row>
    <row r="19" spans="1:11" x14ac:dyDescent="0.3">
      <c r="A19" s="295" t="s">
        <v>335</v>
      </c>
      <c r="B19" s="293" t="s">
        <v>221</v>
      </c>
      <c r="C19" s="118"/>
      <c r="D19" s="118"/>
      <c r="E19" s="118"/>
      <c r="F19" s="118"/>
      <c r="G19" s="117">
        <f t="shared" si="0"/>
        <v>0</v>
      </c>
      <c r="H19" s="118"/>
      <c r="I19" s="118"/>
      <c r="J19" s="118"/>
      <c r="K19" s="294">
        <f t="shared" si="1"/>
        <v>0</v>
      </c>
    </row>
    <row r="20" spans="1:11" ht="29.4" thickBot="1" x14ac:dyDescent="0.35">
      <c r="A20" s="295" t="s">
        <v>342</v>
      </c>
      <c r="B20" s="296" t="s">
        <v>1225</v>
      </c>
      <c r="C20" s="118"/>
      <c r="D20" s="118"/>
      <c r="E20" s="118"/>
      <c r="F20" s="118"/>
      <c r="G20" s="117">
        <f t="shared" si="0"/>
        <v>0</v>
      </c>
      <c r="H20" s="118"/>
      <c r="I20" s="118"/>
      <c r="J20" s="118"/>
      <c r="K20" s="294">
        <f t="shared" si="1"/>
        <v>0</v>
      </c>
    </row>
    <row r="21" spans="1:11" ht="30" thickTop="1" thickBot="1" x14ac:dyDescent="0.35">
      <c r="A21" s="297"/>
      <c r="B21" s="298" t="s">
        <v>1226</v>
      </c>
      <c r="C21" s="1206">
        <f t="shared" ref="C21:K21" si="2">SUM(C9:C20)</f>
        <v>0</v>
      </c>
      <c r="D21" s="1206">
        <f t="shared" si="2"/>
        <v>0</v>
      </c>
      <c r="E21" s="1206">
        <f>SUM(E9:E20)</f>
        <v>0</v>
      </c>
      <c r="F21" s="1206">
        <f>SUM(F9:F20)</f>
        <v>0</v>
      </c>
      <c r="G21" s="1206">
        <f t="shared" si="2"/>
        <v>0</v>
      </c>
      <c r="H21" s="1206">
        <f t="shared" si="2"/>
        <v>0</v>
      </c>
      <c r="I21" s="1206">
        <f t="shared" si="2"/>
        <v>0</v>
      </c>
      <c r="J21" s="1206">
        <f t="shared" si="2"/>
        <v>0</v>
      </c>
      <c r="K21" s="1207">
        <f t="shared" si="2"/>
        <v>0</v>
      </c>
    </row>
    <row r="22" spans="1:11" ht="15" thickTop="1" x14ac:dyDescent="0.3">
      <c r="A22" s="118"/>
      <c r="B22" s="288"/>
      <c r="C22" s="117"/>
      <c r="D22" s="117"/>
      <c r="E22" s="117"/>
      <c r="F22" s="117"/>
      <c r="G22" s="117"/>
      <c r="H22" s="117"/>
      <c r="I22" s="117"/>
      <c r="J22" s="117"/>
      <c r="K22" s="294"/>
    </row>
    <row r="23" spans="1:11" x14ac:dyDescent="0.3">
      <c r="A23" s="287" t="s">
        <v>189</v>
      </c>
      <c r="B23" s="288" t="s">
        <v>1227</v>
      </c>
      <c r="C23" s="117"/>
      <c r="D23" s="117"/>
      <c r="E23" s="117"/>
      <c r="F23" s="117"/>
      <c r="G23" s="117"/>
      <c r="H23" s="117"/>
      <c r="I23" s="117"/>
      <c r="J23" s="117"/>
      <c r="K23" s="294"/>
    </row>
    <row r="24" spans="1:11" x14ac:dyDescent="0.3">
      <c r="A24" s="292" t="s">
        <v>172</v>
      </c>
      <c r="B24" s="293" t="s">
        <v>228</v>
      </c>
      <c r="C24" s="117"/>
      <c r="D24" s="117"/>
      <c r="E24" s="117"/>
      <c r="F24" s="117"/>
      <c r="G24" s="117">
        <f>+C24-D24-E24-F24</f>
        <v>0</v>
      </c>
      <c r="H24" s="117"/>
      <c r="I24" s="117"/>
      <c r="J24" s="117"/>
      <c r="K24" s="294">
        <f>+G24+H24+I24+J24</f>
        <v>0</v>
      </c>
    </row>
    <row r="25" spans="1:11" x14ac:dyDescent="0.3">
      <c r="A25" s="295" t="s">
        <v>189</v>
      </c>
      <c r="B25" s="293" t="s">
        <v>230</v>
      </c>
      <c r="C25" s="117"/>
      <c r="D25" s="117"/>
      <c r="E25" s="117"/>
      <c r="F25" s="117"/>
      <c r="G25" s="117">
        <f>+C25-D25-E25-F25</f>
        <v>0</v>
      </c>
      <c r="H25" s="117"/>
      <c r="I25" s="117"/>
      <c r="J25" s="117"/>
      <c r="K25" s="294">
        <f>+G25+H25+I25+J25</f>
        <v>0</v>
      </c>
    </row>
    <row r="26" spans="1:11" ht="29.4" thickBot="1" x14ac:dyDescent="0.35">
      <c r="A26" s="295" t="s">
        <v>193</v>
      </c>
      <c r="B26" s="296" t="s">
        <v>1228</v>
      </c>
      <c r="C26" s="117"/>
      <c r="D26" s="117"/>
      <c r="E26" s="117"/>
      <c r="F26" s="117"/>
      <c r="G26" s="117">
        <f>+C26-D26-E26-F26</f>
        <v>0</v>
      </c>
      <c r="H26" s="117"/>
      <c r="I26" s="117"/>
      <c r="J26" s="117"/>
      <c r="K26" s="294">
        <f>+G26+H26+I26+J26</f>
        <v>0</v>
      </c>
    </row>
    <row r="27" spans="1:11" ht="15.6" thickTop="1" thickBot="1" x14ac:dyDescent="0.35">
      <c r="A27" s="297"/>
      <c r="B27" s="298" t="s">
        <v>1229</v>
      </c>
      <c r="C27" s="1206">
        <f>SUM(C24:C26)</f>
        <v>0</v>
      </c>
      <c r="D27" s="1206">
        <f t="shared" ref="D27:K27" si="3">SUM(D24:D26)</f>
        <v>0</v>
      </c>
      <c r="E27" s="1206">
        <f>SUM(E24:E26)</f>
        <v>0</v>
      </c>
      <c r="F27" s="1206">
        <f>SUM(F24:F26)</f>
        <v>0</v>
      </c>
      <c r="G27" s="1206">
        <f t="shared" si="3"/>
        <v>0</v>
      </c>
      <c r="H27" s="1206">
        <f t="shared" si="3"/>
        <v>0</v>
      </c>
      <c r="I27" s="1206">
        <f t="shared" si="3"/>
        <v>0</v>
      </c>
      <c r="J27" s="1206">
        <f t="shared" si="3"/>
        <v>0</v>
      </c>
      <c r="K27" s="1207">
        <f t="shared" si="3"/>
        <v>0</v>
      </c>
    </row>
    <row r="28" spans="1:11" ht="15" thickTop="1" x14ac:dyDescent="0.3">
      <c r="A28" s="118"/>
      <c r="B28" s="299"/>
      <c r="C28" s="117"/>
      <c r="D28" s="117"/>
      <c r="E28" s="117"/>
      <c r="F28" s="117"/>
      <c r="G28" s="117"/>
      <c r="H28" s="117"/>
      <c r="I28" s="117"/>
      <c r="J28" s="117"/>
      <c r="K28" s="294"/>
    </row>
    <row r="29" spans="1:11" x14ac:dyDescent="0.3">
      <c r="A29" s="287" t="s">
        <v>193</v>
      </c>
      <c r="B29" s="288" t="s">
        <v>1230</v>
      </c>
      <c r="C29" s="117"/>
      <c r="D29" s="117"/>
      <c r="E29" s="117"/>
      <c r="F29" s="117"/>
      <c r="G29" s="117"/>
      <c r="H29" s="117"/>
      <c r="I29" s="117"/>
      <c r="J29" s="117"/>
      <c r="K29" s="294"/>
    </row>
    <row r="30" spans="1:11" x14ac:dyDescent="0.3">
      <c r="A30" s="295" t="s">
        <v>172</v>
      </c>
      <c r="B30" s="1208" t="s">
        <v>237</v>
      </c>
      <c r="C30" s="117"/>
      <c r="D30" s="117"/>
      <c r="E30" s="117"/>
      <c r="F30" s="117"/>
      <c r="G30" s="117">
        <f>+C30-D30-E30-F30</f>
        <v>0</v>
      </c>
      <c r="H30" s="117"/>
      <c r="I30" s="117"/>
      <c r="J30" s="117"/>
      <c r="K30" s="294">
        <f>+G30+H30+I30+J30</f>
        <v>0</v>
      </c>
    </row>
    <row r="31" spans="1:11" x14ac:dyDescent="0.3">
      <c r="A31" s="295" t="s">
        <v>239</v>
      </c>
      <c r="B31" s="296" t="s">
        <v>240</v>
      </c>
      <c r="C31" s="117"/>
      <c r="D31" s="117"/>
      <c r="E31" s="117"/>
      <c r="F31" s="117"/>
      <c r="G31" s="117">
        <f>+C31-D31-E31-F31</f>
        <v>0</v>
      </c>
      <c r="H31" s="117"/>
      <c r="I31" s="117"/>
      <c r="J31" s="117"/>
      <c r="K31" s="294">
        <f>+G31+H31+I31+J31</f>
        <v>0</v>
      </c>
    </row>
    <row r="32" spans="1:11" ht="29.4" thickBot="1" x14ac:dyDescent="0.35">
      <c r="A32" s="295" t="s">
        <v>193</v>
      </c>
      <c r="B32" s="300" t="s">
        <v>1231</v>
      </c>
      <c r="C32" s="117"/>
      <c r="D32" s="117"/>
      <c r="E32" s="117"/>
      <c r="F32" s="117"/>
      <c r="G32" s="117">
        <f>+C32-D32-E32-F32</f>
        <v>0</v>
      </c>
      <c r="H32" s="117"/>
      <c r="I32" s="117"/>
      <c r="J32" s="117"/>
      <c r="K32" s="294">
        <f>+G32+H32+I32+J32</f>
        <v>0</v>
      </c>
    </row>
    <row r="33" spans="1:11" ht="15.6" thickTop="1" thickBot="1" x14ac:dyDescent="0.35">
      <c r="A33" s="297"/>
      <c r="B33" s="298" t="s">
        <v>1232</v>
      </c>
      <c r="C33" s="1206">
        <f t="shared" ref="C33:K33" si="4">SUM(C30:C32)</f>
        <v>0</v>
      </c>
      <c r="D33" s="1206">
        <f t="shared" si="4"/>
        <v>0</v>
      </c>
      <c r="E33" s="1206">
        <f t="shared" si="4"/>
        <v>0</v>
      </c>
      <c r="F33" s="1206">
        <f t="shared" si="4"/>
        <v>0</v>
      </c>
      <c r="G33" s="1206">
        <f t="shared" si="4"/>
        <v>0</v>
      </c>
      <c r="H33" s="1206">
        <f t="shared" si="4"/>
        <v>0</v>
      </c>
      <c r="I33" s="1206">
        <f t="shared" si="4"/>
        <v>0</v>
      </c>
      <c r="J33" s="1206">
        <f t="shared" si="4"/>
        <v>0</v>
      </c>
      <c r="K33" s="1207">
        <f t="shared" si="4"/>
        <v>0</v>
      </c>
    </row>
    <row r="34" spans="1:11" ht="15" thickTop="1" x14ac:dyDescent="0.3">
      <c r="A34" s="118"/>
      <c r="B34" s="299"/>
      <c r="C34" s="117"/>
      <c r="D34" s="117"/>
      <c r="E34" s="117"/>
      <c r="F34" s="117"/>
      <c r="G34" s="117"/>
      <c r="H34" s="117"/>
      <c r="I34" s="117"/>
      <c r="J34" s="117"/>
      <c r="K34" s="294"/>
    </row>
    <row r="35" spans="1:11" x14ac:dyDescent="0.3">
      <c r="A35" s="287" t="s">
        <v>199</v>
      </c>
      <c r="B35" s="288" t="s">
        <v>1233</v>
      </c>
      <c r="C35" s="117"/>
      <c r="D35" s="117"/>
      <c r="E35" s="117"/>
      <c r="F35" s="117"/>
      <c r="G35" s="117"/>
      <c r="H35" s="117"/>
      <c r="I35" s="117"/>
      <c r="J35" s="117"/>
      <c r="K35" s="294"/>
    </row>
    <row r="36" spans="1:11" x14ac:dyDescent="0.3">
      <c r="A36" s="295" t="s">
        <v>172</v>
      </c>
      <c r="B36" s="301" t="s">
        <v>1234</v>
      </c>
      <c r="C36" s="117"/>
      <c r="D36" s="117"/>
      <c r="E36" s="117"/>
      <c r="F36" s="117"/>
      <c r="G36" s="117">
        <f t="shared" ref="G36:G43" si="5">+C36-D36-E36-F36</f>
        <v>0</v>
      </c>
      <c r="H36" s="117"/>
      <c r="I36" s="117"/>
      <c r="J36" s="117"/>
      <c r="K36" s="294">
        <f t="shared" ref="K36:K43" si="6">+G36+H36+I36+J36</f>
        <v>0</v>
      </c>
    </row>
    <row r="37" spans="1:11" x14ac:dyDescent="0.3">
      <c r="A37" s="295" t="s">
        <v>189</v>
      </c>
      <c r="B37" s="296" t="s">
        <v>247</v>
      </c>
      <c r="C37" s="117"/>
      <c r="D37" s="117"/>
      <c r="E37" s="117"/>
      <c r="F37" s="117"/>
      <c r="G37" s="117">
        <f t="shared" si="5"/>
        <v>0</v>
      </c>
      <c r="H37" s="117"/>
      <c r="I37" s="117"/>
      <c r="J37" s="117"/>
      <c r="K37" s="294">
        <f t="shared" si="6"/>
        <v>0</v>
      </c>
    </row>
    <row r="38" spans="1:11" x14ac:dyDescent="0.3">
      <c r="A38" s="295" t="s">
        <v>193</v>
      </c>
      <c r="B38" s="296" t="s">
        <v>1235</v>
      </c>
      <c r="C38" s="117"/>
      <c r="D38" s="117"/>
      <c r="E38" s="117"/>
      <c r="F38" s="117"/>
      <c r="G38" s="117">
        <f t="shared" si="5"/>
        <v>0</v>
      </c>
      <c r="H38" s="117"/>
      <c r="I38" s="117"/>
      <c r="J38" s="117"/>
      <c r="K38" s="294">
        <f t="shared" si="6"/>
        <v>0</v>
      </c>
    </row>
    <row r="39" spans="1:11" x14ac:dyDescent="0.3">
      <c r="A39" s="295" t="s">
        <v>199</v>
      </c>
      <c r="B39" s="296" t="s">
        <v>252</v>
      </c>
      <c r="C39" s="117"/>
      <c r="D39" s="117"/>
      <c r="E39" s="117"/>
      <c r="F39" s="117"/>
      <c r="G39" s="117">
        <f t="shared" si="5"/>
        <v>0</v>
      </c>
      <c r="H39" s="117"/>
      <c r="I39" s="117"/>
      <c r="J39" s="117"/>
      <c r="K39" s="294">
        <f t="shared" si="6"/>
        <v>0</v>
      </c>
    </row>
    <row r="40" spans="1:11" x14ac:dyDescent="0.3">
      <c r="A40" s="295" t="s">
        <v>202</v>
      </c>
      <c r="B40" s="296" t="s">
        <v>256</v>
      </c>
      <c r="C40" s="117"/>
      <c r="D40" s="117"/>
      <c r="E40" s="117"/>
      <c r="F40" s="117"/>
      <c r="G40" s="117">
        <f t="shared" si="5"/>
        <v>0</v>
      </c>
      <c r="H40" s="117"/>
      <c r="I40" s="117"/>
      <c r="J40" s="117"/>
      <c r="K40" s="294">
        <f t="shared" si="6"/>
        <v>0</v>
      </c>
    </row>
    <row r="41" spans="1:11" x14ac:dyDescent="0.3">
      <c r="A41" s="295" t="s">
        <v>205</v>
      </c>
      <c r="B41" s="296" t="s">
        <v>259</v>
      </c>
      <c r="C41" s="117"/>
      <c r="D41" s="117"/>
      <c r="E41" s="117"/>
      <c r="F41" s="117"/>
      <c r="G41" s="117">
        <f t="shared" si="5"/>
        <v>0</v>
      </c>
      <c r="H41" s="117"/>
      <c r="I41" s="117"/>
      <c r="J41" s="117"/>
      <c r="K41" s="294">
        <f t="shared" si="6"/>
        <v>0</v>
      </c>
    </row>
    <row r="42" spans="1:11" x14ac:dyDescent="0.3">
      <c r="A42" s="295" t="s">
        <v>208</v>
      </c>
      <c r="B42" s="296" t="s">
        <v>262</v>
      </c>
      <c r="C42" s="117"/>
      <c r="D42" s="117"/>
      <c r="E42" s="117"/>
      <c r="F42" s="117"/>
      <c r="G42" s="117">
        <f t="shared" si="5"/>
        <v>0</v>
      </c>
      <c r="H42" s="117"/>
      <c r="I42" s="117"/>
      <c r="J42" s="117"/>
      <c r="K42" s="294">
        <f t="shared" si="6"/>
        <v>0</v>
      </c>
    </row>
    <row r="43" spans="1:11" ht="29.4" thickBot="1" x14ac:dyDescent="0.35">
      <c r="A43" s="295" t="s">
        <v>211</v>
      </c>
      <c r="B43" s="296" t="s">
        <v>1236</v>
      </c>
      <c r="C43" s="117"/>
      <c r="D43" s="117"/>
      <c r="E43" s="117"/>
      <c r="F43" s="117"/>
      <c r="G43" s="117">
        <f t="shared" si="5"/>
        <v>0</v>
      </c>
      <c r="H43" s="117"/>
      <c r="I43" s="117"/>
      <c r="J43" s="117"/>
      <c r="K43" s="294">
        <f t="shared" si="6"/>
        <v>0</v>
      </c>
    </row>
    <row r="44" spans="1:11" ht="15.6" thickTop="1" thickBot="1" x14ac:dyDescent="0.35">
      <c r="A44" s="297"/>
      <c r="B44" s="298" t="s">
        <v>1237</v>
      </c>
      <c r="C44" s="1206">
        <f t="shared" ref="C44:K44" si="7">SUM(C36:C43)</f>
        <v>0</v>
      </c>
      <c r="D44" s="1206">
        <f t="shared" si="7"/>
        <v>0</v>
      </c>
      <c r="E44" s="1206">
        <f t="shared" si="7"/>
        <v>0</v>
      </c>
      <c r="F44" s="1206">
        <f t="shared" si="7"/>
        <v>0</v>
      </c>
      <c r="G44" s="1206">
        <f t="shared" si="7"/>
        <v>0</v>
      </c>
      <c r="H44" s="1206">
        <f t="shared" si="7"/>
        <v>0</v>
      </c>
      <c r="I44" s="1206">
        <f t="shared" si="7"/>
        <v>0</v>
      </c>
      <c r="J44" s="1206">
        <f t="shared" si="7"/>
        <v>0</v>
      </c>
      <c r="K44" s="1207">
        <f t="shared" si="7"/>
        <v>0</v>
      </c>
    </row>
    <row r="45" spans="1:11" ht="15" thickTop="1" x14ac:dyDescent="0.3">
      <c r="A45" s="118"/>
      <c r="B45" s="288"/>
      <c r="C45" s="117"/>
      <c r="D45" s="117"/>
      <c r="E45" s="117"/>
      <c r="F45" s="117"/>
      <c r="G45" s="117"/>
      <c r="H45" s="117"/>
      <c r="I45" s="117"/>
      <c r="J45" s="117"/>
      <c r="K45" s="294"/>
    </row>
    <row r="46" spans="1:11" ht="28.8" x14ac:dyDescent="0.3">
      <c r="A46" s="287" t="s">
        <v>202</v>
      </c>
      <c r="B46" s="288" t="s">
        <v>1238</v>
      </c>
      <c r="C46" s="117"/>
      <c r="D46" s="117"/>
      <c r="E46" s="117"/>
      <c r="F46" s="117"/>
      <c r="G46" s="117"/>
      <c r="H46" s="117"/>
      <c r="I46" s="117"/>
      <c r="J46" s="117"/>
      <c r="K46" s="294"/>
    </row>
    <row r="47" spans="1:11" x14ac:dyDescent="0.3">
      <c r="A47" s="292" t="s">
        <v>172</v>
      </c>
      <c r="B47" s="293" t="s">
        <v>1239</v>
      </c>
      <c r="C47" s="117"/>
      <c r="D47" s="117"/>
      <c r="E47" s="117"/>
      <c r="F47" s="117"/>
      <c r="G47" s="117">
        <f>+C47-D47-E47-F47</f>
        <v>0</v>
      </c>
      <c r="H47" s="117"/>
      <c r="I47" s="117"/>
      <c r="J47" s="117"/>
      <c r="K47" s="294">
        <f>+G47+H47+I47+J47</f>
        <v>0</v>
      </c>
    </row>
    <row r="48" spans="1:11" x14ac:dyDescent="0.3">
      <c r="A48" s="295" t="s">
        <v>189</v>
      </c>
      <c r="B48" s="293" t="s">
        <v>270</v>
      </c>
      <c r="C48" s="117"/>
      <c r="D48" s="117"/>
      <c r="E48" s="117"/>
      <c r="F48" s="117"/>
      <c r="G48" s="117">
        <f>+C48-D48-E48-F48</f>
        <v>0</v>
      </c>
      <c r="H48" s="117"/>
      <c r="I48" s="117"/>
      <c r="J48" s="117"/>
      <c r="K48" s="294">
        <f>+G48+H48+I48+J48</f>
        <v>0</v>
      </c>
    </row>
    <row r="49" spans="1:11" ht="29.4" thickBot="1" x14ac:dyDescent="0.35">
      <c r="A49" s="295" t="s">
        <v>193</v>
      </c>
      <c r="B49" s="296" t="s">
        <v>1240</v>
      </c>
      <c r="C49" s="117"/>
      <c r="D49" s="117"/>
      <c r="E49" s="117"/>
      <c r="F49" s="117"/>
      <c r="G49" s="117">
        <f>+C49-D49-E49-F49</f>
        <v>0</v>
      </c>
      <c r="H49" s="117"/>
      <c r="I49" s="117"/>
      <c r="J49" s="117"/>
      <c r="K49" s="294">
        <f>+G49+H49+I49+J49</f>
        <v>0</v>
      </c>
    </row>
    <row r="50" spans="1:11" ht="30" thickTop="1" thickBot="1" x14ac:dyDescent="0.35">
      <c r="A50" s="297"/>
      <c r="B50" s="298" t="s">
        <v>1241</v>
      </c>
      <c r="C50" s="1206">
        <f>SUM(C47:C49)</f>
        <v>0</v>
      </c>
      <c r="D50" s="1206">
        <f t="shared" ref="D50:K50" si="8">SUM(D47:D49)</f>
        <v>0</v>
      </c>
      <c r="E50" s="1206">
        <f>SUM(E47:E49)</f>
        <v>0</v>
      </c>
      <c r="F50" s="1206">
        <f>SUM(F47:F49)</f>
        <v>0</v>
      </c>
      <c r="G50" s="1206">
        <f t="shared" si="8"/>
        <v>0</v>
      </c>
      <c r="H50" s="1206">
        <f t="shared" si="8"/>
        <v>0</v>
      </c>
      <c r="I50" s="1206">
        <f t="shared" si="8"/>
        <v>0</v>
      </c>
      <c r="J50" s="1206">
        <f t="shared" si="8"/>
        <v>0</v>
      </c>
      <c r="K50" s="1207">
        <f t="shared" si="8"/>
        <v>0</v>
      </c>
    </row>
    <row r="51" spans="1:11" ht="15" thickTop="1" x14ac:dyDescent="0.3">
      <c r="A51" s="118"/>
      <c r="B51" s="299"/>
      <c r="C51" s="117"/>
      <c r="D51" s="117"/>
      <c r="E51" s="117"/>
      <c r="F51" s="117"/>
      <c r="G51" s="117"/>
      <c r="H51" s="117"/>
      <c r="I51" s="117"/>
      <c r="J51" s="117"/>
      <c r="K51" s="294"/>
    </row>
    <row r="52" spans="1:11" x14ac:dyDescent="0.3">
      <c r="A52" s="287" t="s">
        <v>205</v>
      </c>
      <c r="B52" s="288" t="s">
        <v>1242</v>
      </c>
      <c r="C52" s="117"/>
      <c r="D52" s="117"/>
      <c r="E52" s="117"/>
      <c r="F52" s="117"/>
      <c r="G52" s="117"/>
      <c r="H52" s="117"/>
      <c r="I52" s="117"/>
      <c r="J52" s="117"/>
      <c r="K52" s="294"/>
    </row>
    <row r="53" spans="1:11" x14ac:dyDescent="0.3">
      <c r="A53" s="295" t="s">
        <v>1243</v>
      </c>
      <c r="B53" s="296" t="s">
        <v>277</v>
      </c>
      <c r="C53" s="117"/>
      <c r="D53" s="117"/>
      <c r="E53" s="117"/>
      <c r="F53" s="117"/>
      <c r="G53" s="117">
        <f>+C53-D53-E53-F53</f>
        <v>0</v>
      </c>
      <c r="H53" s="117"/>
      <c r="I53" s="117"/>
      <c r="J53" s="117"/>
      <c r="K53" s="294">
        <f>+G53+H53+I53+J53</f>
        <v>0</v>
      </c>
    </row>
    <row r="54" spans="1:11" x14ac:dyDescent="0.3">
      <c r="A54" s="295" t="s">
        <v>189</v>
      </c>
      <c r="B54" s="296" t="s">
        <v>280</v>
      </c>
      <c r="C54" s="117"/>
      <c r="D54" s="117"/>
      <c r="E54" s="117"/>
      <c r="F54" s="117"/>
      <c r="G54" s="117">
        <f>+C54-D54-E54-F54</f>
        <v>0</v>
      </c>
      <c r="H54" s="117"/>
      <c r="I54" s="117"/>
      <c r="J54" s="117"/>
      <c r="K54" s="294">
        <f>+G54+H54+I54+J54</f>
        <v>0</v>
      </c>
    </row>
    <row r="55" spans="1:11" ht="29.4" thickBot="1" x14ac:dyDescent="0.35">
      <c r="A55" s="295" t="s">
        <v>193</v>
      </c>
      <c r="B55" s="296" t="s">
        <v>1244</v>
      </c>
      <c r="C55" s="117"/>
      <c r="D55" s="117"/>
      <c r="E55" s="117"/>
      <c r="F55" s="117"/>
      <c r="G55" s="117">
        <f>+C55-D55-E55-F55</f>
        <v>0</v>
      </c>
      <c r="H55" s="117"/>
      <c r="I55" s="117"/>
      <c r="J55" s="117"/>
      <c r="K55" s="294">
        <f>+G55+H55+I55+J55</f>
        <v>0</v>
      </c>
    </row>
    <row r="56" spans="1:11" ht="30" thickTop="1" thickBot="1" x14ac:dyDescent="0.35">
      <c r="A56" s="297"/>
      <c r="B56" s="298" t="s">
        <v>1245</v>
      </c>
      <c r="C56" s="1206">
        <f t="shared" ref="C56:K56" si="9">SUM(C53:C55)</f>
        <v>0</v>
      </c>
      <c r="D56" s="1206">
        <f t="shared" si="9"/>
        <v>0</v>
      </c>
      <c r="E56" s="1206">
        <f t="shared" si="9"/>
        <v>0</v>
      </c>
      <c r="F56" s="1206">
        <f t="shared" si="9"/>
        <v>0</v>
      </c>
      <c r="G56" s="1206">
        <f t="shared" si="9"/>
        <v>0</v>
      </c>
      <c r="H56" s="1206">
        <f t="shared" si="9"/>
        <v>0</v>
      </c>
      <c r="I56" s="1206">
        <f t="shared" si="9"/>
        <v>0</v>
      </c>
      <c r="J56" s="1206">
        <f t="shared" si="9"/>
        <v>0</v>
      </c>
      <c r="K56" s="1207">
        <f t="shared" si="9"/>
        <v>0</v>
      </c>
    </row>
    <row r="57" spans="1:11" ht="15" thickTop="1" x14ac:dyDescent="0.3">
      <c r="A57" s="118"/>
      <c r="B57" s="299"/>
      <c r="C57" s="117"/>
      <c r="D57" s="117"/>
      <c r="E57" s="117"/>
      <c r="F57" s="117"/>
      <c r="G57" s="117"/>
      <c r="H57" s="117"/>
      <c r="I57" s="117"/>
      <c r="J57" s="117"/>
      <c r="K57" s="294"/>
    </row>
    <row r="58" spans="1:11" x14ac:dyDescent="0.3">
      <c r="A58" s="287" t="s">
        <v>208</v>
      </c>
      <c r="B58" s="288" t="s">
        <v>1246</v>
      </c>
      <c r="C58" s="117"/>
      <c r="D58" s="117"/>
      <c r="E58" s="117"/>
      <c r="F58" s="117"/>
      <c r="G58" s="117"/>
      <c r="H58" s="117"/>
      <c r="I58" s="117"/>
      <c r="J58" s="117"/>
      <c r="K58" s="294"/>
    </row>
    <row r="59" spans="1:11" x14ac:dyDescent="0.3">
      <c r="A59" s="292" t="s">
        <v>172</v>
      </c>
      <c r="B59" s="293" t="s">
        <v>1247</v>
      </c>
      <c r="C59" s="117"/>
      <c r="D59" s="117"/>
      <c r="E59" s="117"/>
      <c r="F59" s="117"/>
      <c r="G59" s="117">
        <f>+C59-D59-E59-F59</f>
        <v>0</v>
      </c>
      <c r="H59" s="117"/>
      <c r="I59" s="117"/>
      <c r="J59" s="117"/>
      <c r="K59" s="294">
        <f>+G59+H59+I59+J59</f>
        <v>0</v>
      </c>
    </row>
    <row r="60" spans="1:11" ht="29.4" thickBot="1" x14ac:dyDescent="0.35">
      <c r="A60" s="295" t="s">
        <v>189</v>
      </c>
      <c r="B60" s="296" t="s">
        <v>1248</v>
      </c>
      <c r="C60" s="117"/>
      <c r="D60" s="117"/>
      <c r="E60" s="117"/>
      <c r="F60" s="117"/>
      <c r="G60" s="117">
        <f>+C60-D60-E60-F60</f>
        <v>0</v>
      </c>
      <c r="H60" s="117"/>
      <c r="I60" s="117"/>
      <c r="J60" s="117"/>
      <c r="K60" s="294">
        <f>+G60+H60+I60+J60</f>
        <v>0</v>
      </c>
    </row>
    <row r="61" spans="1:11" ht="15.6" thickTop="1" thickBot="1" x14ac:dyDescent="0.35">
      <c r="A61" s="297"/>
      <c r="B61" s="298" t="s">
        <v>1249</v>
      </c>
      <c r="C61" s="1206">
        <f>SUM(C59:C60)</f>
        <v>0</v>
      </c>
      <c r="D61" s="1206">
        <f t="shared" ref="D61:K61" si="10">SUM(D59:D60)</f>
        <v>0</v>
      </c>
      <c r="E61" s="1206">
        <f>SUM(E59:E60)</f>
        <v>0</v>
      </c>
      <c r="F61" s="1206">
        <f>SUM(F59:F60)</f>
        <v>0</v>
      </c>
      <c r="G61" s="1206">
        <f t="shared" si="10"/>
        <v>0</v>
      </c>
      <c r="H61" s="1206">
        <f t="shared" si="10"/>
        <v>0</v>
      </c>
      <c r="I61" s="1206">
        <f t="shared" si="10"/>
        <v>0</v>
      </c>
      <c r="J61" s="1206">
        <f t="shared" si="10"/>
        <v>0</v>
      </c>
      <c r="K61" s="1207">
        <f t="shared" si="10"/>
        <v>0</v>
      </c>
    </row>
    <row r="62" spans="1:11" ht="15" thickTop="1" x14ac:dyDescent="0.3">
      <c r="A62" s="118"/>
      <c r="B62" s="299"/>
      <c r="C62" s="117"/>
      <c r="D62" s="117"/>
      <c r="E62" s="117"/>
      <c r="F62" s="117"/>
      <c r="G62" s="117"/>
      <c r="H62" s="117"/>
      <c r="I62" s="117"/>
      <c r="J62" s="117"/>
      <c r="K62" s="294"/>
    </row>
    <row r="63" spans="1:11" x14ac:dyDescent="0.3">
      <c r="A63" s="287" t="s">
        <v>211</v>
      </c>
      <c r="B63" s="288" t="s">
        <v>1250</v>
      </c>
      <c r="C63" s="117"/>
      <c r="D63" s="117"/>
      <c r="E63" s="117"/>
      <c r="F63" s="117"/>
      <c r="G63" s="117"/>
      <c r="H63" s="117"/>
      <c r="I63" s="117"/>
      <c r="J63" s="117"/>
      <c r="K63" s="294"/>
    </row>
    <row r="64" spans="1:11" x14ac:dyDescent="0.3">
      <c r="A64" s="295" t="s">
        <v>172</v>
      </c>
      <c r="B64" s="296" t="s">
        <v>1251</v>
      </c>
      <c r="C64" s="117"/>
      <c r="D64" s="117"/>
      <c r="E64" s="117"/>
      <c r="F64" s="117"/>
      <c r="G64" s="117">
        <f>+C64-D64-E64-F64</f>
        <v>0</v>
      </c>
      <c r="H64" s="117"/>
      <c r="I64" s="117"/>
      <c r="J64" s="117"/>
      <c r="K64" s="294">
        <f>+G64+H64+I64+J64</f>
        <v>0</v>
      </c>
    </row>
    <row r="65" spans="1:11" ht="28.8" x14ac:dyDescent="0.3">
      <c r="A65" s="295" t="s">
        <v>189</v>
      </c>
      <c r="B65" s="296" t="s">
        <v>295</v>
      </c>
      <c r="C65" s="117"/>
      <c r="D65" s="117"/>
      <c r="E65" s="117"/>
      <c r="F65" s="117"/>
      <c r="G65" s="117">
        <f>+C65-D65-E65-F65</f>
        <v>0</v>
      </c>
      <c r="H65" s="117"/>
      <c r="I65" s="117"/>
      <c r="J65" s="117"/>
      <c r="K65" s="294">
        <f>+G65+H65+I65+J65</f>
        <v>0</v>
      </c>
    </row>
    <row r="66" spans="1:11" ht="29.4" thickBot="1" x14ac:dyDescent="0.35">
      <c r="A66" s="295" t="s">
        <v>193</v>
      </c>
      <c r="B66" s="296" t="s">
        <v>1252</v>
      </c>
      <c r="C66" s="117"/>
      <c r="D66" s="117"/>
      <c r="E66" s="117"/>
      <c r="F66" s="117"/>
      <c r="G66" s="117">
        <f>+C66-D66-E66-F66</f>
        <v>0</v>
      </c>
      <c r="H66" s="117"/>
      <c r="I66" s="117"/>
      <c r="J66" s="117"/>
      <c r="K66" s="294">
        <f>+G66+H66+I66+J66</f>
        <v>0</v>
      </c>
    </row>
    <row r="67" spans="1:11" ht="30" thickTop="1" thickBot="1" x14ac:dyDescent="0.35">
      <c r="A67" s="297"/>
      <c r="B67" s="298" t="s">
        <v>1253</v>
      </c>
      <c r="C67" s="1206">
        <f t="shared" ref="C67:K67" si="11">SUM(C64:C66)</f>
        <v>0</v>
      </c>
      <c r="D67" s="1206">
        <f t="shared" si="11"/>
        <v>0</v>
      </c>
      <c r="E67" s="1206">
        <f t="shared" si="11"/>
        <v>0</v>
      </c>
      <c r="F67" s="1206">
        <f t="shared" si="11"/>
        <v>0</v>
      </c>
      <c r="G67" s="1206">
        <f t="shared" si="11"/>
        <v>0</v>
      </c>
      <c r="H67" s="1206">
        <f t="shared" si="11"/>
        <v>0</v>
      </c>
      <c r="I67" s="1206">
        <f t="shared" si="11"/>
        <v>0</v>
      </c>
      <c r="J67" s="1206">
        <f t="shared" si="11"/>
        <v>0</v>
      </c>
      <c r="K67" s="1207">
        <f t="shared" si="11"/>
        <v>0</v>
      </c>
    </row>
    <row r="68" spans="1:11" ht="15" thickTop="1" x14ac:dyDescent="0.3">
      <c r="A68" s="118"/>
      <c r="B68" s="299"/>
      <c r="C68" s="117"/>
      <c r="D68" s="117"/>
      <c r="E68" s="117"/>
      <c r="F68" s="117"/>
      <c r="G68" s="117"/>
      <c r="H68" s="117"/>
      <c r="I68" s="117"/>
      <c r="J68" s="117"/>
      <c r="K68" s="294"/>
    </row>
    <row r="69" spans="1:11" ht="28.8" x14ac:dyDescent="0.3">
      <c r="A69" s="287" t="s">
        <v>215</v>
      </c>
      <c r="B69" s="288" t="s">
        <v>1254</v>
      </c>
      <c r="C69" s="117"/>
      <c r="D69" s="117"/>
      <c r="E69" s="117"/>
      <c r="F69" s="117"/>
      <c r="G69" s="117"/>
      <c r="H69" s="117"/>
      <c r="I69" s="117"/>
      <c r="J69" s="117"/>
      <c r="K69" s="294"/>
    </row>
    <row r="70" spans="1:11" x14ac:dyDescent="0.3">
      <c r="A70" s="292" t="s">
        <v>172</v>
      </c>
      <c r="B70" s="293" t="s">
        <v>302</v>
      </c>
      <c r="C70" s="117"/>
      <c r="D70" s="117"/>
      <c r="E70" s="117"/>
      <c r="F70" s="117"/>
      <c r="G70" s="117">
        <f t="shared" ref="G70:G78" si="12">+C70-D70-E70-F70</f>
        <v>0</v>
      </c>
      <c r="H70" s="117"/>
      <c r="I70" s="117"/>
      <c r="J70" s="117"/>
      <c r="K70" s="294">
        <f t="shared" ref="K70:K78" si="13">+G70+H70+I70+J70</f>
        <v>0</v>
      </c>
    </row>
    <row r="71" spans="1:11" x14ac:dyDescent="0.3">
      <c r="A71" s="292" t="s">
        <v>189</v>
      </c>
      <c r="B71" s="296" t="s">
        <v>1255</v>
      </c>
      <c r="C71" s="117"/>
      <c r="D71" s="117"/>
      <c r="E71" s="117"/>
      <c r="F71" s="117"/>
      <c r="G71" s="117">
        <f t="shared" si="12"/>
        <v>0</v>
      </c>
      <c r="H71" s="117"/>
      <c r="I71" s="117"/>
      <c r="J71" s="117"/>
      <c r="K71" s="294">
        <f t="shared" si="13"/>
        <v>0</v>
      </c>
    </row>
    <row r="72" spans="1:11" x14ac:dyDescent="0.3">
      <c r="A72" s="292" t="s">
        <v>193</v>
      </c>
      <c r="B72" s="296" t="s">
        <v>307</v>
      </c>
      <c r="C72" s="117"/>
      <c r="D72" s="117"/>
      <c r="E72" s="117"/>
      <c r="F72" s="117"/>
      <c r="G72" s="117">
        <f t="shared" si="12"/>
        <v>0</v>
      </c>
      <c r="H72" s="117"/>
      <c r="I72" s="117"/>
      <c r="J72" s="117"/>
      <c r="K72" s="294">
        <f t="shared" si="13"/>
        <v>0</v>
      </c>
    </row>
    <row r="73" spans="1:11" x14ac:dyDescent="0.3">
      <c r="A73" s="292" t="s">
        <v>199</v>
      </c>
      <c r="B73" s="296" t="s">
        <v>309</v>
      </c>
      <c r="C73" s="117"/>
      <c r="D73" s="117"/>
      <c r="E73" s="117"/>
      <c r="F73" s="117"/>
      <c r="G73" s="117">
        <f t="shared" si="12"/>
        <v>0</v>
      </c>
      <c r="H73" s="117"/>
      <c r="I73" s="117"/>
      <c r="J73" s="117"/>
      <c r="K73" s="294">
        <f t="shared" si="13"/>
        <v>0</v>
      </c>
    </row>
    <row r="74" spans="1:11" ht="28.8" x14ac:dyDescent="0.3">
      <c r="A74" s="292" t="s">
        <v>202</v>
      </c>
      <c r="B74" s="296" t="s">
        <v>311</v>
      </c>
      <c r="C74" s="117"/>
      <c r="D74" s="117"/>
      <c r="E74" s="117"/>
      <c r="F74" s="117"/>
      <c r="G74" s="117">
        <f t="shared" si="12"/>
        <v>0</v>
      </c>
      <c r="H74" s="117"/>
      <c r="I74" s="117"/>
      <c r="J74" s="117"/>
      <c r="K74" s="294">
        <f t="shared" si="13"/>
        <v>0</v>
      </c>
    </row>
    <row r="75" spans="1:11" x14ac:dyDescent="0.3">
      <c r="A75" s="292" t="s">
        <v>205</v>
      </c>
      <c r="B75" s="296" t="s">
        <v>313</v>
      </c>
      <c r="C75" s="117"/>
      <c r="D75" s="117"/>
      <c r="E75" s="117"/>
      <c r="F75" s="117"/>
      <c r="G75" s="117">
        <f t="shared" si="12"/>
        <v>0</v>
      </c>
      <c r="H75" s="117"/>
      <c r="I75" s="117"/>
      <c r="J75" s="117"/>
      <c r="K75" s="294">
        <f t="shared" si="13"/>
        <v>0</v>
      </c>
    </row>
    <row r="76" spans="1:11" x14ac:dyDescent="0.3">
      <c r="A76" s="292" t="s">
        <v>208</v>
      </c>
      <c r="B76" s="296" t="s">
        <v>315</v>
      </c>
      <c r="C76" s="117"/>
      <c r="D76" s="117"/>
      <c r="E76" s="117"/>
      <c r="F76" s="117"/>
      <c r="G76" s="117">
        <f t="shared" si="12"/>
        <v>0</v>
      </c>
      <c r="H76" s="117"/>
      <c r="I76" s="117"/>
      <c r="J76" s="117"/>
      <c r="K76" s="294">
        <f t="shared" si="13"/>
        <v>0</v>
      </c>
    </row>
    <row r="77" spans="1:11" x14ac:dyDescent="0.3">
      <c r="A77" s="292" t="s">
        <v>211</v>
      </c>
      <c r="B77" s="296" t="s">
        <v>317</v>
      </c>
      <c r="C77" s="117"/>
      <c r="D77" s="117"/>
      <c r="E77" s="117"/>
      <c r="F77" s="117"/>
      <c r="G77" s="117">
        <f t="shared" si="12"/>
        <v>0</v>
      </c>
      <c r="H77" s="117"/>
      <c r="I77" s="117"/>
      <c r="J77" s="117"/>
      <c r="K77" s="294">
        <f t="shared" si="13"/>
        <v>0</v>
      </c>
    </row>
    <row r="78" spans="1:11" ht="29.4" thickBot="1" x14ac:dyDescent="0.35">
      <c r="A78" s="295" t="s">
        <v>215</v>
      </c>
      <c r="B78" s="296" t="s">
        <v>1256</v>
      </c>
      <c r="C78" s="117"/>
      <c r="D78" s="117"/>
      <c r="E78" s="117"/>
      <c r="F78" s="117"/>
      <c r="G78" s="117">
        <f t="shared" si="12"/>
        <v>0</v>
      </c>
      <c r="H78" s="117"/>
      <c r="I78" s="117"/>
      <c r="J78" s="117"/>
      <c r="K78" s="294">
        <f t="shared" si="13"/>
        <v>0</v>
      </c>
    </row>
    <row r="79" spans="1:11" ht="30" thickTop="1" thickBot="1" x14ac:dyDescent="0.35">
      <c r="A79" s="297"/>
      <c r="B79" s="298" t="s">
        <v>1257</v>
      </c>
      <c r="C79" s="1206">
        <f>SUM(C70:C77)</f>
        <v>0</v>
      </c>
      <c r="D79" s="1206">
        <f t="shared" ref="D79:K79" si="14">SUM(D70:D77)</f>
        <v>0</v>
      </c>
      <c r="E79" s="1206">
        <f>SUM(E70:E77)</f>
        <v>0</v>
      </c>
      <c r="F79" s="1206">
        <f>SUM(F70:F77)</f>
        <v>0</v>
      </c>
      <c r="G79" s="1206">
        <f t="shared" si="14"/>
        <v>0</v>
      </c>
      <c r="H79" s="1206">
        <f t="shared" si="14"/>
        <v>0</v>
      </c>
      <c r="I79" s="1206">
        <f t="shared" si="14"/>
        <v>0</v>
      </c>
      <c r="J79" s="1206">
        <f t="shared" si="14"/>
        <v>0</v>
      </c>
      <c r="K79" s="1207">
        <f t="shared" si="14"/>
        <v>0</v>
      </c>
    </row>
    <row r="80" spans="1:11" ht="15" thickTop="1" x14ac:dyDescent="0.3">
      <c r="A80" s="118"/>
      <c r="B80" s="299"/>
      <c r="C80" s="117"/>
      <c r="D80" s="117"/>
      <c r="E80" s="117"/>
      <c r="F80" s="117"/>
      <c r="G80" s="117"/>
      <c r="H80" s="117"/>
      <c r="I80" s="117"/>
      <c r="J80" s="117"/>
      <c r="K80" s="294"/>
    </row>
    <row r="81" spans="1:11" x14ac:dyDescent="0.3">
      <c r="A81" s="287" t="s">
        <v>321</v>
      </c>
      <c r="B81" s="288" t="s">
        <v>1258</v>
      </c>
      <c r="C81" s="117"/>
      <c r="D81" s="117"/>
      <c r="E81" s="117"/>
      <c r="F81" s="117"/>
      <c r="G81" s="117"/>
      <c r="H81" s="117"/>
      <c r="I81" s="117"/>
      <c r="J81" s="117"/>
      <c r="K81" s="294"/>
    </row>
    <row r="82" spans="1:11" x14ac:dyDescent="0.3">
      <c r="A82" s="295" t="s">
        <v>172</v>
      </c>
      <c r="B82" s="301" t="s">
        <v>324</v>
      </c>
      <c r="C82" s="117"/>
      <c r="D82" s="117"/>
      <c r="E82" s="117"/>
      <c r="F82" s="117"/>
      <c r="G82" s="117">
        <f t="shared" ref="G82:G87" si="15">+C82-D82-E82-F82</f>
        <v>0</v>
      </c>
      <c r="H82" s="117"/>
      <c r="I82" s="117"/>
      <c r="J82" s="117"/>
      <c r="K82" s="294">
        <f t="shared" ref="K82:K87" si="16">+G82+H82+I82+J82</f>
        <v>0</v>
      </c>
    </row>
    <row r="83" spans="1:11" x14ac:dyDescent="0.3">
      <c r="A83" s="292" t="s">
        <v>189</v>
      </c>
      <c r="B83" s="296" t="s">
        <v>325</v>
      </c>
      <c r="C83" s="117"/>
      <c r="D83" s="117"/>
      <c r="E83" s="117"/>
      <c r="F83" s="117"/>
      <c r="G83" s="117">
        <f t="shared" si="15"/>
        <v>0</v>
      </c>
      <c r="H83" s="117"/>
      <c r="I83" s="117"/>
      <c r="J83" s="117"/>
      <c r="K83" s="294">
        <f t="shared" si="16"/>
        <v>0</v>
      </c>
    </row>
    <row r="84" spans="1:11" x14ac:dyDescent="0.3">
      <c r="A84" s="292" t="s">
        <v>193</v>
      </c>
      <c r="B84" s="296" t="s">
        <v>327</v>
      </c>
      <c r="C84" s="117"/>
      <c r="D84" s="117"/>
      <c r="E84" s="117"/>
      <c r="F84" s="117"/>
      <c r="G84" s="117">
        <f t="shared" si="15"/>
        <v>0</v>
      </c>
      <c r="H84" s="117"/>
      <c r="I84" s="117"/>
      <c r="J84" s="117"/>
      <c r="K84" s="294">
        <f t="shared" si="16"/>
        <v>0</v>
      </c>
    </row>
    <row r="85" spans="1:11" x14ac:dyDescent="0.3">
      <c r="A85" s="295" t="s">
        <v>199</v>
      </c>
      <c r="B85" s="296" t="s">
        <v>1259</v>
      </c>
      <c r="C85" s="117"/>
      <c r="D85" s="117"/>
      <c r="E85" s="117"/>
      <c r="F85" s="117"/>
      <c r="G85" s="117">
        <f t="shared" si="15"/>
        <v>0</v>
      </c>
      <c r="H85" s="117"/>
      <c r="I85" s="117"/>
      <c r="J85" s="117"/>
      <c r="K85" s="294">
        <f t="shared" si="16"/>
        <v>0</v>
      </c>
    </row>
    <row r="86" spans="1:11" x14ac:dyDescent="0.3">
      <c r="A86" s="295" t="s">
        <v>202</v>
      </c>
      <c r="B86" s="296" t="s">
        <v>331</v>
      </c>
      <c r="C86" s="117"/>
      <c r="D86" s="117"/>
      <c r="E86" s="117"/>
      <c r="F86" s="117"/>
      <c r="G86" s="117">
        <f t="shared" si="15"/>
        <v>0</v>
      </c>
      <c r="H86" s="117"/>
      <c r="I86" s="117"/>
      <c r="J86" s="117"/>
      <c r="K86" s="294">
        <f t="shared" si="16"/>
        <v>0</v>
      </c>
    </row>
    <row r="87" spans="1:11" ht="29.4" thickBot="1" x14ac:dyDescent="0.35">
      <c r="A87" s="295" t="s">
        <v>205</v>
      </c>
      <c r="B87" s="296" t="s">
        <v>1260</v>
      </c>
      <c r="C87" s="117"/>
      <c r="D87" s="117"/>
      <c r="E87" s="117"/>
      <c r="F87" s="117"/>
      <c r="G87" s="117">
        <f t="shared" si="15"/>
        <v>0</v>
      </c>
      <c r="H87" s="117"/>
      <c r="I87" s="117"/>
      <c r="J87" s="117"/>
      <c r="K87" s="294">
        <f t="shared" si="16"/>
        <v>0</v>
      </c>
    </row>
    <row r="88" spans="1:11" ht="15.6" thickTop="1" thickBot="1" x14ac:dyDescent="0.35">
      <c r="A88" s="297"/>
      <c r="B88" s="298" t="s">
        <v>1261</v>
      </c>
      <c r="C88" s="1206">
        <f>SUM(C82:C87)</f>
        <v>0</v>
      </c>
      <c r="D88" s="1206">
        <f t="shared" ref="D88:K88" si="17">SUM(D82:D87)</f>
        <v>0</v>
      </c>
      <c r="E88" s="1206">
        <f>SUM(E82:E87)</f>
        <v>0</v>
      </c>
      <c r="F88" s="1206">
        <f>SUM(F82:F87)</f>
        <v>0</v>
      </c>
      <c r="G88" s="1206">
        <f t="shared" si="17"/>
        <v>0</v>
      </c>
      <c r="H88" s="1206">
        <f t="shared" si="17"/>
        <v>0</v>
      </c>
      <c r="I88" s="1206">
        <f t="shared" si="17"/>
        <v>0</v>
      </c>
      <c r="J88" s="1206">
        <f t="shared" si="17"/>
        <v>0</v>
      </c>
      <c r="K88" s="1207">
        <f t="shared" si="17"/>
        <v>0</v>
      </c>
    </row>
    <row r="89" spans="1:11" ht="15" thickTop="1" x14ac:dyDescent="0.3">
      <c r="A89" s="118"/>
      <c r="B89" s="299"/>
      <c r="C89" s="117"/>
      <c r="D89" s="117"/>
      <c r="E89" s="117"/>
      <c r="F89" s="117"/>
      <c r="G89" s="117"/>
      <c r="H89" s="117"/>
      <c r="I89" s="117"/>
      <c r="J89" s="117"/>
      <c r="K89" s="294"/>
    </row>
    <row r="90" spans="1:11" x14ac:dyDescent="0.3">
      <c r="A90" s="287" t="s">
        <v>335</v>
      </c>
      <c r="B90" s="288" t="s">
        <v>1262</v>
      </c>
      <c r="C90" s="117"/>
      <c r="D90" s="117"/>
      <c r="E90" s="117"/>
      <c r="F90" s="117"/>
      <c r="G90" s="117"/>
      <c r="H90" s="117"/>
      <c r="I90" s="117"/>
      <c r="J90" s="117"/>
      <c r="K90" s="294"/>
    </row>
    <row r="91" spans="1:11" x14ac:dyDescent="0.3">
      <c r="A91" s="292" t="s">
        <v>172</v>
      </c>
      <c r="B91" s="293" t="s">
        <v>337</v>
      </c>
      <c r="C91" s="117"/>
      <c r="D91" s="117"/>
      <c r="E91" s="117"/>
      <c r="F91" s="117"/>
      <c r="G91" s="117">
        <f>+C91-D91-E91-F91</f>
        <v>0</v>
      </c>
      <c r="H91" s="117"/>
      <c r="I91" s="117"/>
      <c r="J91" s="117"/>
      <c r="K91" s="294">
        <f>+G91+H91+I91+J91</f>
        <v>0</v>
      </c>
    </row>
    <row r="92" spans="1:11" x14ac:dyDescent="0.3">
      <c r="A92" s="292" t="s">
        <v>189</v>
      </c>
      <c r="B92" s="293" t="s">
        <v>338</v>
      </c>
      <c r="C92" s="117"/>
      <c r="D92" s="117"/>
      <c r="E92" s="117"/>
      <c r="F92" s="117"/>
      <c r="G92" s="117">
        <f>+C92-D92-E92-F92</f>
        <v>0</v>
      </c>
      <c r="H92" s="117"/>
      <c r="I92" s="117"/>
      <c r="J92" s="117"/>
      <c r="K92" s="294">
        <f>+G92+H92+I92+J92</f>
        <v>0</v>
      </c>
    </row>
    <row r="93" spans="1:11" ht="29.4" thickBot="1" x14ac:dyDescent="0.35">
      <c r="A93" s="295" t="s">
        <v>193</v>
      </c>
      <c r="B93" s="296" t="s">
        <v>1263</v>
      </c>
      <c r="C93" s="117"/>
      <c r="D93" s="117"/>
      <c r="E93" s="117"/>
      <c r="F93" s="117"/>
      <c r="G93" s="117">
        <f>+C93-D93-E93-F93</f>
        <v>0</v>
      </c>
      <c r="H93" s="117"/>
      <c r="I93" s="117"/>
      <c r="J93" s="117"/>
      <c r="K93" s="294">
        <f>+G93+H93+I93+J93</f>
        <v>0</v>
      </c>
    </row>
    <row r="94" spans="1:11" ht="15.6" thickTop="1" thickBot="1" x14ac:dyDescent="0.35">
      <c r="A94" s="297"/>
      <c r="B94" s="298" t="s">
        <v>1264</v>
      </c>
      <c r="C94" s="1206">
        <f>SUM(C91:C93)</f>
        <v>0</v>
      </c>
      <c r="D94" s="1206">
        <f t="shared" ref="D94:K94" si="18">SUM(D91:D93)</f>
        <v>0</v>
      </c>
      <c r="E94" s="1206">
        <f>SUM(E91:E93)</f>
        <v>0</v>
      </c>
      <c r="F94" s="1206">
        <f>SUM(F91:F93)</f>
        <v>0</v>
      </c>
      <c r="G94" s="1206">
        <f t="shared" si="18"/>
        <v>0</v>
      </c>
      <c r="H94" s="1206">
        <f t="shared" si="18"/>
        <v>0</v>
      </c>
      <c r="I94" s="1206">
        <f t="shared" si="18"/>
        <v>0</v>
      </c>
      <c r="J94" s="1206">
        <f t="shared" si="18"/>
        <v>0</v>
      </c>
      <c r="K94" s="1207">
        <f t="shared" si="18"/>
        <v>0</v>
      </c>
    </row>
    <row r="95" spans="1:11" ht="15" thickTop="1" x14ac:dyDescent="0.3">
      <c r="A95" s="118"/>
      <c r="B95" s="299"/>
      <c r="C95" s="117"/>
      <c r="D95" s="117"/>
      <c r="E95" s="117"/>
      <c r="F95" s="117"/>
      <c r="G95" s="117"/>
      <c r="H95" s="117"/>
      <c r="I95" s="117"/>
      <c r="J95" s="117"/>
      <c r="K95" s="294"/>
    </row>
    <row r="96" spans="1:11" x14ac:dyDescent="0.3">
      <c r="A96" s="287" t="s">
        <v>342</v>
      </c>
      <c r="B96" s="288" t="s">
        <v>1265</v>
      </c>
      <c r="C96" s="117"/>
      <c r="D96" s="117"/>
      <c r="E96" s="117"/>
      <c r="F96" s="117"/>
      <c r="G96" s="117"/>
      <c r="H96" s="117"/>
      <c r="I96" s="117"/>
      <c r="J96" s="117"/>
      <c r="K96" s="294"/>
    </row>
    <row r="97" spans="1:11" x14ac:dyDescent="0.3">
      <c r="A97" s="292" t="s">
        <v>172</v>
      </c>
      <c r="B97" s="293" t="s">
        <v>1266</v>
      </c>
      <c r="C97" s="117"/>
      <c r="D97" s="117"/>
      <c r="E97" s="117"/>
      <c r="F97" s="117"/>
      <c r="G97" s="117">
        <f t="shared" ref="G97:G106" si="19">+C97-D97-E97-F97</f>
        <v>0</v>
      </c>
      <c r="H97" s="117"/>
      <c r="I97" s="117"/>
      <c r="J97" s="117"/>
      <c r="K97" s="294">
        <f t="shared" ref="K97:K106" si="20">+G97+H97+I97+J97</f>
        <v>0</v>
      </c>
    </row>
    <row r="98" spans="1:11" x14ac:dyDescent="0.3">
      <c r="A98" s="292" t="s">
        <v>189</v>
      </c>
      <c r="B98" s="293" t="s">
        <v>345</v>
      </c>
      <c r="C98" s="117"/>
      <c r="D98" s="117"/>
      <c r="E98" s="117"/>
      <c r="F98" s="117"/>
      <c r="G98" s="117">
        <f t="shared" si="19"/>
        <v>0</v>
      </c>
      <c r="H98" s="117"/>
      <c r="I98" s="117"/>
      <c r="J98" s="117"/>
      <c r="K98" s="294">
        <f t="shared" si="20"/>
        <v>0</v>
      </c>
    </row>
    <row r="99" spans="1:11" x14ac:dyDescent="0.3">
      <c r="A99" s="292" t="s">
        <v>193</v>
      </c>
      <c r="B99" s="293" t="s">
        <v>346</v>
      </c>
      <c r="C99" s="117"/>
      <c r="D99" s="117"/>
      <c r="E99" s="117"/>
      <c r="F99" s="117"/>
      <c r="G99" s="117">
        <f t="shared" si="19"/>
        <v>0</v>
      </c>
      <c r="H99" s="117"/>
      <c r="I99" s="117"/>
      <c r="J99" s="117"/>
      <c r="K99" s="294">
        <f t="shared" si="20"/>
        <v>0</v>
      </c>
    </row>
    <row r="100" spans="1:11" x14ac:dyDescent="0.3">
      <c r="A100" s="292" t="s">
        <v>199</v>
      </c>
      <c r="B100" s="302" t="s">
        <v>1267</v>
      </c>
      <c r="C100" s="117"/>
      <c r="D100" s="117"/>
      <c r="E100" s="117"/>
      <c r="F100" s="117"/>
      <c r="G100" s="117">
        <f t="shared" si="19"/>
        <v>0</v>
      </c>
      <c r="H100" s="117"/>
      <c r="I100" s="117"/>
      <c r="J100" s="117"/>
      <c r="K100" s="294">
        <f t="shared" si="20"/>
        <v>0</v>
      </c>
    </row>
    <row r="101" spans="1:11" x14ac:dyDescent="0.3">
      <c r="A101" s="292" t="s">
        <v>202</v>
      </c>
      <c r="B101" s="293" t="s">
        <v>1268</v>
      </c>
      <c r="C101" s="117"/>
      <c r="D101" s="117"/>
      <c r="E101" s="117"/>
      <c r="F101" s="117"/>
      <c r="G101" s="117">
        <f t="shared" si="19"/>
        <v>0</v>
      </c>
      <c r="H101" s="117"/>
      <c r="I101" s="117"/>
      <c r="J101" s="117"/>
      <c r="K101" s="294">
        <f t="shared" si="20"/>
        <v>0</v>
      </c>
    </row>
    <row r="102" spans="1:11" x14ac:dyDescent="0.3">
      <c r="A102" s="292" t="s">
        <v>205</v>
      </c>
      <c r="B102" s="296" t="s">
        <v>349</v>
      </c>
      <c r="C102" s="117"/>
      <c r="D102" s="117"/>
      <c r="E102" s="117"/>
      <c r="F102" s="117"/>
      <c r="G102" s="117">
        <f t="shared" si="19"/>
        <v>0</v>
      </c>
      <c r="H102" s="117"/>
      <c r="I102" s="117"/>
      <c r="J102" s="117"/>
      <c r="K102" s="294">
        <f t="shared" si="20"/>
        <v>0</v>
      </c>
    </row>
    <row r="103" spans="1:11" ht="28.8" x14ac:dyDescent="0.3">
      <c r="A103" s="292">
        <v>7</v>
      </c>
      <c r="B103" s="296" t="s">
        <v>1269</v>
      </c>
      <c r="C103" s="117"/>
      <c r="D103" s="117"/>
      <c r="E103" s="117"/>
      <c r="F103" s="117"/>
      <c r="G103" s="117">
        <f t="shared" si="19"/>
        <v>0</v>
      </c>
      <c r="H103" s="117"/>
      <c r="I103" s="117"/>
      <c r="J103" s="117"/>
      <c r="K103" s="294">
        <f t="shared" si="20"/>
        <v>0</v>
      </c>
    </row>
    <row r="104" spans="1:11" x14ac:dyDescent="0.3">
      <c r="A104" s="292">
        <v>8</v>
      </c>
      <c r="B104" s="296" t="s">
        <v>354</v>
      </c>
      <c r="C104" s="117"/>
      <c r="D104" s="117"/>
      <c r="E104" s="117"/>
      <c r="F104" s="117"/>
      <c r="G104" s="117">
        <f t="shared" si="19"/>
        <v>0</v>
      </c>
      <c r="H104" s="117"/>
      <c r="I104" s="117"/>
      <c r="J104" s="117"/>
      <c r="K104" s="294">
        <f t="shared" si="20"/>
        <v>0</v>
      </c>
    </row>
    <row r="105" spans="1:11" x14ac:dyDescent="0.3">
      <c r="A105" s="292">
        <v>9</v>
      </c>
      <c r="B105" s="296" t="s">
        <v>356</v>
      </c>
      <c r="C105" s="117"/>
      <c r="D105" s="117"/>
      <c r="E105" s="117"/>
      <c r="F105" s="117"/>
      <c r="G105" s="117">
        <f t="shared" si="19"/>
        <v>0</v>
      </c>
      <c r="H105" s="117"/>
      <c r="I105" s="117"/>
      <c r="J105" s="117"/>
      <c r="K105" s="294">
        <f t="shared" si="20"/>
        <v>0</v>
      </c>
    </row>
    <row r="106" spans="1:11" ht="29.4" thickBot="1" x14ac:dyDescent="0.35">
      <c r="A106" s="295" t="s">
        <v>321</v>
      </c>
      <c r="B106" s="296" t="s">
        <v>1270</v>
      </c>
      <c r="C106" s="117"/>
      <c r="D106" s="117"/>
      <c r="E106" s="117"/>
      <c r="F106" s="117"/>
      <c r="G106" s="117">
        <f t="shared" si="19"/>
        <v>0</v>
      </c>
      <c r="H106" s="117"/>
      <c r="I106" s="117"/>
      <c r="J106" s="117"/>
      <c r="K106" s="294">
        <f t="shared" si="20"/>
        <v>0</v>
      </c>
    </row>
    <row r="107" spans="1:11" ht="30" thickTop="1" thickBot="1" x14ac:dyDescent="0.35">
      <c r="A107" s="297"/>
      <c r="B107" s="298" t="s">
        <v>1271</v>
      </c>
      <c r="C107" s="1206">
        <f>SUM(C97:C106)</f>
        <v>0</v>
      </c>
      <c r="D107" s="1206">
        <f t="shared" ref="D107:K107" si="21">SUM(D97:D106)</f>
        <v>0</v>
      </c>
      <c r="E107" s="1206">
        <f>SUM(E97:E106)</f>
        <v>0</v>
      </c>
      <c r="F107" s="1206">
        <f>SUM(F97:F106)</f>
        <v>0</v>
      </c>
      <c r="G107" s="1206">
        <f t="shared" si="21"/>
        <v>0</v>
      </c>
      <c r="H107" s="1206">
        <f t="shared" si="21"/>
        <v>0</v>
      </c>
      <c r="I107" s="1206">
        <f t="shared" si="21"/>
        <v>0</v>
      </c>
      <c r="J107" s="1206">
        <f t="shared" si="21"/>
        <v>0</v>
      </c>
      <c r="K107" s="1207">
        <f t="shared" si="21"/>
        <v>0</v>
      </c>
    </row>
    <row r="108" spans="1:11" ht="15" thickTop="1" x14ac:dyDescent="0.3">
      <c r="A108" s="118"/>
      <c r="B108" s="299"/>
      <c r="C108" s="117"/>
      <c r="D108" s="117"/>
      <c r="E108" s="117"/>
      <c r="F108" s="117"/>
      <c r="G108" s="117"/>
      <c r="H108" s="117"/>
      <c r="I108" s="117"/>
      <c r="J108" s="117"/>
      <c r="K108" s="294"/>
    </row>
    <row r="109" spans="1:11" x14ac:dyDescent="0.3">
      <c r="A109" s="287" t="s">
        <v>360</v>
      </c>
      <c r="B109" s="288" t="s">
        <v>1272</v>
      </c>
      <c r="C109" s="117"/>
      <c r="D109" s="117"/>
      <c r="E109" s="117"/>
      <c r="F109" s="117"/>
      <c r="G109" s="117"/>
      <c r="H109" s="117"/>
      <c r="I109" s="117"/>
      <c r="J109" s="117"/>
      <c r="K109" s="294"/>
    </row>
    <row r="110" spans="1:11" ht="28.8" x14ac:dyDescent="0.3">
      <c r="A110" s="292" t="s">
        <v>172</v>
      </c>
      <c r="B110" s="293" t="s">
        <v>362</v>
      </c>
      <c r="C110" s="117"/>
      <c r="D110" s="117"/>
      <c r="E110" s="117"/>
      <c r="F110" s="117"/>
      <c r="G110" s="117">
        <f t="shared" ref="G110:G117" si="22">+C110-D110-E110-F110</f>
        <v>0</v>
      </c>
      <c r="H110" s="117"/>
      <c r="I110" s="117"/>
      <c r="J110" s="117"/>
      <c r="K110" s="294">
        <f t="shared" ref="K110:K117" si="23">+G110+H110+I110+J110</f>
        <v>0</v>
      </c>
    </row>
    <row r="111" spans="1:11" ht="28.8" x14ac:dyDescent="0.3">
      <c r="A111" s="292" t="s">
        <v>189</v>
      </c>
      <c r="B111" s="293" t="s">
        <v>363</v>
      </c>
      <c r="C111" s="117"/>
      <c r="D111" s="117"/>
      <c r="E111" s="117"/>
      <c r="F111" s="117"/>
      <c r="G111" s="117">
        <f t="shared" si="22"/>
        <v>0</v>
      </c>
      <c r="H111" s="117"/>
      <c r="I111" s="117"/>
      <c r="J111" s="117"/>
      <c r="K111" s="294">
        <f t="shared" si="23"/>
        <v>0</v>
      </c>
    </row>
    <row r="112" spans="1:11" ht="28.8" x14ac:dyDescent="0.3">
      <c r="A112" s="292" t="s">
        <v>193</v>
      </c>
      <c r="B112" s="293" t="s">
        <v>364</v>
      </c>
      <c r="C112" s="117"/>
      <c r="D112" s="117"/>
      <c r="E112" s="117"/>
      <c r="F112" s="117"/>
      <c r="G112" s="117">
        <f t="shared" si="22"/>
        <v>0</v>
      </c>
      <c r="H112" s="117"/>
      <c r="I112" s="117"/>
      <c r="J112" s="117"/>
      <c r="K112" s="294">
        <f t="shared" si="23"/>
        <v>0</v>
      </c>
    </row>
    <row r="113" spans="1:11" ht="28.8" x14ac:dyDescent="0.3">
      <c r="A113" s="292" t="s">
        <v>199</v>
      </c>
      <c r="B113" s="293" t="s">
        <v>365</v>
      </c>
      <c r="C113" s="117"/>
      <c r="D113" s="117"/>
      <c r="E113" s="117"/>
      <c r="F113" s="117"/>
      <c r="G113" s="117">
        <f t="shared" si="22"/>
        <v>0</v>
      </c>
      <c r="H113" s="117"/>
      <c r="I113" s="117"/>
      <c r="J113" s="117"/>
      <c r="K113" s="294">
        <f t="shared" si="23"/>
        <v>0</v>
      </c>
    </row>
    <row r="114" spans="1:11" x14ac:dyDescent="0.3">
      <c r="A114" s="292" t="s">
        <v>202</v>
      </c>
      <c r="B114" s="293" t="s">
        <v>366</v>
      </c>
      <c r="C114" s="117"/>
      <c r="D114" s="117"/>
      <c r="E114" s="117"/>
      <c r="F114" s="117"/>
      <c r="G114" s="117">
        <f t="shared" si="22"/>
        <v>0</v>
      </c>
      <c r="H114" s="117"/>
      <c r="I114" s="117"/>
      <c r="J114" s="117"/>
      <c r="K114" s="294">
        <f t="shared" si="23"/>
        <v>0</v>
      </c>
    </row>
    <row r="115" spans="1:11" x14ac:dyDescent="0.3">
      <c r="A115" s="292" t="s">
        <v>205</v>
      </c>
      <c r="B115" s="293" t="s">
        <v>367</v>
      </c>
      <c r="C115" s="117"/>
      <c r="D115" s="117"/>
      <c r="E115" s="117"/>
      <c r="F115" s="117"/>
      <c r="G115" s="117">
        <f t="shared" si="22"/>
        <v>0</v>
      </c>
      <c r="H115" s="117"/>
      <c r="I115" s="117"/>
      <c r="J115" s="117"/>
      <c r="K115" s="294">
        <f t="shared" si="23"/>
        <v>0</v>
      </c>
    </row>
    <row r="116" spans="1:11" x14ac:dyDescent="0.3">
      <c r="A116" s="292" t="s">
        <v>208</v>
      </c>
      <c r="B116" s="293" t="s">
        <v>368</v>
      </c>
      <c r="C116" s="117"/>
      <c r="D116" s="117"/>
      <c r="E116" s="117"/>
      <c r="F116" s="117"/>
      <c r="G116" s="117">
        <f t="shared" si="22"/>
        <v>0</v>
      </c>
      <c r="H116" s="117"/>
      <c r="I116" s="117"/>
      <c r="J116" s="117"/>
      <c r="K116" s="294">
        <f t="shared" si="23"/>
        <v>0</v>
      </c>
    </row>
    <row r="117" spans="1:11" ht="29.4" thickBot="1" x14ac:dyDescent="0.35">
      <c r="A117" s="292" t="s">
        <v>211</v>
      </c>
      <c r="B117" s="296" t="s">
        <v>1273</v>
      </c>
      <c r="C117" s="117"/>
      <c r="D117" s="117"/>
      <c r="E117" s="117"/>
      <c r="F117" s="117"/>
      <c r="G117" s="117">
        <f t="shared" si="22"/>
        <v>0</v>
      </c>
      <c r="H117" s="117"/>
      <c r="I117" s="117"/>
      <c r="J117" s="117"/>
      <c r="K117" s="294">
        <f t="shared" si="23"/>
        <v>0</v>
      </c>
    </row>
    <row r="118" spans="1:11" ht="15.6" thickTop="1" thickBot="1" x14ac:dyDescent="0.35">
      <c r="A118" s="297"/>
      <c r="B118" s="298" t="s">
        <v>1274</v>
      </c>
      <c r="C118" s="1206">
        <f>SUM(C110:C117)</f>
        <v>0</v>
      </c>
      <c r="D118" s="1206">
        <f t="shared" ref="D118:K118" si="24">SUM(D110:D117)</f>
        <v>0</v>
      </c>
      <c r="E118" s="1206">
        <f>SUM(E110:E117)</f>
        <v>0</v>
      </c>
      <c r="F118" s="1206">
        <f>SUM(F110:F117)</f>
        <v>0</v>
      </c>
      <c r="G118" s="1206">
        <f t="shared" si="24"/>
        <v>0</v>
      </c>
      <c r="H118" s="1206">
        <f t="shared" si="24"/>
        <v>0</v>
      </c>
      <c r="I118" s="1206">
        <f t="shared" si="24"/>
        <v>0</v>
      </c>
      <c r="J118" s="1206">
        <f t="shared" si="24"/>
        <v>0</v>
      </c>
      <c r="K118" s="1207">
        <f t="shared" si="24"/>
        <v>0</v>
      </c>
    </row>
    <row r="119" spans="1:11" ht="15" thickTop="1" x14ac:dyDescent="0.3">
      <c r="A119" s="118"/>
      <c r="B119" s="299"/>
      <c r="C119" s="117"/>
      <c r="D119" s="117"/>
      <c r="E119" s="117"/>
      <c r="F119" s="117"/>
      <c r="G119" s="117"/>
      <c r="H119" s="117"/>
      <c r="I119" s="117"/>
      <c r="J119" s="117"/>
      <c r="K119" s="294"/>
    </row>
    <row r="120" spans="1:11" x14ac:dyDescent="0.3">
      <c r="A120" s="287" t="s">
        <v>372</v>
      </c>
      <c r="B120" s="288" t="s">
        <v>1275</v>
      </c>
      <c r="C120" s="117"/>
      <c r="D120" s="117"/>
      <c r="E120" s="117"/>
      <c r="F120" s="117"/>
      <c r="G120" s="117"/>
      <c r="H120" s="117"/>
      <c r="I120" s="117"/>
      <c r="J120" s="117"/>
      <c r="K120" s="294"/>
    </row>
    <row r="121" spans="1:11" x14ac:dyDescent="0.3">
      <c r="A121" s="292" t="s">
        <v>172</v>
      </c>
      <c r="B121" s="296" t="s">
        <v>1276</v>
      </c>
      <c r="C121" s="117"/>
      <c r="D121" s="117"/>
      <c r="E121" s="117"/>
      <c r="F121" s="117"/>
      <c r="G121" s="117">
        <f>+C121-D121-E121-F121</f>
        <v>0</v>
      </c>
      <c r="H121" s="117"/>
      <c r="I121" s="117"/>
      <c r="J121" s="117"/>
      <c r="K121" s="294">
        <f>+G121+H121+I121+J121</f>
        <v>0</v>
      </c>
    </row>
    <row r="122" spans="1:11" x14ac:dyDescent="0.3">
      <c r="A122" s="292" t="s">
        <v>189</v>
      </c>
      <c r="B122" s="296" t="s">
        <v>376</v>
      </c>
      <c r="C122" s="117"/>
      <c r="D122" s="117"/>
      <c r="E122" s="117"/>
      <c r="F122" s="117"/>
      <c r="G122" s="117">
        <f>+C122-D122-E122-F122</f>
        <v>0</v>
      </c>
      <c r="H122" s="117"/>
      <c r="I122" s="117"/>
      <c r="J122" s="117"/>
      <c r="K122" s="294">
        <f>+G122+H122+I122+J122</f>
        <v>0</v>
      </c>
    </row>
    <row r="123" spans="1:11" x14ac:dyDescent="0.3">
      <c r="A123" s="292">
        <v>3</v>
      </c>
      <c r="B123" s="296" t="s">
        <v>1277</v>
      </c>
      <c r="C123" s="117"/>
      <c r="D123" s="117"/>
      <c r="E123" s="117"/>
      <c r="F123" s="117"/>
      <c r="G123" s="117">
        <f>+C123-D123-E123-F123</f>
        <v>0</v>
      </c>
      <c r="H123" s="117"/>
      <c r="I123" s="117"/>
      <c r="J123" s="117"/>
      <c r="K123" s="294">
        <f>+G123+H123+I123+J123</f>
        <v>0</v>
      </c>
    </row>
    <row r="124" spans="1:11" x14ac:dyDescent="0.3">
      <c r="A124" s="292">
        <v>4</v>
      </c>
      <c r="B124" s="296" t="s">
        <v>382</v>
      </c>
      <c r="C124" s="117"/>
      <c r="D124" s="117"/>
      <c r="E124" s="117"/>
      <c r="F124" s="117"/>
      <c r="G124" s="117">
        <f>+C124-D124-E124-F124</f>
        <v>0</v>
      </c>
      <c r="H124" s="117"/>
      <c r="I124" s="117"/>
      <c r="J124" s="117"/>
      <c r="K124" s="294">
        <f>+G124+H124+I124+J124</f>
        <v>0</v>
      </c>
    </row>
    <row r="125" spans="1:11" ht="29.4" thickBot="1" x14ac:dyDescent="0.35">
      <c r="A125" s="295" t="s">
        <v>202</v>
      </c>
      <c r="B125" s="296" t="s">
        <v>1278</v>
      </c>
      <c r="C125" s="117"/>
      <c r="D125" s="117"/>
      <c r="E125" s="117"/>
      <c r="F125" s="117"/>
      <c r="G125" s="117">
        <f>+C125-D125-E125-F125</f>
        <v>0</v>
      </c>
      <c r="H125" s="117"/>
      <c r="I125" s="117"/>
      <c r="J125" s="117"/>
      <c r="K125" s="294">
        <f>+G125+H125+I125+J125</f>
        <v>0</v>
      </c>
    </row>
    <row r="126" spans="1:11" ht="15.6" thickTop="1" thickBot="1" x14ac:dyDescent="0.35">
      <c r="A126" s="297"/>
      <c r="B126" s="298" t="s">
        <v>1279</v>
      </c>
      <c r="C126" s="1206">
        <f t="shared" ref="C126:K126" si="25">SUM(C121:C125)</f>
        <v>0</v>
      </c>
      <c r="D126" s="1206">
        <f t="shared" si="25"/>
        <v>0</v>
      </c>
      <c r="E126" s="1206">
        <f t="shared" si="25"/>
        <v>0</v>
      </c>
      <c r="F126" s="1206">
        <f t="shared" si="25"/>
        <v>0</v>
      </c>
      <c r="G126" s="1206">
        <f t="shared" si="25"/>
        <v>0</v>
      </c>
      <c r="H126" s="1206">
        <f t="shared" si="25"/>
        <v>0</v>
      </c>
      <c r="I126" s="1206">
        <f t="shared" si="25"/>
        <v>0</v>
      </c>
      <c r="J126" s="1206">
        <f t="shared" si="25"/>
        <v>0</v>
      </c>
      <c r="K126" s="1207">
        <f t="shared" si="25"/>
        <v>0</v>
      </c>
    </row>
    <row r="127" spans="1:11" ht="15" thickTop="1" x14ac:dyDescent="0.3">
      <c r="A127" s="118"/>
      <c r="B127" s="299"/>
      <c r="C127" s="117"/>
      <c r="D127" s="117"/>
      <c r="E127" s="117"/>
      <c r="F127" s="117"/>
      <c r="G127" s="117"/>
      <c r="H127" s="117"/>
      <c r="I127" s="117"/>
      <c r="J127" s="117"/>
      <c r="K127" s="294"/>
    </row>
    <row r="128" spans="1:11" ht="28.8" x14ac:dyDescent="0.3">
      <c r="A128" s="287" t="s">
        <v>386</v>
      </c>
      <c r="B128" s="288" t="s">
        <v>1280</v>
      </c>
      <c r="C128" s="117"/>
      <c r="D128" s="117"/>
      <c r="E128" s="117"/>
      <c r="F128" s="117"/>
      <c r="G128" s="117"/>
      <c r="H128" s="117"/>
      <c r="I128" s="117"/>
      <c r="J128" s="117"/>
      <c r="K128" s="294"/>
    </row>
    <row r="129" spans="1:11" x14ac:dyDescent="0.3">
      <c r="A129" s="292" t="s">
        <v>172</v>
      </c>
      <c r="B129" s="293" t="s">
        <v>388</v>
      </c>
      <c r="C129" s="117"/>
      <c r="D129" s="117"/>
      <c r="E129" s="117"/>
      <c r="F129" s="117"/>
      <c r="G129" s="117">
        <f>+C129-D129-E129-F129</f>
        <v>0</v>
      </c>
      <c r="H129" s="117"/>
      <c r="I129" s="117"/>
      <c r="J129" s="117"/>
      <c r="K129" s="294">
        <f>+G129+H129+I129+J129</f>
        <v>0</v>
      </c>
    </row>
    <row r="130" spans="1:11" x14ac:dyDescent="0.3">
      <c r="A130" s="292" t="s">
        <v>189</v>
      </c>
      <c r="B130" s="293" t="s">
        <v>389</v>
      </c>
      <c r="C130" s="117"/>
      <c r="D130" s="117"/>
      <c r="E130" s="117"/>
      <c r="F130" s="117"/>
      <c r="G130" s="117">
        <f>+C130-D130-E130-F130</f>
        <v>0</v>
      </c>
      <c r="H130" s="117"/>
      <c r="I130" s="117"/>
      <c r="J130" s="117"/>
      <c r="K130" s="294">
        <f>+G130+H130+I130+J130</f>
        <v>0</v>
      </c>
    </row>
    <row r="131" spans="1:11" x14ac:dyDescent="0.3">
      <c r="A131" s="292" t="s">
        <v>193</v>
      </c>
      <c r="B131" s="293" t="s">
        <v>390</v>
      </c>
      <c r="C131" s="117"/>
      <c r="D131" s="117"/>
      <c r="E131" s="117"/>
      <c r="F131" s="117"/>
      <c r="G131" s="117">
        <f>+C131-D131-E131-F131</f>
        <v>0</v>
      </c>
      <c r="H131" s="117"/>
      <c r="I131" s="117"/>
      <c r="J131" s="117"/>
      <c r="K131" s="294">
        <f>+G131+H131+I131+J131</f>
        <v>0</v>
      </c>
    </row>
    <row r="132" spans="1:11" ht="29.4" thickBot="1" x14ac:dyDescent="0.35">
      <c r="A132" s="295" t="s">
        <v>199</v>
      </c>
      <c r="B132" s="296" t="s">
        <v>1281</v>
      </c>
      <c r="C132" s="117"/>
      <c r="D132" s="117"/>
      <c r="E132" s="117"/>
      <c r="F132" s="117"/>
      <c r="G132" s="117">
        <f>+C132-D132-E132-F132</f>
        <v>0</v>
      </c>
      <c r="H132" s="117"/>
      <c r="I132" s="117"/>
      <c r="J132" s="117"/>
      <c r="K132" s="294">
        <f>+G132+H132+I132+J132</f>
        <v>0</v>
      </c>
    </row>
    <row r="133" spans="1:11" ht="30" thickTop="1" thickBot="1" x14ac:dyDescent="0.35">
      <c r="A133" s="297"/>
      <c r="B133" s="298" t="s">
        <v>1282</v>
      </c>
      <c r="C133" s="1206">
        <f>SUM(C129:C132)</f>
        <v>0</v>
      </c>
      <c r="D133" s="1206">
        <f t="shared" ref="D133:K133" si="26">SUM(D129:D132)</f>
        <v>0</v>
      </c>
      <c r="E133" s="1206">
        <f>SUM(E129:E132)</f>
        <v>0</v>
      </c>
      <c r="F133" s="1206">
        <f>SUM(F129:F132)</f>
        <v>0</v>
      </c>
      <c r="G133" s="1206">
        <f t="shared" si="26"/>
        <v>0</v>
      </c>
      <c r="H133" s="1206">
        <f t="shared" si="26"/>
        <v>0</v>
      </c>
      <c r="I133" s="1206">
        <f t="shared" si="26"/>
        <v>0</v>
      </c>
      <c r="J133" s="1206">
        <f t="shared" si="26"/>
        <v>0</v>
      </c>
      <c r="K133" s="1207">
        <f t="shared" si="26"/>
        <v>0</v>
      </c>
    </row>
    <row r="134" spans="1:11" ht="12" customHeight="1" thickTop="1" x14ac:dyDescent="0.3">
      <c r="A134" s="118"/>
      <c r="B134" s="299"/>
      <c r="C134" s="117"/>
      <c r="D134" s="117"/>
      <c r="E134" s="117"/>
      <c r="F134" s="117"/>
      <c r="G134" s="117"/>
      <c r="H134" s="117"/>
      <c r="I134" s="117"/>
      <c r="J134" s="117"/>
      <c r="K134" s="294"/>
    </row>
    <row r="135" spans="1:11" ht="36" customHeight="1" x14ac:dyDescent="0.3">
      <c r="A135" s="287" t="s">
        <v>394</v>
      </c>
      <c r="B135" s="288" t="s">
        <v>1283</v>
      </c>
      <c r="C135" s="117"/>
      <c r="D135" s="117"/>
      <c r="E135" s="117"/>
      <c r="F135" s="117"/>
      <c r="G135" s="117"/>
      <c r="H135" s="117"/>
      <c r="I135" s="117"/>
      <c r="J135" s="117"/>
      <c r="K135" s="294"/>
    </row>
    <row r="136" spans="1:11" x14ac:dyDescent="0.3">
      <c r="A136" s="292" t="s">
        <v>172</v>
      </c>
      <c r="B136" s="296" t="s">
        <v>396</v>
      </c>
      <c r="C136" s="117"/>
      <c r="D136" s="117"/>
      <c r="E136" s="117"/>
      <c r="F136" s="117"/>
      <c r="G136" s="117">
        <f>+C136-D136-E136-F136</f>
        <v>0</v>
      </c>
      <c r="H136" s="117"/>
      <c r="I136" s="117"/>
      <c r="J136" s="117"/>
      <c r="K136" s="294">
        <f>+G136+H136+I136+J136</f>
        <v>0</v>
      </c>
    </row>
    <row r="137" spans="1:11" x14ac:dyDescent="0.3">
      <c r="A137" s="292" t="s">
        <v>189</v>
      </c>
      <c r="B137" s="296" t="s">
        <v>397</v>
      </c>
      <c r="C137" s="117"/>
      <c r="D137" s="117"/>
      <c r="E137" s="117"/>
      <c r="F137" s="117"/>
      <c r="G137" s="117">
        <f>+C137-D137-E137-F137</f>
        <v>0</v>
      </c>
      <c r="H137" s="117"/>
      <c r="I137" s="117"/>
      <c r="J137" s="117"/>
      <c r="K137" s="294">
        <f>+G137+H137+I137+J137</f>
        <v>0</v>
      </c>
    </row>
    <row r="138" spans="1:11" ht="29.4" thickBot="1" x14ac:dyDescent="0.35">
      <c r="A138" s="295" t="s">
        <v>193</v>
      </c>
      <c r="B138" s="296" t="s">
        <v>1284</v>
      </c>
      <c r="C138" s="117"/>
      <c r="D138" s="117"/>
      <c r="E138" s="117"/>
      <c r="F138" s="117"/>
      <c r="G138" s="117">
        <f>+C138-D138-E138-F138</f>
        <v>0</v>
      </c>
      <c r="H138" s="117"/>
      <c r="I138" s="117"/>
      <c r="J138" s="117"/>
      <c r="K138" s="294">
        <f>+G138+H138+I138+J138</f>
        <v>0</v>
      </c>
    </row>
    <row r="139" spans="1:11" ht="30" thickTop="1" thickBot="1" x14ac:dyDescent="0.35">
      <c r="A139" s="297"/>
      <c r="B139" s="298" t="s">
        <v>1285</v>
      </c>
      <c r="C139" s="1206">
        <f>SUM(C136:C138)</f>
        <v>0</v>
      </c>
      <c r="D139" s="1206">
        <f t="shared" ref="D139:K139" si="27">SUM(D136:D138)</f>
        <v>0</v>
      </c>
      <c r="E139" s="1206">
        <f>SUM(E136:E138)</f>
        <v>0</v>
      </c>
      <c r="F139" s="1206">
        <f>SUM(F136:F138)</f>
        <v>0</v>
      </c>
      <c r="G139" s="1206">
        <f t="shared" si="27"/>
        <v>0</v>
      </c>
      <c r="H139" s="1206">
        <f t="shared" si="27"/>
        <v>0</v>
      </c>
      <c r="I139" s="1206">
        <f t="shared" si="27"/>
        <v>0</v>
      </c>
      <c r="J139" s="1206">
        <f t="shared" si="27"/>
        <v>0</v>
      </c>
      <c r="K139" s="1207">
        <f t="shared" si="27"/>
        <v>0</v>
      </c>
    </row>
    <row r="140" spans="1:11" ht="15" thickTop="1" x14ac:dyDescent="0.3">
      <c r="A140" s="118"/>
      <c r="B140" s="299"/>
      <c r="C140" s="117"/>
      <c r="D140" s="117"/>
      <c r="E140" s="117"/>
      <c r="F140" s="117"/>
      <c r="G140" s="117"/>
      <c r="H140" s="117"/>
      <c r="I140" s="117"/>
      <c r="J140" s="117"/>
      <c r="K140" s="294"/>
    </row>
    <row r="141" spans="1:11" ht="33" customHeight="1" x14ac:dyDescent="0.3">
      <c r="A141" s="287" t="s">
        <v>401</v>
      </c>
      <c r="B141" s="288" t="s">
        <v>1286</v>
      </c>
      <c r="C141" s="117"/>
      <c r="D141" s="117"/>
      <c r="E141" s="117"/>
      <c r="F141" s="117"/>
      <c r="G141" s="117"/>
      <c r="H141" s="117"/>
      <c r="I141" s="117"/>
      <c r="J141" s="117"/>
      <c r="K141" s="294"/>
    </row>
    <row r="142" spans="1:11" x14ac:dyDescent="0.3">
      <c r="A142" s="292">
        <v>1</v>
      </c>
      <c r="B142" s="296" t="s">
        <v>404</v>
      </c>
      <c r="C142" s="117"/>
      <c r="D142" s="117"/>
      <c r="E142" s="117"/>
      <c r="F142" s="117"/>
      <c r="G142" s="117">
        <f>+C142-D142-E142-F142</f>
        <v>0</v>
      </c>
      <c r="H142" s="117"/>
      <c r="I142" s="117"/>
      <c r="J142" s="117"/>
      <c r="K142" s="294">
        <f>+G142+H142+I142+J142</f>
        <v>0</v>
      </c>
    </row>
    <row r="143" spans="1:11" ht="43.8" thickBot="1" x14ac:dyDescent="0.35">
      <c r="A143" s="295" t="s">
        <v>189</v>
      </c>
      <c r="B143" s="296" t="s">
        <v>1287</v>
      </c>
      <c r="C143" s="117"/>
      <c r="D143" s="117"/>
      <c r="E143" s="117"/>
      <c r="F143" s="117"/>
      <c r="G143" s="117">
        <f>+C143-D143-E143-F143</f>
        <v>0</v>
      </c>
      <c r="H143" s="117"/>
      <c r="I143" s="117"/>
      <c r="J143" s="117"/>
      <c r="K143" s="294">
        <f>+G143+H143+I143+J143</f>
        <v>0</v>
      </c>
    </row>
    <row r="144" spans="1:11" ht="30" thickTop="1" thickBot="1" x14ac:dyDescent="0.35">
      <c r="A144" s="297"/>
      <c r="B144" s="298" t="s">
        <v>1288</v>
      </c>
      <c r="C144" s="1206">
        <f t="shared" ref="C144:K144" si="28">SUM(C142:C143)</f>
        <v>0</v>
      </c>
      <c r="D144" s="1206">
        <f t="shared" si="28"/>
        <v>0</v>
      </c>
      <c r="E144" s="1206">
        <f t="shared" si="28"/>
        <v>0</v>
      </c>
      <c r="F144" s="1206">
        <f t="shared" si="28"/>
        <v>0</v>
      </c>
      <c r="G144" s="1206">
        <f t="shared" si="28"/>
        <v>0</v>
      </c>
      <c r="H144" s="1206">
        <f t="shared" si="28"/>
        <v>0</v>
      </c>
      <c r="I144" s="1206">
        <f t="shared" si="28"/>
        <v>0</v>
      </c>
      <c r="J144" s="1206">
        <f t="shared" si="28"/>
        <v>0</v>
      </c>
      <c r="K144" s="1207">
        <f t="shared" si="28"/>
        <v>0</v>
      </c>
    </row>
    <row r="145" spans="1:11" ht="15" thickTop="1" x14ac:dyDescent="0.3">
      <c r="A145" s="118"/>
      <c r="B145" s="299"/>
      <c r="C145" s="117"/>
      <c r="D145" s="117"/>
      <c r="E145" s="117"/>
      <c r="F145" s="117"/>
      <c r="G145" s="117"/>
      <c r="H145" s="117"/>
      <c r="I145" s="117"/>
      <c r="J145" s="117"/>
      <c r="K145" s="294"/>
    </row>
    <row r="146" spans="1:11" ht="30.75" customHeight="1" x14ac:dyDescent="0.3">
      <c r="A146" s="287" t="s">
        <v>408</v>
      </c>
      <c r="B146" s="288" t="s">
        <v>1289</v>
      </c>
      <c r="C146" s="117"/>
      <c r="D146" s="117"/>
      <c r="E146" s="117"/>
      <c r="F146" s="117"/>
      <c r="G146" s="117"/>
      <c r="H146" s="117"/>
      <c r="I146" s="117"/>
      <c r="J146" s="117"/>
      <c r="K146" s="294"/>
    </row>
    <row r="147" spans="1:11" x14ac:dyDescent="0.3">
      <c r="A147" s="292" t="s">
        <v>172</v>
      </c>
      <c r="B147" s="293" t="s">
        <v>410</v>
      </c>
      <c r="C147" s="117"/>
      <c r="D147" s="117"/>
      <c r="E147" s="117"/>
      <c r="F147" s="117"/>
      <c r="G147" s="117">
        <f>+C147-D147-E147-F147</f>
        <v>0</v>
      </c>
      <c r="H147" s="117"/>
      <c r="I147" s="117"/>
      <c r="J147" s="117"/>
      <c r="K147" s="294">
        <f>+G147+H147+I147+J147</f>
        <v>0</v>
      </c>
    </row>
    <row r="148" spans="1:11" ht="29.4" thickBot="1" x14ac:dyDescent="0.35">
      <c r="A148" s="295" t="s">
        <v>189</v>
      </c>
      <c r="B148" s="296" t="s">
        <v>1290</v>
      </c>
      <c r="C148" s="117"/>
      <c r="D148" s="117"/>
      <c r="E148" s="117"/>
      <c r="F148" s="117"/>
      <c r="G148" s="117">
        <f>+C148-D148-E148-F148</f>
        <v>0</v>
      </c>
      <c r="H148" s="117"/>
      <c r="I148" s="117"/>
      <c r="J148" s="117"/>
      <c r="K148" s="294">
        <f>+G148+H148+I148+J148</f>
        <v>0</v>
      </c>
    </row>
    <row r="149" spans="1:11" ht="30" thickTop="1" thickBot="1" x14ac:dyDescent="0.35">
      <c r="A149" s="297"/>
      <c r="B149" s="298" t="s">
        <v>1291</v>
      </c>
      <c r="C149" s="1206">
        <f t="shared" ref="C149:K149" si="29">SUM(C147:C148)</f>
        <v>0</v>
      </c>
      <c r="D149" s="1206">
        <f t="shared" si="29"/>
        <v>0</v>
      </c>
      <c r="E149" s="1206">
        <f t="shared" si="29"/>
        <v>0</v>
      </c>
      <c r="F149" s="1206">
        <f t="shared" si="29"/>
        <v>0</v>
      </c>
      <c r="G149" s="1206">
        <f t="shared" si="29"/>
        <v>0</v>
      </c>
      <c r="H149" s="1206">
        <f t="shared" si="29"/>
        <v>0</v>
      </c>
      <c r="I149" s="1206">
        <f t="shared" si="29"/>
        <v>0</v>
      </c>
      <c r="J149" s="1206">
        <f t="shared" si="29"/>
        <v>0</v>
      </c>
      <c r="K149" s="1207">
        <f t="shared" si="29"/>
        <v>0</v>
      </c>
    </row>
    <row r="150" spans="1:11" ht="15" thickTop="1" x14ac:dyDescent="0.3">
      <c r="A150" s="118"/>
      <c r="B150" s="299"/>
      <c r="C150" s="117"/>
      <c r="D150" s="117"/>
      <c r="E150" s="117"/>
      <c r="F150" s="117"/>
      <c r="G150" s="117"/>
      <c r="H150" s="117"/>
      <c r="I150" s="117"/>
      <c r="J150" s="117"/>
      <c r="K150" s="294"/>
    </row>
    <row r="151" spans="1:11" x14ac:dyDescent="0.3">
      <c r="A151" s="287" t="s">
        <v>414</v>
      </c>
      <c r="B151" s="288" t="s">
        <v>1292</v>
      </c>
      <c r="C151" s="117"/>
      <c r="D151" s="117"/>
      <c r="E151" s="117"/>
      <c r="F151" s="117"/>
      <c r="G151" s="117"/>
      <c r="H151" s="117"/>
      <c r="I151" s="117"/>
      <c r="J151" s="117"/>
      <c r="K151" s="294"/>
    </row>
    <row r="152" spans="1:11" x14ac:dyDescent="0.3">
      <c r="A152" s="292" t="s">
        <v>172</v>
      </c>
      <c r="B152" s="302" t="s">
        <v>416</v>
      </c>
      <c r="C152" s="117"/>
      <c r="D152" s="117"/>
      <c r="E152" s="117"/>
      <c r="F152" s="117"/>
      <c r="G152" s="117">
        <f>+C152-D152-E152-F152</f>
        <v>0</v>
      </c>
      <c r="H152" s="117"/>
      <c r="I152" s="117"/>
      <c r="J152" s="117"/>
      <c r="K152" s="294">
        <f>+G152+H152+I152+J152</f>
        <v>0</v>
      </c>
    </row>
    <row r="153" spans="1:11" ht="15" thickBot="1" x14ac:dyDescent="0.35">
      <c r="A153" s="295" t="s">
        <v>189</v>
      </c>
      <c r="B153" s="303" t="s">
        <v>1293</v>
      </c>
      <c r="C153" s="117"/>
      <c r="D153" s="117"/>
      <c r="E153" s="117"/>
      <c r="F153" s="117"/>
      <c r="G153" s="117">
        <f>+C153-D153-E153-F153</f>
        <v>0</v>
      </c>
      <c r="H153" s="117"/>
      <c r="I153" s="117"/>
      <c r="J153" s="117"/>
      <c r="K153" s="294">
        <f>+G153+H153+I153+J153</f>
        <v>0</v>
      </c>
    </row>
    <row r="154" spans="1:11" s="305" customFormat="1" ht="15.6" thickTop="1" thickBot="1" x14ac:dyDescent="0.35">
      <c r="A154" s="304"/>
      <c r="B154" s="298" t="s">
        <v>1294</v>
      </c>
      <c r="C154" s="1206">
        <f>SUM(C152:C153)</f>
        <v>0</v>
      </c>
      <c r="D154" s="1206">
        <f t="shared" ref="D154:K154" si="30">SUM(D152:D153)</f>
        <v>0</v>
      </c>
      <c r="E154" s="1206">
        <f>SUM(E152:E153)</f>
        <v>0</v>
      </c>
      <c r="F154" s="1206">
        <f>SUM(F152:F153)</f>
        <v>0</v>
      </c>
      <c r="G154" s="1206">
        <f>SUM(G152:G153)</f>
        <v>0</v>
      </c>
      <c r="H154" s="1206">
        <f t="shared" si="30"/>
        <v>0</v>
      </c>
      <c r="I154" s="1206">
        <f t="shared" si="30"/>
        <v>0</v>
      </c>
      <c r="J154" s="1206">
        <f t="shared" si="30"/>
        <v>0</v>
      </c>
      <c r="K154" s="1207">
        <f t="shared" si="30"/>
        <v>0</v>
      </c>
    </row>
    <row r="155" spans="1:11" ht="15" thickTop="1" x14ac:dyDescent="0.3">
      <c r="A155" s="289"/>
      <c r="B155" s="306"/>
      <c r="C155" s="117"/>
      <c r="D155" s="117"/>
      <c r="E155" s="117"/>
      <c r="F155" s="117"/>
      <c r="G155" s="117"/>
      <c r="H155" s="117"/>
      <c r="I155" s="117"/>
      <c r="J155" s="117"/>
      <c r="K155" s="294"/>
    </row>
    <row r="156" spans="1:11" s="305" customFormat="1" ht="15" thickBot="1" x14ac:dyDescent="0.35">
      <c r="A156" s="307"/>
      <c r="B156" s="308" t="s">
        <v>1065</v>
      </c>
      <c r="C156" s="307">
        <f t="shared" ref="C156:K156" si="31">+C154+C149+C144+C139+C133+C126+C118+C107+C94+C88+C79+C67+C61+C56+C50+C44+C33+C27+C21</f>
        <v>0</v>
      </c>
      <c r="D156" s="307">
        <f t="shared" si="31"/>
        <v>0</v>
      </c>
      <c r="E156" s="307">
        <f t="shared" si="31"/>
        <v>0</v>
      </c>
      <c r="F156" s="307">
        <f>+F154+F149+F144+F139+F133+F126+F118+F107+F94+F88+F79+F67+F61+F56+F50+F44+F33+F27+F21</f>
        <v>0</v>
      </c>
      <c r="G156" s="307">
        <f t="shared" si="31"/>
        <v>0</v>
      </c>
      <c r="H156" s="307">
        <f t="shared" si="31"/>
        <v>0</v>
      </c>
      <c r="I156" s="307">
        <f t="shared" si="31"/>
        <v>0</v>
      </c>
      <c r="J156" s="307">
        <f t="shared" si="31"/>
        <v>0</v>
      </c>
      <c r="K156" s="309">
        <f t="shared" si="31"/>
        <v>0</v>
      </c>
    </row>
    <row r="157" spans="1:11" ht="15" thickTop="1" x14ac:dyDescent="0.3"/>
    <row r="158" spans="1:11" x14ac:dyDescent="0.3">
      <c r="A158" t="s">
        <v>1295</v>
      </c>
      <c r="B158" t="s">
        <v>1296</v>
      </c>
    </row>
    <row r="159" spans="1:11" ht="58.5" customHeight="1" x14ac:dyDescent="0.3">
      <c r="A159" s="310" t="s">
        <v>1118</v>
      </c>
      <c r="B159" s="1372" t="s">
        <v>1297</v>
      </c>
      <c r="C159" s="1372"/>
      <c r="D159" s="1372"/>
      <c r="E159" s="1372"/>
      <c r="F159" s="1372"/>
      <c r="G159" s="1372"/>
      <c r="H159" s="1372"/>
      <c r="I159" s="1372"/>
      <c r="J159" s="1372"/>
      <c r="K159" s="1372"/>
    </row>
    <row r="160" spans="1:11" ht="57" customHeight="1" x14ac:dyDescent="0.3">
      <c r="A160" s="310" t="s">
        <v>1119</v>
      </c>
      <c r="B160" s="1372" t="s">
        <v>1298</v>
      </c>
      <c r="C160" s="1372"/>
      <c r="D160" s="1372"/>
      <c r="E160" s="1372"/>
      <c r="F160" s="1372"/>
      <c r="G160" s="1372"/>
      <c r="H160" s="1372"/>
      <c r="I160" s="1372"/>
      <c r="J160" s="1372"/>
      <c r="K160" s="1372"/>
    </row>
    <row r="161" spans="1:11" ht="15" customHeight="1" x14ac:dyDescent="0.3">
      <c r="A161" s="310" t="s">
        <v>1299</v>
      </c>
      <c r="B161" s="1372" t="s">
        <v>1300</v>
      </c>
      <c r="C161" s="1372"/>
      <c r="D161" s="1372"/>
      <c r="E161" s="1372"/>
      <c r="F161" s="1372"/>
      <c r="G161" s="1372"/>
      <c r="H161" s="1372"/>
      <c r="I161" s="1372"/>
      <c r="J161" s="1372"/>
      <c r="K161" s="1372"/>
    </row>
    <row r="162" spans="1:11" ht="52.5" customHeight="1" x14ac:dyDescent="0.3">
      <c r="A162" s="311" t="s">
        <v>1301</v>
      </c>
      <c r="B162" s="1372" t="s">
        <v>1302</v>
      </c>
      <c r="C162" s="1372"/>
      <c r="D162" s="1372"/>
      <c r="E162" s="1372"/>
      <c r="F162" s="1372"/>
      <c r="G162" s="1372"/>
      <c r="H162" s="1372"/>
      <c r="I162" s="1372"/>
      <c r="J162" s="1372"/>
      <c r="K162" s="1372"/>
    </row>
  </sheetData>
  <mergeCells count="8">
    <mergeCell ref="B161:K161"/>
    <mergeCell ref="B162:K162"/>
    <mergeCell ref="A1:K1"/>
    <mergeCell ref="A3:K3"/>
    <mergeCell ref="A4:B4"/>
    <mergeCell ref="A6:B6"/>
    <mergeCell ref="B159:K159"/>
    <mergeCell ref="B160:K160"/>
  </mergeCells>
  <printOptions horizontalCentered="1"/>
  <pageMargins left="0.70866141732283472" right="0.15748031496062992" top="0.47244094488188981" bottom="0.47244094488188981" header="0.35433070866141736" footer="0.31496062992125984"/>
  <pageSetup paperSize="9" scale="45" fitToHeight="5" orientation="portrait" r:id="rId1"/>
  <rowBreaks count="2" manualBreakCount="2">
    <brk id="56" max="9" man="1"/>
    <brk id="107"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BA43-64CD-4D9C-82B7-883D6756C303}">
  <dimension ref="A1:K111"/>
  <sheetViews>
    <sheetView zoomScale="90" zoomScaleNormal="90" workbookViewId="0">
      <selection activeCell="B16" sqref="B16"/>
    </sheetView>
  </sheetViews>
  <sheetFormatPr defaultRowHeight="14.4" x14ac:dyDescent="0.3"/>
  <cols>
    <col min="1" max="1" width="9.21875" customWidth="1"/>
    <col min="2" max="2" width="84" customWidth="1"/>
    <col min="3" max="3" width="19.21875" style="213" customWidth="1"/>
    <col min="4" max="4" width="18.21875" style="213" customWidth="1"/>
    <col min="5" max="5" width="14.5546875" style="213" customWidth="1"/>
    <col min="6" max="6" width="13.77734375" customWidth="1"/>
    <col min="7" max="7" width="14" customWidth="1"/>
    <col min="8" max="8" width="14.21875" customWidth="1"/>
  </cols>
  <sheetData>
    <row r="1" spans="1:11" ht="8.25" customHeight="1" x14ac:dyDescent="0.3">
      <c r="A1" s="813"/>
    </row>
    <row r="2" spans="1:11" ht="21" x14ac:dyDescent="0.4">
      <c r="A2" s="1379" t="s">
        <v>1303</v>
      </c>
      <c r="B2" s="1379"/>
      <c r="C2" s="1379"/>
      <c r="D2" s="1379"/>
      <c r="E2" s="1379"/>
      <c r="F2" s="1379"/>
      <c r="G2" s="1379"/>
      <c r="H2" s="1379"/>
      <c r="K2" s="813"/>
    </row>
    <row r="3" spans="1:11" ht="32.25" customHeight="1" x14ac:dyDescent="0.3">
      <c r="A3" s="1332" t="s">
        <v>1304</v>
      </c>
      <c r="B3" s="1332"/>
      <c r="C3" s="1332"/>
      <c r="D3" s="1332"/>
      <c r="E3" s="1332"/>
      <c r="F3" s="1332"/>
      <c r="G3" s="1332"/>
      <c r="H3" s="1332"/>
      <c r="I3" s="229"/>
      <c r="J3" s="229"/>
      <c r="K3" s="229"/>
    </row>
    <row r="4" spans="1:11" ht="15" thickBot="1" x14ac:dyDescent="0.35"/>
    <row r="5" spans="1:11" s="107" customFormat="1" ht="54" customHeight="1" thickTop="1" x14ac:dyDescent="0.3">
      <c r="A5" s="1251" t="s">
        <v>1305</v>
      </c>
      <c r="B5" s="1257" t="s">
        <v>5</v>
      </c>
      <c r="C5" s="1257" t="s">
        <v>1306</v>
      </c>
      <c r="D5" s="1257" t="s">
        <v>1307</v>
      </c>
      <c r="E5" s="1257" t="s">
        <v>1308</v>
      </c>
      <c r="F5" s="1257" t="s">
        <v>1309</v>
      </c>
      <c r="G5" s="1383" t="s">
        <v>1310</v>
      </c>
      <c r="H5" s="1385" t="s">
        <v>1311</v>
      </c>
    </row>
    <row r="6" spans="1:11" s="107" customFormat="1" ht="45" customHeight="1" thickBot="1" x14ac:dyDescent="0.35">
      <c r="A6" s="1380"/>
      <c r="B6" s="1381"/>
      <c r="C6" s="1382"/>
      <c r="D6" s="1382"/>
      <c r="E6" s="1382"/>
      <c r="F6" s="1382"/>
      <c r="G6" s="1384"/>
      <c r="H6" s="1386"/>
    </row>
    <row r="7" spans="1:11" ht="15" thickTop="1" x14ac:dyDescent="0.3">
      <c r="A7" s="120"/>
      <c r="B7" s="313"/>
      <c r="C7" s="634"/>
      <c r="D7" s="634"/>
      <c r="E7" s="634"/>
      <c r="F7" s="313"/>
      <c r="G7" s="635"/>
      <c r="H7" s="636"/>
    </row>
    <row r="8" spans="1:11" ht="15" customHeight="1" x14ac:dyDescent="0.3">
      <c r="A8" s="232"/>
      <c r="B8" s="233" t="s">
        <v>1312</v>
      </c>
      <c r="C8" s="234"/>
      <c r="D8" s="234"/>
      <c r="E8" s="234"/>
      <c r="F8" s="319"/>
      <c r="G8" s="637"/>
      <c r="H8" s="235"/>
    </row>
    <row r="9" spans="1:11" x14ac:dyDescent="0.3">
      <c r="A9" s="11"/>
      <c r="B9" s="236"/>
      <c r="C9" s="237"/>
      <c r="D9" s="237"/>
      <c r="E9" s="237"/>
      <c r="F9" s="319"/>
      <c r="G9" s="637"/>
      <c r="H9" s="238"/>
    </row>
    <row r="10" spans="1:11" x14ac:dyDescent="0.3">
      <c r="A10" s="66" t="s">
        <v>1313</v>
      </c>
      <c r="B10" s="236" t="s">
        <v>1314</v>
      </c>
      <c r="C10" s="237">
        <v>0</v>
      </c>
      <c r="D10" s="237">
        <v>0</v>
      </c>
      <c r="E10" s="237">
        <f>+C10+D10</f>
        <v>0</v>
      </c>
      <c r="F10" s="237"/>
      <c r="G10" s="237"/>
      <c r="H10" s="240"/>
    </row>
    <row r="11" spans="1:11" x14ac:dyDescent="0.3">
      <c r="A11" s="66"/>
      <c r="B11" s="241" t="s">
        <v>1315</v>
      </c>
      <c r="C11" s="237">
        <v>0</v>
      </c>
      <c r="D11" s="237">
        <v>0</v>
      </c>
      <c r="E11" s="237">
        <f>+C11+D11</f>
        <v>0</v>
      </c>
      <c r="F11" s="237"/>
      <c r="G11" s="237"/>
      <c r="H11" s="240"/>
    </row>
    <row r="12" spans="1:11" x14ac:dyDescent="0.3">
      <c r="A12" s="66"/>
      <c r="B12" s="242" t="s">
        <v>1316</v>
      </c>
      <c r="C12" s="243">
        <f>+C10-C11</f>
        <v>0</v>
      </c>
      <c r="D12" s="243">
        <f>+D10-D11</f>
        <v>0</v>
      </c>
      <c r="E12" s="243">
        <f>+E10-E11</f>
        <v>0</v>
      </c>
      <c r="F12" s="243">
        <f>+E12*H12</f>
        <v>0</v>
      </c>
      <c r="G12" s="243">
        <f>+F12*I12</f>
        <v>0</v>
      </c>
      <c r="H12" s="244">
        <v>0</v>
      </c>
    </row>
    <row r="13" spans="1:11" x14ac:dyDescent="0.3">
      <c r="A13" s="120" t="s">
        <v>34</v>
      </c>
      <c r="B13" s="319"/>
      <c r="C13" s="245"/>
      <c r="D13" s="245"/>
      <c r="E13" s="245"/>
      <c r="F13" s="319"/>
      <c r="G13" s="319"/>
      <c r="H13" s="636"/>
    </row>
    <row r="14" spans="1:11" x14ac:dyDescent="0.3">
      <c r="A14" s="66" t="s">
        <v>1317</v>
      </c>
      <c r="B14" s="246" t="s">
        <v>1318</v>
      </c>
      <c r="C14" s="237">
        <v>0</v>
      </c>
      <c r="D14" s="237">
        <v>0</v>
      </c>
      <c r="E14" s="237">
        <f>+C14+D14</f>
        <v>0</v>
      </c>
      <c r="F14" s="237"/>
      <c r="G14" s="237"/>
      <c r="H14" s="240"/>
    </row>
    <row r="15" spans="1:11" x14ac:dyDescent="0.3">
      <c r="A15" s="66"/>
      <c r="B15" s="241" t="s">
        <v>1315</v>
      </c>
      <c r="C15" s="237">
        <v>0</v>
      </c>
      <c r="D15" s="237">
        <v>0</v>
      </c>
      <c r="E15" s="237">
        <f>+C15+D15</f>
        <v>0</v>
      </c>
      <c r="F15" s="237"/>
      <c r="G15" s="237"/>
      <c r="H15" s="240"/>
    </row>
    <row r="16" spans="1:11" x14ac:dyDescent="0.3">
      <c r="A16" s="66"/>
      <c r="B16" s="242" t="s">
        <v>1319</v>
      </c>
      <c r="C16" s="243">
        <f>+C14-C15</f>
        <v>0</v>
      </c>
      <c r="D16" s="243">
        <f>+D14-D15</f>
        <v>0</v>
      </c>
      <c r="E16" s="243">
        <f>+E14-E15</f>
        <v>0</v>
      </c>
      <c r="F16" s="243">
        <f>+E16*H16</f>
        <v>0</v>
      </c>
      <c r="G16" s="243">
        <f>+F16*I16</f>
        <v>0</v>
      </c>
      <c r="H16" s="244">
        <v>0</v>
      </c>
    </row>
    <row r="17" spans="1:9" x14ac:dyDescent="0.3">
      <c r="A17" s="11" t="s">
        <v>34</v>
      </c>
      <c r="B17" s="247"/>
      <c r="C17" s="237"/>
      <c r="D17" s="237"/>
      <c r="E17" s="237"/>
      <c r="F17" s="319"/>
      <c r="G17" s="319"/>
      <c r="H17" s="238"/>
    </row>
    <row r="18" spans="1:9" x14ac:dyDescent="0.3">
      <c r="A18" s="66" t="s">
        <v>1320</v>
      </c>
      <c r="B18" s="236" t="s">
        <v>1321</v>
      </c>
      <c r="C18" s="237">
        <v>0</v>
      </c>
      <c r="D18" s="237">
        <v>0</v>
      </c>
      <c r="E18" s="237">
        <f>+C18+D18</f>
        <v>0</v>
      </c>
      <c r="F18" s="237"/>
      <c r="G18" s="237"/>
      <c r="H18" s="240"/>
    </row>
    <row r="19" spans="1:9" x14ac:dyDescent="0.3">
      <c r="A19" s="66"/>
      <c r="B19" s="241" t="s">
        <v>1315</v>
      </c>
      <c r="C19" s="237">
        <v>0</v>
      </c>
      <c r="D19" s="237">
        <v>0</v>
      </c>
      <c r="E19" s="237">
        <f>+C19+D19</f>
        <v>0</v>
      </c>
      <c r="F19" s="237"/>
      <c r="G19" s="237"/>
      <c r="H19" s="240"/>
    </row>
    <row r="20" spans="1:9" x14ac:dyDescent="0.3">
      <c r="A20" s="66"/>
      <c r="B20" s="242" t="s">
        <v>1322</v>
      </c>
      <c r="C20" s="243">
        <f>+C18-C19</f>
        <v>0</v>
      </c>
      <c r="D20" s="243">
        <f>+D18-D19</f>
        <v>0</v>
      </c>
      <c r="E20" s="243">
        <f>+E18-E19</f>
        <v>0</v>
      </c>
      <c r="F20" s="243">
        <f>+E20*H20</f>
        <v>0</v>
      </c>
      <c r="G20" s="243">
        <f>+F20*I20</f>
        <v>0</v>
      </c>
      <c r="H20" s="244">
        <v>0</v>
      </c>
    </row>
    <row r="21" spans="1:9" x14ac:dyDescent="0.3">
      <c r="A21" s="66"/>
      <c r="B21" s="241"/>
      <c r="C21" s="237"/>
      <c r="D21" s="237"/>
      <c r="E21" s="237"/>
      <c r="F21" s="239"/>
      <c r="G21" s="239"/>
      <c r="H21" s="240"/>
    </row>
    <row r="22" spans="1:9" x14ac:dyDescent="0.3">
      <c r="A22" s="248" t="s">
        <v>1323</v>
      </c>
      <c r="B22" s="249" t="s">
        <v>45</v>
      </c>
      <c r="C22" s="237">
        <v>0</v>
      </c>
      <c r="D22" s="237">
        <v>0</v>
      </c>
      <c r="E22" s="237">
        <f>+C22+D22</f>
        <v>0</v>
      </c>
      <c r="F22" s="116">
        <v>0</v>
      </c>
      <c r="G22" s="116">
        <v>0</v>
      </c>
      <c r="H22" s="240">
        <v>0</v>
      </c>
      <c r="I22" s="64"/>
    </row>
    <row r="23" spans="1:9" x14ac:dyDescent="0.3">
      <c r="A23" s="250"/>
      <c r="B23" s="236"/>
      <c r="C23" s="237"/>
      <c r="D23" s="237"/>
      <c r="E23" s="237"/>
      <c r="F23" s="319"/>
      <c r="G23" s="319"/>
      <c r="H23" s="240"/>
      <c r="I23" s="64"/>
    </row>
    <row r="24" spans="1:9" x14ac:dyDescent="0.3">
      <c r="A24" s="66" t="s">
        <v>1324</v>
      </c>
      <c r="B24" s="236" t="s">
        <v>47</v>
      </c>
      <c r="C24" s="237">
        <v>0</v>
      </c>
      <c r="D24" s="237">
        <v>0</v>
      </c>
      <c r="E24" s="237">
        <f>+C24+D24</f>
        <v>0</v>
      </c>
      <c r="F24" s="116">
        <v>0</v>
      </c>
      <c r="G24" s="116">
        <v>0</v>
      </c>
      <c r="H24" s="240">
        <v>0</v>
      </c>
    </row>
    <row r="25" spans="1:9" x14ac:dyDescent="0.3">
      <c r="A25" s="120" t="s">
        <v>34</v>
      </c>
      <c r="B25" s="319"/>
      <c r="C25" s="638"/>
      <c r="D25" s="638"/>
      <c r="E25" s="638"/>
      <c r="F25" s="116"/>
      <c r="G25" s="116"/>
      <c r="H25" s="636"/>
    </row>
    <row r="26" spans="1:9" x14ac:dyDescent="0.3">
      <c r="A26" s="66" t="s">
        <v>1325</v>
      </c>
      <c r="B26" s="236" t="s">
        <v>1326</v>
      </c>
      <c r="C26" s="237">
        <v>0</v>
      </c>
      <c r="D26" s="237">
        <v>0</v>
      </c>
      <c r="E26" s="237">
        <f>+C26+D26</f>
        <v>0</v>
      </c>
      <c r="F26" s="116">
        <v>0</v>
      </c>
      <c r="G26" s="116">
        <v>0</v>
      </c>
      <c r="H26" s="240">
        <v>0</v>
      </c>
    </row>
    <row r="27" spans="1:9" x14ac:dyDescent="0.3">
      <c r="A27" s="66"/>
      <c r="B27" s="236"/>
      <c r="C27" s="237"/>
      <c r="D27" s="237"/>
      <c r="E27" s="237"/>
      <c r="F27" s="239"/>
      <c r="G27" s="239"/>
      <c r="H27" s="240"/>
    </row>
    <row r="28" spans="1:9" ht="15" thickBot="1" x14ac:dyDescent="0.35">
      <c r="A28" s="251" t="s">
        <v>1327</v>
      </c>
      <c r="B28" s="252" t="s">
        <v>1328</v>
      </c>
      <c r="C28" s="262">
        <f>+C10+C14+C18+C22+C24+C26</f>
        <v>0</v>
      </c>
      <c r="D28" s="262">
        <f>+D10+D14+D18+D22+D24+D26</f>
        <v>0</v>
      </c>
      <c r="E28" s="262">
        <f>+E10+E14+E18+E22+E24+E26</f>
        <v>0</v>
      </c>
      <c r="F28" s="262">
        <f>+F12+F16+F20+F22+F24+F26</f>
        <v>0</v>
      </c>
      <c r="G28" s="262">
        <f>+G12+G16+G20+G22+G24+G26</f>
        <v>0</v>
      </c>
      <c r="H28" s="244">
        <v>0</v>
      </c>
    </row>
    <row r="29" spans="1:9" ht="15" thickTop="1" x14ac:dyDescent="0.3">
      <c r="A29" s="253" t="s">
        <v>34</v>
      </c>
      <c r="B29" s="254" t="s">
        <v>1329</v>
      </c>
      <c r="C29" s="638"/>
      <c r="D29" s="638"/>
      <c r="E29" s="638"/>
      <c r="F29" s="319"/>
      <c r="H29" s="639"/>
    </row>
    <row r="30" spans="1:9" x14ac:dyDescent="0.3">
      <c r="A30" s="255" t="s">
        <v>34</v>
      </c>
      <c r="B30" s="246"/>
      <c r="C30" s="638"/>
      <c r="D30" s="638"/>
      <c r="E30" s="638"/>
      <c r="F30" s="319"/>
      <c r="H30" s="636"/>
    </row>
    <row r="31" spans="1:9" x14ac:dyDescent="0.3">
      <c r="A31" s="250" t="s">
        <v>1330</v>
      </c>
      <c r="B31" s="246" t="s">
        <v>54</v>
      </c>
      <c r="C31" s="237">
        <v>0</v>
      </c>
      <c r="D31" s="237">
        <v>0</v>
      </c>
      <c r="E31" s="237">
        <f>+C31+D31</f>
        <v>0</v>
      </c>
      <c r="F31" s="237">
        <v>0</v>
      </c>
      <c r="G31" s="237">
        <v>0</v>
      </c>
      <c r="H31" s="240">
        <v>0</v>
      </c>
    </row>
    <row r="32" spans="1:9" x14ac:dyDescent="0.3">
      <c r="A32" s="250" t="s">
        <v>34</v>
      </c>
      <c r="B32" s="256"/>
      <c r="C32" s="638"/>
      <c r="D32" s="638"/>
      <c r="E32" s="638"/>
      <c r="F32" s="319"/>
      <c r="H32" s="636"/>
    </row>
    <row r="33" spans="1:8" x14ac:dyDescent="0.3">
      <c r="A33" s="250" t="s">
        <v>1331</v>
      </c>
      <c r="B33" s="246" t="s">
        <v>56</v>
      </c>
      <c r="C33" s="237">
        <v>0</v>
      </c>
      <c r="D33" s="237">
        <v>0</v>
      </c>
      <c r="E33" s="237">
        <f>+C33+D33</f>
        <v>0</v>
      </c>
      <c r="F33" s="243">
        <f>+E33*H33</f>
        <v>0</v>
      </c>
      <c r="G33" s="257">
        <v>0</v>
      </c>
      <c r="H33" s="244">
        <v>0</v>
      </c>
    </row>
    <row r="34" spans="1:8" x14ac:dyDescent="0.3">
      <c r="A34" s="255" t="s">
        <v>34</v>
      </c>
      <c r="B34" s="256"/>
      <c r="C34" s="638"/>
      <c r="D34" s="638"/>
      <c r="E34" s="638"/>
      <c r="F34" s="640"/>
      <c r="G34" s="312"/>
      <c r="H34" s="641"/>
    </row>
    <row r="35" spans="1:8" x14ac:dyDescent="0.3">
      <c r="A35" s="250" t="s">
        <v>1332</v>
      </c>
      <c r="B35" s="246" t="s">
        <v>58</v>
      </c>
      <c r="C35" s="237">
        <v>0</v>
      </c>
      <c r="D35" s="237">
        <v>0</v>
      </c>
      <c r="E35" s="237">
        <f>+C35+D35</f>
        <v>0</v>
      </c>
      <c r="F35" s="243">
        <f>+E35*H35</f>
        <v>0</v>
      </c>
      <c r="G35" s="257">
        <v>0</v>
      </c>
      <c r="H35" s="244">
        <v>0</v>
      </c>
    </row>
    <row r="36" spans="1:8" x14ac:dyDescent="0.3">
      <c r="A36" s="255" t="s">
        <v>34</v>
      </c>
      <c r="B36" s="258"/>
      <c r="C36" s="638"/>
      <c r="D36" s="638"/>
      <c r="E36" s="638"/>
      <c r="F36" s="640"/>
      <c r="G36" s="312"/>
      <c r="H36" s="641"/>
    </row>
    <row r="37" spans="1:8" x14ac:dyDescent="0.3">
      <c r="A37" s="250" t="s">
        <v>1333</v>
      </c>
      <c r="B37" s="236" t="s">
        <v>60</v>
      </c>
      <c r="C37" s="237">
        <v>0</v>
      </c>
      <c r="D37" s="237">
        <v>0</v>
      </c>
      <c r="E37" s="237">
        <f>+C37+D37</f>
        <v>0</v>
      </c>
      <c r="F37" s="243">
        <f>+E37*H37</f>
        <v>0</v>
      </c>
      <c r="G37" s="257">
        <v>0</v>
      </c>
      <c r="H37" s="244">
        <v>0</v>
      </c>
    </row>
    <row r="38" spans="1:8" x14ac:dyDescent="0.3">
      <c r="A38" s="255" t="s">
        <v>34</v>
      </c>
      <c r="B38" s="256"/>
      <c r="C38" s="638"/>
      <c r="D38" s="638"/>
      <c r="E38" s="638"/>
      <c r="F38" s="319"/>
      <c r="H38" s="636"/>
    </row>
    <row r="39" spans="1:8" x14ac:dyDescent="0.3">
      <c r="A39" s="250" t="s">
        <v>1334</v>
      </c>
      <c r="B39" s="246" t="s">
        <v>62</v>
      </c>
      <c r="C39" s="237">
        <v>0</v>
      </c>
      <c r="D39" s="237">
        <v>0</v>
      </c>
      <c r="E39" s="237">
        <f>+C39+D39</f>
        <v>0</v>
      </c>
      <c r="F39" s="116"/>
      <c r="G39" s="213"/>
      <c r="H39" s="240"/>
    </row>
    <row r="40" spans="1:8" x14ac:dyDescent="0.3">
      <c r="A40" s="120" t="s">
        <v>34</v>
      </c>
      <c r="B40" s="259" t="s">
        <v>1335</v>
      </c>
      <c r="C40" s="638">
        <v>0</v>
      </c>
      <c r="D40" s="638">
        <v>0</v>
      </c>
      <c r="E40" s="237">
        <f>+C40+D40</f>
        <v>0</v>
      </c>
      <c r="F40" s="116"/>
      <c r="G40" s="213"/>
      <c r="H40" s="240"/>
    </row>
    <row r="41" spans="1:8" x14ac:dyDescent="0.3">
      <c r="A41" s="120"/>
      <c r="B41" s="260" t="s">
        <v>1336</v>
      </c>
      <c r="C41" s="642">
        <f>+C39-C40</f>
        <v>0</v>
      </c>
      <c r="D41" s="642">
        <f>+D39-D40</f>
        <v>0</v>
      </c>
      <c r="E41" s="642">
        <f>+E39-E40</f>
        <v>0</v>
      </c>
      <c r="F41" s="243">
        <f>+E41*H41</f>
        <v>0</v>
      </c>
      <c r="G41" s="257">
        <v>0</v>
      </c>
      <c r="H41" s="244">
        <v>0</v>
      </c>
    </row>
    <row r="42" spans="1:8" x14ac:dyDescent="0.3">
      <c r="A42" s="120"/>
      <c r="B42" s="261"/>
      <c r="C42" s="116"/>
      <c r="D42" s="116"/>
      <c r="E42" s="116"/>
      <c r="F42" s="319"/>
      <c r="H42" s="636"/>
    </row>
    <row r="43" spans="1:8" ht="15" thickBot="1" x14ac:dyDescent="0.35">
      <c r="A43" s="251" t="s">
        <v>1337</v>
      </c>
      <c r="B43" s="252" t="s">
        <v>1338</v>
      </c>
      <c r="C43" s="262">
        <f>+C39+C37+C35+C33+C31</f>
        <v>0</v>
      </c>
      <c r="D43" s="262">
        <f>+D39+D37+D35+D33+D31</f>
        <v>0</v>
      </c>
      <c r="E43" s="262">
        <f>+E39+E37+E35+E33+E31</f>
        <v>0</v>
      </c>
      <c r="F43" s="262">
        <f>+F41+F37+F35+F33+F31</f>
        <v>0</v>
      </c>
      <c r="G43" s="262">
        <f>+G41+G37+G35+G33+G31</f>
        <v>0</v>
      </c>
      <c r="H43" s="244">
        <v>0</v>
      </c>
    </row>
    <row r="44" spans="1:8" ht="15" thickTop="1" x14ac:dyDescent="0.3">
      <c r="A44" s="253" t="s">
        <v>34</v>
      </c>
      <c r="B44" s="254" t="s">
        <v>1339</v>
      </c>
      <c r="C44" s="116"/>
      <c r="D44" s="116"/>
      <c r="E44" s="116"/>
      <c r="F44" s="319"/>
      <c r="H44" s="639"/>
    </row>
    <row r="45" spans="1:8" x14ac:dyDescent="0.3">
      <c r="A45" s="255" t="s">
        <v>34</v>
      </c>
      <c r="B45" s="264"/>
      <c r="C45" s="265"/>
      <c r="D45" s="265"/>
      <c r="E45" s="265"/>
      <c r="F45" s="319"/>
      <c r="H45" s="636"/>
    </row>
    <row r="46" spans="1:8" x14ac:dyDescent="0.3">
      <c r="A46" s="250" t="s">
        <v>1340</v>
      </c>
      <c r="B46" s="236" t="s">
        <v>68</v>
      </c>
      <c r="C46" s="237">
        <v>0</v>
      </c>
      <c r="D46" s="237">
        <v>0</v>
      </c>
      <c r="E46" s="237">
        <f>+C46+D46</f>
        <v>0</v>
      </c>
      <c r="F46" s="243">
        <f>+E46*H46</f>
        <v>0</v>
      </c>
      <c r="G46" s="257">
        <v>0</v>
      </c>
      <c r="H46" s="244">
        <v>0</v>
      </c>
    </row>
    <row r="47" spans="1:8" x14ac:dyDescent="0.3">
      <c r="A47" s="255" t="s">
        <v>34</v>
      </c>
      <c r="B47" s="256"/>
      <c r="C47" s="116"/>
      <c r="D47" s="116"/>
      <c r="E47" s="116"/>
      <c r="F47" s="319"/>
      <c r="H47" s="636"/>
    </row>
    <row r="48" spans="1:8" x14ac:dyDescent="0.3">
      <c r="A48" s="250" t="s">
        <v>1341</v>
      </c>
      <c r="B48" s="236" t="s">
        <v>70</v>
      </c>
      <c r="C48" s="237">
        <v>0</v>
      </c>
      <c r="D48" s="237">
        <v>0</v>
      </c>
      <c r="E48" s="237">
        <f>+C48+D48</f>
        <v>0</v>
      </c>
      <c r="F48" s="243">
        <f>+E48*H48</f>
        <v>0</v>
      </c>
      <c r="G48" s="257">
        <v>0</v>
      </c>
      <c r="H48" s="244">
        <v>0</v>
      </c>
    </row>
    <row r="49" spans="1:8" x14ac:dyDescent="0.3">
      <c r="A49" s="255" t="s">
        <v>34</v>
      </c>
      <c r="B49" s="256"/>
      <c r="C49" s="116"/>
      <c r="D49" s="116"/>
      <c r="E49" s="116"/>
      <c r="F49" s="640"/>
      <c r="G49" s="312"/>
      <c r="H49" s="641"/>
    </row>
    <row r="50" spans="1:8" x14ac:dyDescent="0.3">
      <c r="A50" s="250" t="s">
        <v>1342</v>
      </c>
      <c r="B50" s="246" t="s">
        <v>72</v>
      </c>
      <c r="C50" s="237">
        <v>0</v>
      </c>
      <c r="D50" s="237">
        <v>0</v>
      </c>
      <c r="E50" s="237">
        <f>+C50+D50</f>
        <v>0</v>
      </c>
      <c r="F50" s="243">
        <f>+E50*H50</f>
        <v>0</v>
      </c>
      <c r="G50" s="257">
        <v>0</v>
      </c>
      <c r="H50" s="244">
        <v>0</v>
      </c>
    </row>
    <row r="51" spans="1:8" x14ac:dyDescent="0.3">
      <c r="A51" s="255" t="s">
        <v>34</v>
      </c>
      <c r="B51" s="256"/>
      <c r="C51" s="116"/>
      <c r="D51" s="116"/>
      <c r="E51" s="116"/>
      <c r="F51" s="319"/>
      <c r="H51" s="636"/>
    </row>
    <row r="52" spans="1:8" x14ac:dyDescent="0.3">
      <c r="A52" s="250" t="s">
        <v>1343</v>
      </c>
      <c r="B52" s="246" t="s">
        <v>74</v>
      </c>
      <c r="C52" s="237">
        <v>0</v>
      </c>
      <c r="D52" s="237">
        <v>0</v>
      </c>
      <c r="E52" s="237">
        <f>+C52+D52</f>
        <v>0</v>
      </c>
      <c r="F52" s="243">
        <f>+E52*H52</f>
        <v>0</v>
      </c>
      <c r="G52" s="257">
        <v>0</v>
      </c>
      <c r="H52" s="244">
        <v>0</v>
      </c>
    </row>
    <row r="53" spans="1:8" x14ac:dyDescent="0.3">
      <c r="A53" s="255" t="s">
        <v>34</v>
      </c>
      <c r="B53" s="256"/>
      <c r="C53" s="116"/>
      <c r="D53" s="116"/>
      <c r="E53" s="116"/>
      <c r="F53" s="319"/>
      <c r="H53" s="636"/>
    </row>
    <row r="54" spans="1:8" x14ac:dyDescent="0.3">
      <c r="A54" s="250" t="s">
        <v>1344</v>
      </c>
      <c r="B54" s="246" t="s">
        <v>76</v>
      </c>
      <c r="C54" s="237">
        <v>0</v>
      </c>
      <c r="D54" s="237">
        <v>0</v>
      </c>
      <c r="E54" s="237">
        <f>+C54+D54</f>
        <v>0</v>
      </c>
      <c r="F54" s="243">
        <f>+E54*H54</f>
        <v>0</v>
      </c>
      <c r="G54" s="257">
        <v>0</v>
      </c>
      <c r="H54" s="244">
        <v>0</v>
      </c>
    </row>
    <row r="55" spans="1:8" x14ac:dyDescent="0.3">
      <c r="A55" s="120" t="s">
        <v>34</v>
      </c>
      <c r="B55" s="319"/>
      <c r="C55" s="116"/>
      <c r="D55" s="116"/>
      <c r="E55" s="116"/>
      <c r="F55" s="319"/>
      <c r="H55" s="636"/>
    </row>
    <row r="56" spans="1:8" ht="15" thickBot="1" x14ac:dyDescent="0.35">
      <c r="A56" s="251" t="s">
        <v>1345</v>
      </c>
      <c r="B56" s="252" t="s">
        <v>1346</v>
      </c>
      <c r="C56" s="262">
        <f>+C54+C52+C50+C48+C46</f>
        <v>0</v>
      </c>
      <c r="D56" s="262">
        <f>+D54+D52+D50+D48+D46</f>
        <v>0</v>
      </c>
      <c r="E56" s="262">
        <f>+E54+E52+E50+E48+E46</f>
        <v>0</v>
      </c>
      <c r="F56" s="262">
        <f>+F54+F52+F50+F48+F46</f>
        <v>0</v>
      </c>
      <c r="G56" s="263">
        <f>+G54+G52+G50+G48+G46</f>
        <v>0</v>
      </c>
      <c r="H56" s="244">
        <v>0</v>
      </c>
    </row>
    <row r="57" spans="1:8" ht="15" thickTop="1" x14ac:dyDescent="0.3">
      <c r="A57" s="120" t="s">
        <v>34</v>
      </c>
      <c r="B57" s="319"/>
      <c r="C57" s="638"/>
      <c r="D57" s="638"/>
      <c r="E57" s="638"/>
      <c r="F57" s="319"/>
      <c r="H57" s="639"/>
    </row>
    <row r="58" spans="1:8" x14ac:dyDescent="0.3">
      <c r="A58" s="253" t="s">
        <v>34</v>
      </c>
      <c r="B58" s="254" t="s">
        <v>1347</v>
      </c>
      <c r="C58" s="638"/>
      <c r="D58" s="638"/>
      <c r="E58" s="638"/>
      <c r="F58" s="319"/>
      <c r="H58" s="636"/>
    </row>
    <row r="59" spans="1:8" x14ac:dyDescent="0.3">
      <c r="A59" s="266" t="s">
        <v>34</v>
      </c>
      <c r="B59" s="267"/>
      <c r="C59" s="638"/>
      <c r="D59" s="638"/>
      <c r="E59" s="638"/>
      <c r="F59" s="319"/>
      <c r="H59" s="636"/>
    </row>
    <row r="60" spans="1:8" x14ac:dyDescent="0.3">
      <c r="A60" s="250" t="s">
        <v>1348</v>
      </c>
      <c r="B60" s="246" t="s">
        <v>82</v>
      </c>
      <c r="C60" s="237">
        <v>0</v>
      </c>
      <c r="D60" s="237">
        <v>0</v>
      </c>
      <c r="E60" s="237">
        <f>+C60+D60</f>
        <v>0</v>
      </c>
      <c r="F60" s="243">
        <f>+E60*H60</f>
        <v>0</v>
      </c>
      <c r="G60" s="257">
        <v>0</v>
      </c>
      <c r="H60" s="244">
        <v>0</v>
      </c>
    </row>
    <row r="61" spans="1:8" x14ac:dyDescent="0.3">
      <c r="A61" s="255" t="s">
        <v>34</v>
      </c>
      <c r="B61" s="268"/>
      <c r="C61" s="638"/>
      <c r="D61" s="638"/>
      <c r="E61" s="638"/>
      <c r="F61" s="319"/>
      <c r="H61" s="636"/>
    </row>
    <row r="62" spans="1:8" x14ac:dyDescent="0.3">
      <c r="A62" s="250" t="s">
        <v>1349</v>
      </c>
      <c r="B62" s="246" t="s">
        <v>84</v>
      </c>
      <c r="C62" s="237">
        <v>0</v>
      </c>
      <c r="D62" s="237">
        <v>0</v>
      </c>
      <c r="E62" s="237">
        <f>+C62+D62</f>
        <v>0</v>
      </c>
      <c r="F62" s="116"/>
      <c r="G62" s="213"/>
      <c r="H62" s="240"/>
    </row>
    <row r="63" spans="1:8" x14ac:dyDescent="0.3">
      <c r="A63" s="250"/>
      <c r="B63" s="269" t="s">
        <v>1350</v>
      </c>
      <c r="C63" s="237">
        <v>0</v>
      </c>
      <c r="D63" s="237">
        <v>0</v>
      </c>
      <c r="E63" s="237">
        <f>+C63+D63</f>
        <v>0</v>
      </c>
      <c r="F63" s="116"/>
      <c r="G63" s="213"/>
      <c r="H63" s="240"/>
    </row>
    <row r="64" spans="1:8" x14ac:dyDescent="0.3">
      <c r="A64" s="250"/>
      <c r="B64" s="260" t="s">
        <v>1351</v>
      </c>
      <c r="C64" s="237">
        <v>0</v>
      </c>
      <c r="D64" s="237">
        <v>0</v>
      </c>
      <c r="E64" s="237">
        <f>+C64+D64</f>
        <v>0</v>
      </c>
      <c r="F64" s="116"/>
      <c r="G64" s="213"/>
      <c r="H64" s="240"/>
    </row>
    <row r="65" spans="1:8" x14ac:dyDescent="0.3">
      <c r="A65" s="250"/>
      <c r="B65" s="270" t="s">
        <v>1352</v>
      </c>
      <c r="C65" s="243">
        <f>+C62-C63-C64</f>
        <v>0</v>
      </c>
      <c r="D65" s="243">
        <f>+D62-D63-D64</f>
        <v>0</v>
      </c>
      <c r="E65" s="243">
        <f>+E62-E63-E64</f>
        <v>0</v>
      </c>
      <c r="F65" s="243">
        <f>+E65*H65</f>
        <v>0</v>
      </c>
      <c r="G65" s="257">
        <v>0</v>
      </c>
      <c r="H65" s="244">
        <v>0</v>
      </c>
    </row>
    <row r="66" spans="1:8" x14ac:dyDescent="0.3">
      <c r="A66" s="255" t="s">
        <v>34</v>
      </c>
      <c r="B66" s="256"/>
      <c r="C66" s="638"/>
      <c r="D66" s="638"/>
      <c r="E66" s="638"/>
      <c r="F66" s="319"/>
      <c r="H66" s="636"/>
    </row>
    <row r="67" spans="1:8" x14ac:dyDescent="0.3">
      <c r="A67" s="250" t="s">
        <v>1353</v>
      </c>
      <c r="B67" s="246" t="s">
        <v>86</v>
      </c>
      <c r="C67" s="237">
        <v>0</v>
      </c>
      <c r="D67" s="237">
        <v>0</v>
      </c>
      <c r="E67" s="237">
        <f>+C67+D67</f>
        <v>0</v>
      </c>
      <c r="F67" s="116"/>
      <c r="G67" s="213"/>
      <c r="H67" s="240"/>
    </row>
    <row r="68" spans="1:8" x14ac:dyDescent="0.3">
      <c r="A68" s="250"/>
      <c r="B68" s="269" t="s">
        <v>1354</v>
      </c>
      <c r="C68" s="237">
        <v>0</v>
      </c>
      <c r="D68" s="237">
        <v>0</v>
      </c>
      <c r="E68" s="237">
        <f>+C68+D68</f>
        <v>0</v>
      </c>
      <c r="F68" s="116"/>
      <c r="G68" s="213"/>
      <c r="H68" s="240"/>
    </row>
    <row r="69" spans="1:8" x14ac:dyDescent="0.3">
      <c r="A69" s="250"/>
      <c r="B69" s="260" t="s">
        <v>1355</v>
      </c>
      <c r="C69" s="237">
        <v>0</v>
      </c>
      <c r="D69" s="237">
        <v>0</v>
      </c>
      <c r="E69" s="237">
        <f>+C69+D69</f>
        <v>0</v>
      </c>
      <c r="F69" s="116"/>
      <c r="G69" s="213"/>
      <c r="H69" s="240"/>
    </row>
    <row r="70" spans="1:8" x14ac:dyDescent="0.3">
      <c r="A70" s="250"/>
      <c r="B70" s="270" t="s">
        <v>1356</v>
      </c>
      <c r="C70" s="243">
        <f>+C67-C68-C69</f>
        <v>0</v>
      </c>
      <c r="D70" s="243">
        <f>+D67-D68-D69</f>
        <v>0</v>
      </c>
      <c r="E70" s="243">
        <f>+E67-E68-E69</f>
        <v>0</v>
      </c>
      <c r="F70" s="243">
        <f>+E70*H70</f>
        <v>0</v>
      </c>
      <c r="G70" s="257">
        <v>0</v>
      </c>
      <c r="H70" s="244">
        <v>0</v>
      </c>
    </row>
    <row r="71" spans="1:8" x14ac:dyDescent="0.3">
      <c r="A71" s="255" t="s">
        <v>34</v>
      </c>
      <c r="B71" s="256"/>
      <c r="C71" s="638"/>
      <c r="D71" s="638"/>
      <c r="E71" s="638"/>
      <c r="F71" s="319"/>
      <c r="H71" s="636"/>
    </row>
    <row r="72" spans="1:8" ht="36" customHeight="1" x14ac:dyDescent="0.3">
      <c r="A72" s="250" t="s">
        <v>1357</v>
      </c>
      <c r="B72" s="246" t="s">
        <v>88</v>
      </c>
      <c r="C72" s="237">
        <v>0</v>
      </c>
      <c r="D72" s="237">
        <v>0</v>
      </c>
      <c r="E72" s="237">
        <f>+C72+D72</f>
        <v>0</v>
      </c>
      <c r="F72" s="243">
        <f>+E72*H72</f>
        <v>0</v>
      </c>
      <c r="G72" s="257">
        <v>0</v>
      </c>
      <c r="H72" s="244">
        <v>0</v>
      </c>
    </row>
    <row r="73" spans="1:8" ht="15.75" customHeight="1" x14ac:dyDescent="0.3">
      <c r="A73" s="271" t="s">
        <v>34</v>
      </c>
      <c r="B73" s="268"/>
      <c r="C73" s="638"/>
      <c r="D73" s="638"/>
      <c r="E73" s="638"/>
      <c r="F73" s="319"/>
      <c r="H73" s="636"/>
    </row>
    <row r="74" spans="1:8" ht="27.75" customHeight="1" x14ac:dyDescent="0.3">
      <c r="A74" s="272" t="s">
        <v>1358</v>
      </c>
      <c r="B74" s="246" t="s">
        <v>90</v>
      </c>
      <c r="C74" s="237">
        <v>0</v>
      </c>
      <c r="D74" s="237">
        <v>0</v>
      </c>
      <c r="E74" s="237">
        <f>+C74+D74</f>
        <v>0</v>
      </c>
      <c r="F74" s="243">
        <f>+E74*H74</f>
        <v>0</v>
      </c>
      <c r="G74" s="257">
        <v>0</v>
      </c>
      <c r="H74" s="244">
        <v>0</v>
      </c>
    </row>
    <row r="75" spans="1:8" x14ac:dyDescent="0.3">
      <c r="A75" s="118" t="s">
        <v>34</v>
      </c>
      <c r="B75" s="319"/>
      <c r="C75" s="638"/>
      <c r="D75" s="638"/>
      <c r="E75" s="638"/>
      <c r="F75" s="319"/>
      <c r="H75" s="636"/>
    </row>
    <row r="76" spans="1:8" ht="15" thickBot="1" x14ac:dyDescent="0.35">
      <c r="A76" s="251" t="s">
        <v>1359</v>
      </c>
      <c r="B76" s="252" t="s">
        <v>1360</v>
      </c>
      <c r="C76" s="262">
        <f>+C74+C72+C67+C62+C60</f>
        <v>0</v>
      </c>
      <c r="D76" s="262">
        <f>+D74+D72+D67+D62+D60</f>
        <v>0</v>
      </c>
      <c r="E76" s="262">
        <f>+E74+E72+E67+E62+E60</f>
        <v>0</v>
      </c>
      <c r="F76" s="262">
        <f>+F74+F72+F70+F65+F60</f>
        <v>0</v>
      </c>
      <c r="G76" s="263">
        <f>+G74+G72+G70+G65+G60</f>
        <v>0</v>
      </c>
      <c r="H76" s="244">
        <v>0</v>
      </c>
    </row>
    <row r="77" spans="1:8" ht="15" thickTop="1" x14ac:dyDescent="0.3">
      <c r="A77" s="273"/>
      <c r="B77" s="274"/>
      <c r="C77" s="275"/>
      <c r="D77" s="275"/>
      <c r="E77" s="275"/>
      <c r="F77" s="243"/>
      <c r="G77" s="257"/>
      <c r="H77" s="639"/>
    </row>
    <row r="78" spans="1:8" x14ac:dyDescent="0.3">
      <c r="A78" s="273"/>
      <c r="B78" s="276" t="s">
        <v>1361</v>
      </c>
      <c r="C78" s="243"/>
      <c r="D78" s="243"/>
      <c r="E78" s="243"/>
      <c r="F78" s="243"/>
      <c r="G78" s="257"/>
      <c r="H78" s="240"/>
    </row>
    <row r="79" spans="1:8" x14ac:dyDescent="0.3">
      <c r="A79" s="273"/>
      <c r="B79" s="274"/>
      <c r="C79" s="243"/>
      <c r="D79" s="243"/>
      <c r="E79" s="243"/>
      <c r="F79" s="243"/>
      <c r="G79" s="257"/>
      <c r="H79" s="240"/>
    </row>
    <row r="80" spans="1:8" x14ac:dyDescent="0.3">
      <c r="A80" s="273" t="s">
        <v>1362</v>
      </c>
      <c r="B80" s="274" t="s">
        <v>96</v>
      </c>
      <c r="C80" s="237">
        <v>0</v>
      </c>
      <c r="D80" s="237">
        <v>0</v>
      </c>
      <c r="E80" s="237">
        <f>+C80+D80</f>
        <v>0</v>
      </c>
      <c r="F80" s="243">
        <f>+E80*H80</f>
        <v>0</v>
      </c>
      <c r="G80" s="257">
        <v>0</v>
      </c>
      <c r="H80" s="244">
        <v>0</v>
      </c>
    </row>
    <row r="81" spans="1:8" x14ac:dyDescent="0.3">
      <c r="A81" s="273"/>
      <c r="B81" s="274"/>
      <c r="C81" s="243"/>
      <c r="D81" s="243"/>
      <c r="E81" s="243"/>
      <c r="F81" s="243"/>
      <c r="G81" s="257"/>
      <c r="H81" s="240"/>
    </row>
    <row r="82" spans="1:8" x14ac:dyDescent="0.3">
      <c r="A82" s="273" t="s">
        <v>1363</v>
      </c>
      <c r="B82" s="274" t="s">
        <v>1364</v>
      </c>
      <c r="C82" s="237">
        <v>0</v>
      </c>
      <c r="D82" s="237">
        <v>0</v>
      </c>
      <c r="E82" s="237">
        <f>+C82+D82</f>
        <v>0</v>
      </c>
      <c r="F82" s="243">
        <f>+E82*H82</f>
        <v>0</v>
      </c>
      <c r="G82" s="257">
        <v>0</v>
      </c>
      <c r="H82" s="244">
        <v>0</v>
      </c>
    </row>
    <row r="83" spans="1:8" x14ac:dyDescent="0.3">
      <c r="A83" s="273"/>
      <c r="B83" s="274"/>
      <c r="C83" s="243"/>
      <c r="D83" s="243"/>
      <c r="E83" s="243"/>
      <c r="F83" s="243"/>
      <c r="G83" s="257"/>
      <c r="H83" s="240"/>
    </row>
    <row r="84" spans="1:8" x14ac:dyDescent="0.3">
      <c r="A84" s="273" t="s">
        <v>1365</v>
      </c>
      <c r="B84" s="274" t="s">
        <v>100</v>
      </c>
      <c r="C84" s="237">
        <v>0</v>
      </c>
      <c r="D84" s="237">
        <v>0</v>
      </c>
      <c r="E84" s="237">
        <f>+C84+D84</f>
        <v>0</v>
      </c>
      <c r="F84" s="243">
        <f>+E84*H84</f>
        <v>0</v>
      </c>
      <c r="G84" s="257">
        <v>0</v>
      </c>
      <c r="H84" s="244">
        <v>0</v>
      </c>
    </row>
    <row r="85" spans="1:8" x14ac:dyDescent="0.3">
      <c r="A85" s="273"/>
      <c r="B85" s="274"/>
      <c r="C85" s="243"/>
      <c r="D85" s="243"/>
      <c r="E85" s="243"/>
      <c r="F85" s="243"/>
      <c r="G85" s="257"/>
      <c r="H85" s="240"/>
    </row>
    <row r="86" spans="1:8" x14ac:dyDescent="0.3">
      <c r="A86" s="273" t="s">
        <v>1366</v>
      </c>
      <c r="B86" s="274" t="s">
        <v>102</v>
      </c>
      <c r="C86" s="237">
        <v>0</v>
      </c>
      <c r="D86" s="237">
        <v>0</v>
      </c>
      <c r="E86" s="237">
        <f>+C86+D86</f>
        <v>0</v>
      </c>
      <c r="F86" s="243">
        <f>+E86*H86</f>
        <v>0</v>
      </c>
      <c r="G86" s="257">
        <v>0</v>
      </c>
      <c r="H86" s="244">
        <v>0</v>
      </c>
    </row>
    <row r="87" spans="1:8" x14ac:dyDescent="0.3">
      <c r="A87" s="273"/>
      <c r="B87" s="274"/>
      <c r="C87" s="243"/>
      <c r="D87" s="243"/>
      <c r="E87" s="243"/>
      <c r="F87" s="243"/>
      <c r="G87" s="257"/>
      <c r="H87" s="240"/>
    </row>
    <row r="88" spans="1:8" ht="15" thickBot="1" x14ac:dyDescent="0.35">
      <c r="A88" s="251" t="s">
        <v>1367</v>
      </c>
      <c r="B88" s="277" t="s">
        <v>1368</v>
      </c>
      <c r="C88" s="262">
        <f>+C86+C84+C82+C80</f>
        <v>0</v>
      </c>
      <c r="D88" s="262">
        <f>+D86+D84+D82+D80</f>
        <v>0</v>
      </c>
      <c r="E88" s="262">
        <f>+E86+E84+E82+E80</f>
        <v>0</v>
      </c>
      <c r="F88" s="262">
        <f>+F86+F84+F82+F80</f>
        <v>0</v>
      </c>
      <c r="G88" s="262">
        <f>+G86+G84+G82+G80</f>
        <v>0</v>
      </c>
      <c r="H88" s="244">
        <v>0</v>
      </c>
    </row>
    <row r="89" spans="1:8" ht="6" customHeight="1" thickTop="1" x14ac:dyDescent="0.3">
      <c r="A89" s="118" t="s">
        <v>34</v>
      </c>
      <c r="B89" s="338"/>
      <c r="C89" s="634"/>
      <c r="D89" s="634"/>
      <c r="E89" s="634"/>
      <c r="F89" s="313"/>
      <c r="G89" s="635"/>
      <c r="H89" s="639"/>
    </row>
    <row r="90" spans="1:8" x14ac:dyDescent="0.3">
      <c r="A90" s="118"/>
      <c r="B90" s="278" t="s">
        <v>1369</v>
      </c>
      <c r="C90" s="643">
        <f>+C28+C43+C56+C76+C88</f>
        <v>0</v>
      </c>
      <c r="D90" s="643">
        <f>+D28+D43+D56+D76+D88</f>
        <v>0</v>
      </c>
      <c r="E90" s="643">
        <f>+E28+E43+E56+E76+E88</f>
        <v>0</v>
      </c>
      <c r="F90" s="643">
        <f>+F28+F43+F56+F76+F88</f>
        <v>0</v>
      </c>
      <c r="G90" s="644">
        <f>+G28+G43+G56+G76+G88</f>
        <v>0</v>
      </c>
      <c r="H90" s="244">
        <v>0</v>
      </c>
    </row>
    <row r="91" spans="1:8" ht="6.75" customHeight="1" thickBot="1" x14ac:dyDescent="0.35">
      <c r="A91" s="333"/>
      <c r="B91" s="334"/>
      <c r="C91" s="645"/>
      <c r="D91" s="645"/>
      <c r="E91" s="645"/>
      <c r="F91" s="335"/>
      <c r="G91" s="646"/>
      <c r="H91" s="647"/>
    </row>
    <row r="92" spans="1:8" ht="5.25" customHeight="1" thickTop="1" x14ac:dyDescent="0.3">
      <c r="A92" s="118" t="s">
        <v>34</v>
      </c>
      <c r="B92" s="338"/>
      <c r="C92" s="634"/>
      <c r="D92" s="634"/>
      <c r="E92" s="634"/>
      <c r="F92" s="313"/>
      <c r="G92" s="635"/>
      <c r="H92" s="639"/>
    </row>
    <row r="93" spans="1:8" x14ac:dyDescent="0.3">
      <c r="A93" s="118"/>
      <c r="B93" s="278" t="s">
        <v>1370</v>
      </c>
      <c r="C93" s="643">
        <f>+C76</f>
        <v>0</v>
      </c>
      <c r="D93" s="643">
        <f>+D76</f>
        <v>0</v>
      </c>
      <c r="E93" s="643">
        <f>+E76</f>
        <v>0</v>
      </c>
      <c r="F93" s="643">
        <f>+F76</f>
        <v>0</v>
      </c>
      <c r="G93" s="643">
        <f>+G76</f>
        <v>0</v>
      </c>
      <c r="H93" s="244">
        <v>0</v>
      </c>
    </row>
    <row r="94" spans="1:8" ht="7.5" customHeight="1" thickBot="1" x14ac:dyDescent="0.35">
      <c r="A94" s="333"/>
      <c r="B94" s="334"/>
      <c r="C94" s="645"/>
      <c r="D94" s="645"/>
      <c r="E94" s="645"/>
      <c r="F94" s="335"/>
      <c r="G94" s="646"/>
      <c r="H94" s="647"/>
    </row>
    <row r="95" spans="1:8" ht="7.5" customHeight="1" thickTop="1" x14ac:dyDescent="0.3">
      <c r="A95" s="118" t="s">
        <v>34</v>
      </c>
      <c r="B95" s="338"/>
      <c r="C95" s="634"/>
      <c r="D95" s="634"/>
      <c r="E95" s="634"/>
      <c r="F95" s="313"/>
      <c r="G95" s="635"/>
      <c r="H95" s="639"/>
    </row>
    <row r="96" spans="1:8" x14ac:dyDescent="0.3">
      <c r="A96" s="118"/>
      <c r="B96" s="278" t="s">
        <v>1371</v>
      </c>
      <c r="C96" s="643">
        <f>+C90-C93</f>
        <v>0</v>
      </c>
      <c r="D96" s="643">
        <f>+D90-D93</f>
        <v>0</v>
      </c>
      <c r="E96" s="643">
        <f>+E90-E93</f>
        <v>0</v>
      </c>
      <c r="F96" s="643">
        <f>+F90-F93</f>
        <v>0</v>
      </c>
      <c r="G96" s="643">
        <f>+G90-G93</f>
        <v>0</v>
      </c>
      <c r="H96" s="244">
        <v>0</v>
      </c>
    </row>
    <row r="97" spans="1:9" ht="6" customHeight="1" thickBot="1" x14ac:dyDescent="0.35">
      <c r="A97" s="333"/>
      <c r="B97" s="334"/>
      <c r="C97" s="645"/>
      <c r="D97" s="645"/>
      <c r="E97" s="645"/>
      <c r="F97" s="335"/>
      <c r="G97" s="646"/>
      <c r="H97" s="647"/>
    </row>
    <row r="98" spans="1:9" ht="15.6" thickTop="1" thickBot="1" x14ac:dyDescent="0.35">
      <c r="B98" s="334"/>
      <c r="C98" s="645"/>
      <c r="D98" s="648"/>
      <c r="E98" s="649"/>
      <c r="H98" s="650"/>
    </row>
    <row r="99" spans="1:9" ht="55.5" customHeight="1" thickTop="1" thickBot="1" x14ac:dyDescent="0.35">
      <c r="B99" s="451" t="s">
        <v>1372</v>
      </c>
      <c r="C99" s="279" t="s">
        <v>1373</v>
      </c>
      <c r="D99" s="280" t="s">
        <v>1374</v>
      </c>
      <c r="E99" s="1265"/>
    </row>
    <row r="100" spans="1:9" ht="36.75" customHeight="1" thickTop="1" x14ac:dyDescent="0.3">
      <c r="B100" s="968" t="s">
        <v>1375</v>
      </c>
      <c r="C100" s="281" t="s">
        <v>1376</v>
      </c>
      <c r="D100" s="702" t="s">
        <v>1377</v>
      </c>
      <c r="E100" s="1265"/>
    </row>
    <row r="101" spans="1:9" ht="36.75" customHeight="1" x14ac:dyDescent="0.3">
      <c r="B101" s="120" t="s">
        <v>1378</v>
      </c>
      <c r="C101" s="282" t="s">
        <v>1379</v>
      </c>
      <c r="D101" s="702" t="s">
        <v>1380</v>
      </c>
    </row>
    <row r="102" spans="1:9" ht="45.75" customHeight="1" thickBot="1" x14ac:dyDescent="0.35">
      <c r="B102" s="1085" t="s">
        <v>1381</v>
      </c>
      <c r="C102" s="116"/>
      <c r="D102" s="651"/>
    </row>
    <row r="103" spans="1:9" ht="36.75" customHeight="1" thickTop="1" thickBot="1" x14ac:dyDescent="0.35">
      <c r="B103" s="283" t="s">
        <v>1065</v>
      </c>
      <c r="C103" s="652"/>
      <c r="D103" s="653"/>
    </row>
    <row r="104" spans="1:9" ht="36.75" customHeight="1" thickTop="1" x14ac:dyDescent="0.3">
      <c r="B104" s="1376" t="s">
        <v>1382</v>
      </c>
      <c r="C104" s="1377"/>
      <c r="D104" s="1377"/>
      <c r="E104" s="1377"/>
      <c r="F104" s="1377"/>
      <c r="G104" s="1377"/>
      <c r="H104" s="1377"/>
      <c r="I104" s="1377"/>
    </row>
    <row r="105" spans="1:9" ht="36.75" customHeight="1" x14ac:dyDescent="0.3">
      <c r="B105" s="1378" t="s">
        <v>1383</v>
      </c>
      <c r="C105" s="1302"/>
      <c r="D105" s="1302"/>
      <c r="E105" s="1302"/>
      <c r="F105" s="1302"/>
      <c r="G105" s="1302"/>
      <c r="H105" s="1302"/>
      <c r="I105" s="1302"/>
    </row>
    <row r="106" spans="1:9" x14ac:dyDescent="0.3">
      <c r="B106" t="s">
        <v>1384</v>
      </c>
    </row>
    <row r="107" spans="1:9" x14ac:dyDescent="0.3">
      <c r="B107" s="654" t="s">
        <v>1385</v>
      </c>
    </row>
    <row r="108" spans="1:9" x14ac:dyDescent="0.3">
      <c r="B108" s="654" t="s">
        <v>1386</v>
      </c>
    </row>
    <row r="109" spans="1:9" x14ac:dyDescent="0.3">
      <c r="B109" s="654" t="s">
        <v>1387</v>
      </c>
    </row>
    <row r="110" spans="1:9" x14ac:dyDescent="0.3">
      <c r="B110" s="1094" t="s">
        <v>1388</v>
      </c>
    </row>
    <row r="111" spans="1:9" x14ac:dyDescent="0.3">
      <c r="B111" s="654" t="s">
        <v>1389</v>
      </c>
    </row>
  </sheetData>
  <mergeCells count="13">
    <mergeCell ref="E99:E100"/>
    <mergeCell ref="B104:I104"/>
    <mergeCell ref="B105:I105"/>
    <mergeCell ref="A2:H2"/>
    <mergeCell ref="A3:H3"/>
    <mergeCell ref="A5:A6"/>
    <mergeCell ref="B5:B6"/>
    <mergeCell ref="C5:C6"/>
    <mergeCell ref="D5:D6"/>
    <mergeCell ref="E5:E6"/>
    <mergeCell ref="F5:F6"/>
    <mergeCell ref="G5:G6"/>
    <mergeCell ref="H5:H6"/>
  </mergeCells>
  <printOptions horizontalCentered="1"/>
  <pageMargins left="0.70866141732283472" right="0.15748031496062992" top="0.47244094488188981" bottom="0.47244094488188981" header="0.35433070866141736" footer="0.31496062992125984"/>
  <pageSetup paperSize="9" scale="47" fitToHeight="2" orientation="portrait" r:id="rId1"/>
  <rowBreaks count="1" manualBreakCount="1">
    <brk id="7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C248F-F1C3-4187-BC93-2CFE95758880}">
  <dimension ref="A1:IV298"/>
  <sheetViews>
    <sheetView zoomScaleNormal="100" workbookViewId="0">
      <selection activeCell="A2" sqref="A2:D2"/>
    </sheetView>
  </sheetViews>
  <sheetFormatPr defaultRowHeight="14.4" x14ac:dyDescent="0.3"/>
  <cols>
    <col min="1" max="1" width="12.77734375" customWidth="1"/>
    <col min="2" max="2" width="106.5546875" customWidth="1"/>
    <col min="3" max="3" width="14.77734375" customWidth="1"/>
    <col min="4" max="4" width="14.21875" customWidth="1"/>
    <col min="5" max="6" width="14.77734375" customWidth="1"/>
    <col min="7" max="7" width="12" bestFit="1" customWidth="1"/>
  </cols>
  <sheetData>
    <row r="1" spans="1:6" x14ac:dyDescent="0.3">
      <c r="A1" s="312"/>
    </row>
    <row r="2" spans="1:6" ht="21" x14ac:dyDescent="0.4">
      <c r="A2" s="1379" t="s">
        <v>1390</v>
      </c>
      <c r="B2" s="1379"/>
      <c r="C2" s="1379"/>
      <c r="D2" s="1379"/>
    </row>
    <row r="4" spans="1:6" ht="52.5" customHeight="1" x14ac:dyDescent="0.3">
      <c r="A4" s="1373" t="s">
        <v>1391</v>
      </c>
      <c r="B4" s="1332"/>
      <c r="C4" s="1332"/>
      <c r="D4" s="1332"/>
    </row>
    <row r="5" spans="1:6" ht="21" x14ac:dyDescent="0.3">
      <c r="A5" s="1387"/>
      <c r="B5" s="1387"/>
      <c r="C5" s="1387"/>
      <c r="D5" s="1387"/>
    </row>
    <row r="6" spans="1:6" ht="15" thickBot="1" x14ac:dyDescent="0.35"/>
    <row r="7" spans="1:6" s="107" customFormat="1" ht="27" customHeight="1" thickTop="1" x14ac:dyDescent="0.3">
      <c r="A7" s="1278" t="s">
        <v>1392</v>
      </c>
      <c r="B7" s="1257" t="s">
        <v>5</v>
      </c>
      <c r="C7" s="1257" t="s">
        <v>1393</v>
      </c>
      <c r="D7" s="1389" t="s">
        <v>1394</v>
      </c>
      <c r="E7" s="1257" t="s">
        <v>1395</v>
      </c>
      <c r="F7" s="1383" t="s">
        <v>1396</v>
      </c>
    </row>
    <row r="8" spans="1:6" s="107" customFormat="1" ht="36" customHeight="1" thickBot="1" x14ac:dyDescent="0.35">
      <c r="A8" s="1388"/>
      <c r="B8" s="1381"/>
      <c r="C8" s="1382"/>
      <c r="D8" s="1390"/>
      <c r="E8" s="1382"/>
      <c r="F8" s="1384"/>
    </row>
    <row r="9" spans="1:6" ht="15" thickTop="1" x14ac:dyDescent="0.3">
      <c r="A9" s="118"/>
      <c r="B9" s="313"/>
      <c r="C9" s="319"/>
      <c r="D9" s="319"/>
      <c r="E9" s="319"/>
      <c r="F9" s="735"/>
    </row>
    <row r="10" spans="1:6" ht="15" customHeight="1" x14ac:dyDescent="0.3">
      <c r="A10" s="715"/>
      <c r="B10" s="233" t="s">
        <v>1312</v>
      </c>
      <c r="C10" s="233"/>
      <c r="D10" s="233"/>
      <c r="E10" s="233"/>
      <c r="F10" s="730"/>
    </row>
    <row r="11" spans="1:6" x14ac:dyDescent="0.3">
      <c r="A11" s="716"/>
      <c r="B11" s="236"/>
      <c r="C11" s="717"/>
      <c r="D11" s="236"/>
      <c r="E11" s="717"/>
      <c r="F11" s="731"/>
    </row>
    <row r="12" spans="1:6" x14ac:dyDescent="0.3">
      <c r="A12" s="273" t="s">
        <v>1313</v>
      </c>
      <c r="B12" s="236" t="s">
        <v>30</v>
      </c>
      <c r="C12" s="323">
        <f>+SUM(C13:C32)</f>
        <v>0</v>
      </c>
      <c r="D12" s="323">
        <f>+SUM(D13:D32)</f>
        <v>0</v>
      </c>
      <c r="E12" s="323">
        <f>+SUM(E13:E32)</f>
        <v>0</v>
      </c>
      <c r="F12" s="732">
        <f>+SUM(F13:F32)</f>
        <v>0</v>
      </c>
    </row>
    <row r="13" spans="1:6" x14ac:dyDescent="0.3">
      <c r="A13" s="708" t="s">
        <v>1397</v>
      </c>
      <c r="B13" s="261" t="s">
        <v>1398</v>
      </c>
      <c r="C13" s="239">
        <v>0</v>
      </c>
      <c r="D13" s="239">
        <v>0</v>
      </c>
      <c r="E13" s="239">
        <v>0</v>
      </c>
      <c r="F13" s="733">
        <v>0</v>
      </c>
    </row>
    <row r="14" spans="1:6" x14ac:dyDescent="0.3">
      <c r="A14" s="708" t="s">
        <v>1399</v>
      </c>
      <c r="B14" s="261" t="s">
        <v>1400</v>
      </c>
      <c r="C14" s="239">
        <v>0</v>
      </c>
      <c r="D14" s="239">
        <v>0</v>
      </c>
      <c r="E14" s="239">
        <v>0</v>
      </c>
      <c r="F14" s="733">
        <v>0</v>
      </c>
    </row>
    <row r="15" spans="1:6" x14ac:dyDescent="0.3">
      <c r="A15" s="708" t="s">
        <v>1401</v>
      </c>
      <c r="B15" s="315" t="s">
        <v>1402</v>
      </c>
      <c r="C15" s="239">
        <v>0</v>
      </c>
      <c r="D15" s="239">
        <v>0</v>
      </c>
      <c r="E15" s="239">
        <v>0</v>
      </c>
      <c r="F15" s="733">
        <v>0</v>
      </c>
    </row>
    <row r="16" spans="1:6" x14ac:dyDescent="0.3">
      <c r="A16" s="708" t="s">
        <v>1403</v>
      </c>
      <c r="B16" s="247" t="s">
        <v>1404</v>
      </c>
      <c r="C16" s="239">
        <v>0</v>
      </c>
      <c r="D16" s="239">
        <v>0</v>
      </c>
      <c r="E16" s="239">
        <v>0</v>
      </c>
      <c r="F16" s="733">
        <v>0</v>
      </c>
    </row>
    <row r="17" spans="1:6" x14ac:dyDescent="0.3">
      <c r="A17" s="708" t="s">
        <v>1405</v>
      </c>
      <c r="B17" s="315" t="s">
        <v>1406</v>
      </c>
      <c r="C17" s="239">
        <v>0</v>
      </c>
      <c r="D17" s="239">
        <v>0</v>
      </c>
      <c r="E17" s="239">
        <v>0</v>
      </c>
      <c r="F17" s="733">
        <v>0</v>
      </c>
    </row>
    <row r="18" spans="1:6" x14ac:dyDescent="0.3">
      <c r="A18" s="708" t="s">
        <v>1407</v>
      </c>
      <c r="B18" s="315" t="s">
        <v>1408</v>
      </c>
      <c r="C18" s="239">
        <v>0</v>
      </c>
      <c r="D18" s="239">
        <v>0</v>
      </c>
      <c r="E18" s="239">
        <v>0</v>
      </c>
      <c r="F18" s="733">
        <v>0</v>
      </c>
    </row>
    <row r="19" spans="1:6" x14ac:dyDescent="0.3">
      <c r="A19" s="708" t="s">
        <v>1409</v>
      </c>
      <c r="B19" s="315" t="s">
        <v>1410</v>
      </c>
      <c r="C19" s="239">
        <v>0</v>
      </c>
      <c r="D19" s="239">
        <v>0</v>
      </c>
      <c r="E19" s="239">
        <v>0</v>
      </c>
      <c r="F19" s="733">
        <v>0</v>
      </c>
    </row>
    <row r="20" spans="1:6" x14ac:dyDescent="0.3">
      <c r="A20" s="708" t="s">
        <v>1411</v>
      </c>
      <c r="B20" s="315" t="s">
        <v>1412</v>
      </c>
      <c r="C20" s="239">
        <v>0</v>
      </c>
      <c r="D20" s="239">
        <v>0</v>
      </c>
      <c r="E20" s="239">
        <v>0</v>
      </c>
      <c r="F20" s="733">
        <v>0</v>
      </c>
    </row>
    <row r="21" spans="1:6" x14ac:dyDescent="0.3">
      <c r="A21" s="708" t="s">
        <v>1413</v>
      </c>
      <c r="B21" s="315" t="s">
        <v>1414</v>
      </c>
      <c r="C21" s="239">
        <v>0</v>
      </c>
      <c r="D21" s="239">
        <v>0</v>
      </c>
      <c r="E21" s="239">
        <v>0</v>
      </c>
      <c r="F21" s="733">
        <v>0</v>
      </c>
    </row>
    <row r="22" spans="1:6" x14ac:dyDescent="0.3">
      <c r="A22" s="708" t="s">
        <v>1415</v>
      </c>
      <c r="B22" s="315" t="s">
        <v>1416</v>
      </c>
      <c r="C22" s="239">
        <v>0</v>
      </c>
      <c r="D22" s="239">
        <v>0</v>
      </c>
      <c r="E22" s="239">
        <v>0</v>
      </c>
      <c r="F22" s="733">
        <v>0</v>
      </c>
    </row>
    <row r="23" spans="1:6" x14ac:dyDescent="0.3">
      <c r="A23" s="708" t="s">
        <v>1417</v>
      </c>
      <c r="B23" s="315" t="s">
        <v>1418</v>
      </c>
      <c r="C23" s="239">
        <v>0</v>
      </c>
      <c r="D23" s="239">
        <v>0</v>
      </c>
      <c r="E23" s="239">
        <v>0</v>
      </c>
      <c r="F23" s="733">
        <v>0</v>
      </c>
    </row>
    <row r="24" spans="1:6" x14ac:dyDescent="0.3">
      <c r="A24" s="708" t="s">
        <v>1419</v>
      </c>
      <c r="B24" s="315" t="s">
        <v>1420</v>
      </c>
      <c r="C24" s="239">
        <v>0</v>
      </c>
      <c r="D24" s="239">
        <v>0</v>
      </c>
      <c r="E24" s="239">
        <v>0</v>
      </c>
      <c r="F24" s="733">
        <v>0</v>
      </c>
    </row>
    <row r="25" spans="1:6" x14ac:dyDescent="0.3">
      <c r="A25" s="708" t="s">
        <v>1421</v>
      </c>
      <c r="B25" s="315" t="s">
        <v>1422</v>
      </c>
      <c r="C25" s="239">
        <v>0</v>
      </c>
      <c r="D25" s="239">
        <v>0</v>
      </c>
      <c r="E25" s="239">
        <v>0</v>
      </c>
      <c r="F25" s="733">
        <v>0</v>
      </c>
    </row>
    <row r="26" spans="1:6" x14ac:dyDescent="0.3">
      <c r="A26" s="708" t="s">
        <v>1423</v>
      </c>
      <c r="B26" s="315" t="s">
        <v>1424</v>
      </c>
      <c r="C26" s="239">
        <v>0</v>
      </c>
      <c r="D26" s="239">
        <v>0</v>
      </c>
      <c r="E26" s="239">
        <v>0</v>
      </c>
      <c r="F26" s="733">
        <v>0</v>
      </c>
    </row>
    <row r="27" spans="1:6" x14ac:dyDescent="0.3">
      <c r="A27" s="708" t="s">
        <v>1425</v>
      </c>
      <c r="B27" s="315" t="s">
        <v>1426</v>
      </c>
      <c r="C27" s="239">
        <v>0</v>
      </c>
      <c r="D27" s="239">
        <v>0</v>
      </c>
      <c r="E27" s="239">
        <v>0</v>
      </c>
      <c r="F27" s="733">
        <v>0</v>
      </c>
    </row>
    <row r="28" spans="1:6" x14ac:dyDescent="0.3">
      <c r="A28" s="708" t="s">
        <v>1427</v>
      </c>
      <c r="B28" s="315" t="s">
        <v>1428</v>
      </c>
      <c r="C28" s="239">
        <v>0</v>
      </c>
      <c r="D28" s="239">
        <v>0</v>
      </c>
      <c r="E28" s="239">
        <v>0</v>
      </c>
      <c r="F28" s="733">
        <v>0</v>
      </c>
    </row>
    <row r="29" spans="1:6" x14ac:dyDescent="0.3">
      <c r="A29" s="708" t="s">
        <v>1429</v>
      </c>
      <c r="B29" s="315" t="s">
        <v>1430</v>
      </c>
      <c r="C29" s="239">
        <v>0</v>
      </c>
      <c r="D29" s="239">
        <v>0</v>
      </c>
      <c r="E29" s="239">
        <v>0</v>
      </c>
      <c r="F29" s="733">
        <v>0</v>
      </c>
    </row>
    <row r="30" spans="1:6" x14ac:dyDescent="0.3">
      <c r="A30" s="708" t="s">
        <v>1431</v>
      </c>
      <c r="B30" s="315" t="s">
        <v>1432</v>
      </c>
      <c r="C30" s="239">
        <v>0</v>
      </c>
      <c r="D30" s="239">
        <v>0</v>
      </c>
      <c r="E30" s="239">
        <v>0</v>
      </c>
      <c r="F30" s="733">
        <v>0</v>
      </c>
    </row>
    <row r="31" spans="1:6" x14ac:dyDescent="0.3">
      <c r="A31" s="708" t="s">
        <v>1433</v>
      </c>
      <c r="B31" s="315" t="s">
        <v>1434</v>
      </c>
      <c r="C31" s="239">
        <v>0</v>
      </c>
      <c r="D31" s="239">
        <v>0</v>
      </c>
      <c r="E31" s="239">
        <v>0</v>
      </c>
      <c r="F31" s="733">
        <v>0</v>
      </c>
    </row>
    <row r="32" spans="1:6" x14ac:dyDescent="0.3">
      <c r="A32" s="708" t="s">
        <v>1435</v>
      </c>
      <c r="B32" s="315" t="s">
        <v>1436</v>
      </c>
      <c r="C32" s="239">
        <v>0</v>
      </c>
      <c r="D32" s="239">
        <v>0</v>
      </c>
      <c r="E32" s="239">
        <v>0</v>
      </c>
      <c r="F32" s="733">
        <v>0</v>
      </c>
    </row>
    <row r="33" spans="1:6" x14ac:dyDescent="0.3">
      <c r="A33" s="708"/>
      <c r="B33" s="315"/>
      <c r="C33" s="239"/>
      <c r="D33" s="239"/>
      <c r="E33" s="239"/>
      <c r="F33" s="733"/>
    </row>
    <row r="34" spans="1:6" x14ac:dyDescent="0.3">
      <c r="A34" s="716" t="s">
        <v>34</v>
      </c>
      <c r="B34" s="247"/>
      <c r="C34" s="718"/>
      <c r="D34" s="247"/>
      <c r="E34" s="718"/>
      <c r="F34" s="734"/>
    </row>
    <row r="35" spans="1:6" x14ac:dyDescent="0.3">
      <c r="A35" s="273" t="s">
        <v>1317</v>
      </c>
      <c r="B35" s="236" t="s">
        <v>1437</v>
      </c>
      <c r="C35" s="323">
        <f>+SUM(C36:C42)</f>
        <v>0</v>
      </c>
      <c r="D35" s="323">
        <f>+SUM(D36:D42)</f>
        <v>0</v>
      </c>
      <c r="E35" s="323">
        <f>+SUM(E36:E42)</f>
        <v>0</v>
      </c>
      <c r="F35" s="732">
        <f>+SUM(F36:F42)</f>
        <v>0</v>
      </c>
    </row>
    <row r="36" spans="1:6" x14ac:dyDescent="0.3">
      <c r="A36" s="708" t="s">
        <v>1438</v>
      </c>
      <c r="B36" s="261" t="s">
        <v>1439</v>
      </c>
      <c r="C36" s="239">
        <v>0</v>
      </c>
      <c r="D36" s="239">
        <v>0</v>
      </c>
      <c r="E36" s="239">
        <v>0</v>
      </c>
      <c r="F36" s="733">
        <v>0</v>
      </c>
    </row>
    <row r="37" spans="1:6" x14ac:dyDescent="0.3">
      <c r="A37" s="708" t="s">
        <v>1440</v>
      </c>
      <c r="B37" s="316" t="s">
        <v>1441</v>
      </c>
      <c r="C37" s="239">
        <v>0</v>
      </c>
      <c r="D37" s="239">
        <v>0</v>
      </c>
      <c r="E37" s="239">
        <v>0</v>
      </c>
      <c r="F37" s="733">
        <v>0</v>
      </c>
    </row>
    <row r="38" spans="1:6" x14ac:dyDescent="0.3">
      <c r="A38" s="708" t="s">
        <v>1442</v>
      </c>
      <c r="B38" s="261" t="s">
        <v>1443</v>
      </c>
      <c r="C38" s="239">
        <v>0</v>
      </c>
      <c r="D38" s="239">
        <v>0</v>
      </c>
      <c r="E38" s="239">
        <v>0</v>
      </c>
      <c r="F38" s="733">
        <v>0</v>
      </c>
    </row>
    <row r="39" spans="1:6" x14ac:dyDescent="0.3">
      <c r="A39" s="708" t="s">
        <v>1444</v>
      </c>
      <c r="B39" s="261" t="s">
        <v>1445</v>
      </c>
      <c r="C39" s="239">
        <v>0</v>
      </c>
      <c r="D39" s="239">
        <v>0</v>
      </c>
      <c r="E39" s="239">
        <v>0</v>
      </c>
      <c r="F39" s="733">
        <v>0</v>
      </c>
    </row>
    <row r="40" spans="1:6" x14ac:dyDescent="0.3">
      <c r="A40" s="708" t="s">
        <v>1446</v>
      </c>
      <c r="B40" s="261" t="s">
        <v>1447</v>
      </c>
      <c r="C40" s="239">
        <v>0</v>
      </c>
      <c r="D40" s="239">
        <v>0</v>
      </c>
      <c r="E40" s="239">
        <v>0</v>
      </c>
      <c r="F40" s="733">
        <v>0</v>
      </c>
    </row>
    <row r="41" spans="1:6" x14ac:dyDescent="0.3">
      <c r="A41" s="708" t="s">
        <v>1448</v>
      </c>
      <c r="B41" s="261" t="s">
        <v>1449</v>
      </c>
      <c r="C41" s="239">
        <v>0</v>
      </c>
      <c r="D41" s="239">
        <v>0</v>
      </c>
      <c r="E41" s="239">
        <v>0</v>
      </c>
      <c r="F41" s="733">
        <v>0</v>
      </c>
    </row>
    <row r="42" spans="1:6" x14ac:dyDescent="0.3">
      <c r="A42" s="708" t="s">
        <v>1450</v>
      </c>
      <c r="B42" s="261" t="s">
        <v>1451</v>
      </c>
      <c r="C42" s="239">
        <v>0</v>
      </c>
      <c r="D42" s="239">
        <v>0</v>
      </c>
      <c r="E42" s="239">
        <v>0</v>
      </c>
      <c r="F42" s="733">
        <v>0</v>
      </c>
    </row>
    <row r="43" spans="1:6" x14ac:dyDescent="0.3">
      <c r="A43" s="273" t="s">
        <v>34</v>
      </c>
      <c r="B43" s="247"/>
      <c r="C43" s="718"/>
      <c r="D43" s="247"/>
      <c r="E43" s="718"/>
      <c r="F43" s="734"/>
    </row>
    <row r="44" spans="1:6" ht="27.75" customHeight="1" x14ac:dyDescent="0.3">
      <c r="A44" s="272" t="s">
        <v>1320</v>
      </c>
      <c r="B44" s="236" t="s">
        <v>1452</v>
      </c>
      <c r="C44" s="323">
        <f>+SUM(C45:C86)</f>
        <v>0</v>
      </c>
      <c r="D44" s="323">
        <f>+SUM(D45:D86)</f>
        <v>0</v>
      </c>
      <c r="E44" s="323">
        <f>+SUM(E45:E86)</f>
        <v>0</v>
      </c>
      <c r="F44" s="732">
        <f>+SUM(F45:F86)</f>
        <v>0</v>
      </c>
    </row>
    <row r="45" spans="1:6" x14ac:dyDescent="0.3">
      <c r="A45" s="719" t="s">
        <v>1453</v>
      </c>
      <c r="B45" s="261" t="s">
        <v>1454</v>
      </c>
      <c r="C45" s="239">
        <v>0</v>
      </c>
      <c r="D45" s="239">
        <v>0</v>
      </c>
      <c r="E45" s="239">
        <v>0</v>
      </c>
      <c r="F45" s="733">
        <v>0</v>
      </c>
    </row>
    <row r="46" spans="1:6" x14ac:dyDescent="0.3">
      <c r="A46" s="727" t="s">
        <v>1455</v>
      </c>
      <c r="B46" s="728" t="s">
        <v>1456</v>
      </c>
      <c r="C46" s="239">
        <v>0</v>
      </c>
      <c r="D46" s="239">
        <v>0</v>
      </c>
      <c r="E46" s="239">
        <v>0</v>
      </c>
      <c r="F46" s="733">
        <v>0</v>
      </c>
    </row>
    <row r="47" spans="1:6" x14ac:dyDescent="0.3">
      <c r="A47" s="719">
        <v>1010303</v>
      </c>
      <c r="B47" s="261" t="s">
        <v>1457</v>
      </c>
      <c r="C47" s="239">
        <v>0</v>
      </c>
      <c r="D47" s="239">
        <v>0</v>
      </c>
      <c r="E47" s="239">
        <v>0</v>
      </c>
      <c r="F47" s="733">
        <v>0</v>
      </c>
    </row>
    <row r="48" spans="1:6" x14ac:dyDescent="0.3">
      <c r="A48" s="719">
        <v>1010304</v>
      </c>
      <c r="B48" s="261" t="s">
        <v>1458</v>
      </c>
      <c r="C48" s="239">
        <v>0</v>
      </c>
      <c r="D48" s="239">
        <v>0</v>
      </c>
      <c r="E48" s="239">
        <v>0</v>
      </c>
      <c r="F48" s="733">
        <v>0</v>
      </c>
    </row>
    <row r="49" spans="1:6" x14ac:dyDescent="0.3">
      <c r="A49" s="719">
        <v>1010305</v>
      </c>
      <c r="B49" s="261" t="s">
        <v>1459</v>
      </c>
      <c r="C49" s="239">
        <v>0</v>
      </c>
      <c r="D49" s="239">
        <v>0</v>
      </c>
      <c r="E49" s="239">
        <v>0</v>
      </c>
      <c r="F49" s="733">
        <v>0</v>
      </c>
    </row>
    <row r="50" spans="1:6" x14ac:dyDescent="0.3">
      <c r="A50" s="719">
        <v>1010307</v>
      </c>
      <c r="B50" s="261" t="s">
        <v>1460</v>
      </c>
      <c r="C50" s="239">
        <v>0</v>
      </c>
      <c r="D50" s="239">
        <v>0</v>
      </c>
      <c r="E50" s="239">
        <v>0</v>
      </c>
      <c r="F50" s="733">
        <v>0</v>
      </c>
    </row>
    <row r="51" spans="1:6" x14ac:dyDescent="0.3">
      <c r="A51" s="719">
        <v>1010309</v>
      </c>
      <c r="B51" s="261" t="s">
        <v>1461</v>
      </c>
      <c r="C51" s="239">
        <v>0</v>
      </c>
      <c r="D51" s="239">
        <v>0</v>
      </c>
      <c r="E51" s="239">
        <v>0</v>
      </c>
      <c r="F51" s="733">
        <v>0</v>
      </c>
    </row>
    <row r="52" spans="1:6" x14ac:dyDescent="0.3">
      <c r="A52" s="719">
        <v>1010310</v>
      </c>
      <c r="B52" s="261" t="s">
        <v>1462</v>
      </c>
      <c r="C52" s="239">
        <v>0</v>
      </c>
      <c r="D52" s="239">
        <v>0</v>
      </c>
      <c r="E52" s="239">
        <v>0</v>
      </c>
      <c r="F52" s="733">
        <v>0</v>
      </c>
    </row>
    <row r="53" spans="1:6" x14ac:dyDescent="0.3">
      <c r="A53" s="719">
        <v>1010311</v>
      </c>
      <c r="B53" s="261" t="s">
        <v>1463</v>
      </c>
      <c r="C53" s="239">
        <v>0</v>
      </c>
      <c r="D53" s="239">
        <v>0</v>
      </c>
      <c r="E53" s="239">
        <v>0</v>
      </c>
      <c r="F53" s="733">
        <v>0</v>
      </c>
    </row>
    <row r="54" spans="1:6" x14ac:dyDescent="0.3">
      <c r="A54" s="719">
        <v>1010312</v>
      </c>
      <c r="B54" s="261" t="s">
        <v>1464</v>
      </c>
      <c r="C54" s="239">
        <v>0</v>
      </c>
      <c r="D54" s="239">
        <v>0</v>
      </c>
      <c r="E54" s="239">
        <v>0</v>
      </c>
      <c r="F54" s="733">
        <v>0</v>
      </c>
    </row>
    <row r="55" spans="1:6" x14ac:dyDescent="0.3">
      <c r="A55" s="719">
        <v>1010313</v>
      </c>
      <c r="B55" s="261" t="s">
        <v>1465</v>
      </c>
      <c r="C55" s="239">
        <v>0</v>
      </c>
      <c r="D55" s="239">
        <v>0</v>
      </c>
      <c r="E55" s="239">
        <v>0</v>
      </c>
      <c r="F55" s="733">
        <v>0</v>
      </c>
    </row>
    <row r="56" spans="1:6" x14ac:dyDescent="0.3">
      <c r="A56" s="719">
        <v>1010314</v>
      </c>
      <c r="B56" s="261" t="s">
        <v>1466</v>
      </c>
      <c r="C56" s="239">
        <v>0</v>
      </c>
      <c r="D56" s="239">
        <v>0</v>
      </c>
      <c r="E56" s="239">
        <v>0</v>
      </c>
      <c r="F56" s="733">
        <v>0</v>
      </c>
    </row>
    <row r="57" spans="1:6" x14ac:dyDescent="0.3">
      <c r="A57" s="719">
        <v>1010315</v>
      </c>
      <c r="B57" s="261" t="s">
        <v>1467</v>
      </c>
      <c r="C57" s="239">
        <v>0</v>
      </c>
      <c r="D57" s="239">
        <v>0</v>
      </c>
      <c r="E57" s="239">
        <v>0</v>
      </c>
      <c r="F57" s="733">
        <v>0</v>
      </c>
    </row>
    <row r="58" spans="1:6" x14ac:dyDescent="0.3">
      <c r="A58" s="719" t="s">
        <v>1468</v>
      </c>
      <c r="B58" s="261" t="s">
        <v>1469</v>
      </c>
      <c r="C58" s="239">
        <v>0</v>
      </c>
      <c r="D58" s="239">
        <v>0</v>
      </c>
      <c r="E58" s="239">
        <v>0</v>
      </c>
      <c r="F58" s="733">
        <v>0</v>
      </c>
    </row>
    <row r="59" spans="1:6" x14ac:dyDescent="0.3">
      <c r="A59" s="719" t="s">
        <v>1470</v>
      </c>
      <c r="B59" s="261" t="s">
        <v>1471</v>
      </c>
      <c r="C59" s="239">
        <v>0</v>
      </c>
      <c r="D59" s="239">
        <v>0</v>
      </c>
      <c r="E59" s="239">
        <v>0</v>
      </c>
      <c r="F59" s="733">
        <v>0</v>
      </c>
    </row>
    <row r="60" spans="1:6" x14ac:dyDescent="0.3">
      <c r="A60" s="719" t="s">
        <v>1472</v>
      </c>
      <c r="B60" s="261" t="s">
        <v>1473</v>
      </c>
      <c r="C60" s="239">
        <v>0</v>
      </c>
      <c r="D60" s="239">
        <v>0</v>
      </c>
      <c r="E60" s="239">
        <v>0</v>
      </c>
      <c r="F60" s="733">
        <v>0</v>
      </c>
    </row>
    <row r="61" spans="1:6" x14ac:dyDescent="0.3">
      <c r="A61" s="719" t="s">
        <v>1474</v>
      </c>
      <c r="B61" s="261" t="s">
        <v>1475</v>
      </c>
      <c r="C61" s="239">
        <v>0</v>
      </c>
      <c r="D61" s="239">
        <v>0</v>
      </c>
      <c r="E61" s="239">
        <v>0</v>
      </c>
      <c r="F61" s="733">
        <v>0</v>
      </c>
    </row>
    <row r="62" spans="1:6" x14ac:dyDescent="0.3">
      <c r="A62" s="719">
        <v>1010323</v>
      </c>
      <c r="B62" s="261" t="s">
        <v>1476</v>
      </c>
      <c r="C62" s="239">
        <v>0</v>
      </c>
      <c r="D62" s="239">
        <v>0</v>
      </c>
      <c r="E62" s="239">
        <v>0</v>
      </c>
      <c r="F62" s="733">
        <v>0</v>
      </c>
    </row>
    <row r="63" spans="1:6" x14ac:dyDescent="0.3">
      <c r="A63" s="719" t="s">
        <v>1477</v>
      </c>
      <c r="B63" s="261" t="s">
        <v>1478</v>
      </c>
      <c r="C63" s="239">
        <v>0</v>
      </c>
      <c r="D63" s="239">
        <v>0</v>
      </c>
      <c r="E63" s="239">
        <v>0</v>
      </c>
      <c r="F63" s="733">
        <v>0</v>
      </c>
    </row>
    <row r="64" spans="1:6" x14ac:dyDescent="0.3">
      <c r="A64" s="719" t="s">
        <v>1479</v>
      </c>
      <c r="B64" s="261" t="s">
        <v>1480</v>
      </c>
      <c r="C64" s="239">
        <v>0</v>
      </c>
      <c r="D64" s="239">
        <v>0</v>
      </c>
      <c r="E64" s="239">
        <v>0</v>
      </c>
      <c r="F64" s="733">
        <v>0</v>
      </c>
    </row>
    <row r="65" spans="1:6" x14ac:dyDescent="0.3">
      <c r="A65" s="719" t="s">
        <v>1481</v>
      </c>
      <c r="B65" s="261" t="s">
        <v>1482</v>
      </c>
      <c r="C65" s="239">
        <v>0</v>
      </c>
      <c r="D65" s="239">
        <v>0</v>
      </c>
      <c r="E65" s="239">
        <v>0</v>
      </c>
      <c r="F65" s="733">
        <v>0</v>
      </c>
    </row>
    <row r="66" spans="1:6" x14ac:dyDescent="0.3">
      <c r="A66" s="719" t="s">
        <v>1483</v>
      </c>
      <c r="B66" s="261" t="s">
        <v>1484</v>
      </c>
      <c r="C66" s="239">
        <v>0</v>
      </c>
      <c r="D66" s="239">
        <v>0</v>
      </c>
      <c r="E66" s="239">
        <v>0</v>
      </c>
      <c r="F66" s="733">
        <v>0</v>
      </c>
    </row>
    <row r="67" spans="1:6" x14ac:dyDescent="0.3">
      <c r="A67" s="719">
        <v>1010330</v>
      </c>
      <c r="B67" s="261" t="s">
        <v>1485</v>
      </c>
      <c r="C67" s="239">
        <v>0</v>
      </c>
      <c r="D67" s="239">
        <v>0</v>
      </c>
      <c r="E67" s="239">
        <v>0</v>
      </c>
      <c r="F67" s="733">
        <v>0</v>
      </c>
    </row>
    <row r="68" spans="1:6" x14ac:dyDescent="0.3">
      <c r="A68" s="719" t="s">
        <v>1486</v>
      </c>
      <c r="B68" s="261" t="s">
        <v>1487</v>
      </c>
      <c r="C68" s="239">
        <v>0</v>
      </c>
      <c r="D68" s="239">
        <v>0</v>
      </c>
      <c r="E68" s="239">
        <v>0</v>
      </c>
      <c r="F68" s="733">
        <v>0</v>
      </c>
    </row>
    <row r="69" spans="1:6" x14ac:dyDescent="0.3">
      <c r="A69" s="719" t="s">
        <v>1488</v>
      </c>
      <c r="B69" s="261" t="s">
        <v>1489</v>
      </c>
      <c r="C69" s="239">
        <v>0</v>
      </c>
      <c r="D69" s="239">
        <v>0</v>
      </c>
      <c r="E69" s="239">
        <v>0</v>
      </c>
      <c r="F69" s="733">
        <v>0</v>
      </c>
    </row>
    <row r="70" spans="1:6" x14ac:dyDescent="0.3">
      <c r="A70" s="719" t="s">
        <v>1490</v>
      </c>
      <c r="B70" s="261" t="s">
        <v>1491</v>
      </c>
      <c r="C70" s="239">
        <v>0</v>
      </c>
      <c r="D70" s="239">
        <v>0</v>
      </c>
      <c r="E70" s="239">
        <v>0</v>
      </c>
      <c r="F70" s="733">
        <v>0</v>
      </c>
    </row>
    <row r="71" spans="1:6" x14ac:dyDescent="0.3">
      <c r="A71" s="317" t="s">
        <v>1492</v>
      </c>
      <c r="B71" s="318" t="s">
        <v>1493</v>
      </c>
      <c r="C71" s="714">
        <v>0</v>
      </c>
      <c r="D71" s="714">
        <v>0</v>
      </c>
      <c r="E71" s="714">
        <v>0</v>
      </c>
      <c r="F71" s="738">
        <v>0</v>
      </c>
    </row>
    <row r="72" spans="1:6" x14ac:dyDescent="0.3">
      <c r="A72" s="719" t="s">
        <v>1494</v>
      </c>
      <c r="B72" s="261" t="s">
        <v>1495</v>
      </c>
      <c r="C72" s="239">
        <v>0</v>
      </c>
      <c r="D72" s="239">
        <v>0</v>
      </c>
      <c r="E72" s="239">
        <v>0</v>
      </c>
      <c r="F72" s="733">
        <v>0</v>
      </c>
    </row>
    <row r="73" spans="1:6" x14ac:dyDescent="0.3">
      <c r="A73" s="719" t="s">
        <v>1496</v>
      </c>
      <c r="B73" s="261" t="s">
        <v>1497</v>
      </c>
      <c r="C73" s="239">
        <v>0</v>
      </c>
      <c r="D73" s="239">
        <v>0</v>
      </c>
      <c r="E73" s="239">
        <v>0</v>
      </c>
      <c r="F73" s="733">
        <v>0</v>
      </c>
    </row>
    <row r="74" spans="1:6" x14ac:dyDescent="0.3">
      <c r="A74" s="719">
        <v>1010338</v>
      </c>
      <c r="B74" s="261" t="s">
        <v>1498</v>
      </c>
      <c r="C74" s="239">
        <v>0</v>
      </c>
      <c r="D74" s="239">
        <v>0</v>
      </c>
      <c r="E74" s="239">
        <v>0</v>
      </c>
      <c r="F74" s="733">
        <v>0</v>
      </c>
    </row>
    <row r="75" spans="1:6" x14ac:dyDescent="0.3">
      <c r="A75" s="719">
        <v>1010345</v>
      </c>
      <c r="B75" s="261" t="s">
        <v>1499</v>
      </c>
      <c r="C75" s="239">
        <v>0</v>
      </c>
      <c r="D75" s="239">
        <v>0</v>
      </c>
      <c r="E75" s="239">
        <v>0</v>
      </c>
      <c r="F75" s="733">
        <v>0</v>
      </c>
    </row>
    <row r="76" spans="1:6" x14ac:dyDescent="0.3">
      <c r="A76" s="719">
        <v>1010356</v>
      </c>
      <c r="B76" s="261" t="s">
        <v>1500</v>
      </c>
      <c r="C76" s="239">
        <v>0</v>
      </c>
      <c r="D76" s="239">
        <v>0</v>
      </c>
      <c r="E76" s="239">
        <v>0</v>
      </c>
      <c r="F76" s="733">
        <v>0</v>
      </c>
    </row>
    <row r="77" spans="1:6" x14ac:dyDescent="0.3">
      <c r="A77" s="719">
        <v>1010358</v>
      </c>
      <c r="B77" s="261" t="s">
        <v>1501</v>
      </c>
      <c r="C77" s="239">
        <v>0</v>
      </c>
      <c r="D77" s="239">
        <v>0</v>
      </c>
      <c r="E77" s="239">
        <v>0</v>
      </c>
      <c r="F77" s="733">
        <v>0</v>
      </c>
    </row>
    <row r="78" spans="1:6" x14ac:dyDescent="0.3">
      <c r="A78" s="719">
        <v>1010362</v>
      </c>
      <c r="B78" s="261" t="s">
        <v>1502</v>
      </c>
      <c r="C78" s="239">
        <v>0</v>
      </c>
      <c r="D78" s="239">
        <v>0</v>
      </c>
      <c r="E78" s="239">
        <v>0</v>
      </c>
      <c r="F78" s="733">
        <v>0</v>
      </c>
    </row>
    <row r="79" spans="1:6" x14ac:dyDescent="0.3">
      <c r="A79" s="719">
        <v>1010371</v>
      </c>
      <c r="B79" s="261" t="s">
        <v>1503</v>
      </c>
      <c r="C79" s="239">
        <v>0</v>
      </c>
      <c r="D79" s="239">
        <v>0</v>
      </c>
      <c r="E79" s="239">
        <v>0</v>
      </c>
      <c r="F79" s="733">
        <v>0</v>
      </c>
    </row>
    <row r="80" spans="1:6" x14ac:dyDescent="0.3">
      <c r="A80" s="719">
        <v>1010372</v>
      </c>
      <c r="B80" s="261" t="s">
        <v>1504</v>
      </c>
      <c r="C80" s="239">
        <v>0</v>
      </c>
      <c r="D80" s="239">
        <v>0</v>
      </c>
      <c r="E80" s="239">
        <v>0</v>
      </c>
      <c r="F80" s="733">
        <v>0</v>
      </c>
    </row>
    <row r="81" spans="1:6" x14ac:dyDescent="0.3">
      <c r="A81" s="719">
        <v>1010374</v>
      </c>
      <c r="B81" s="261" t="s">
        <v>1505</v>
      </c>
      <c r="C81" s="239">
        <v>0</v>
      </c>
      <c r="D81" s="239">
        <v>0</v>
      </c>
      <c r="E81" s="239">
        <v>0</v>
      </c>
      <c r="F81" s="733">
        <v>0</v>
      </c>
    </row>
    <row r="82" spans="1:6" x14ac:dyDescent="0.3">
      <c r="A82" s="719">
        <v>1010395</v>
      </c>
      <c r="B82" s="261" t="s">
        <v>1506</v>
      </c>
      <c r="C82" s="239">
        <v>0</v>
      </c>
      <c r="D82" s="239">
        <v>0</v>
      </c>
      <c r="E82" s="239">
        <v>0</v>
      </c>
      <c r="F82" s="733">
        <v>0</v>
      </c>
    </row>
    <row r="83" spans="1:6" x14ac:dyDescent="0.3">
      <c r="A83" s="719">
        <v>1010396</v>
      </c>
      <c r="B83" s="261" t="s">
        <v>1507</v>
      </c>
      <c r="C83" s="239">
        <v>0</v>
      </c>
      <c r="D83" s="239">
        <v>0</v>
      </c>
      <c r="E83" s="239">
        <v>0</v>
      </c>
      <c r="F83" s="733">
        <v>0</v>
      </c>
    </row>
    <row r="84" spans="1:6" x14ac:dyDescent="0.3">
      <c r="A84" s="719">
        <v>1010397</v>
      </c>
      <c r="B84" s="261" t="s">
        <v>1428</v>
      </c>
      <c r="C84" s="239">
        <v>0</v>
      </c>
      <c r="D84" s="239">
        <v>0</v>
      </c>
      <c r="E84" s="239">
        <v>0</v>
      </c>
      <c r="F84" s="733">
        <v>0</v>
      </c>
    </row>
    <row r="85" spans="1:6" x14ac:dyDescent="0.3">
      <c r="A85" s="719" t="s">
        <v>1508</v>
      </c>
      <c r="B85" s="261" t="s">
        <v>1434</v>
      </c>
      <c r="C85" s="239">
        <v>0</v>
      </c>
      <c r="D85" s="239">
        <v>0</v>
      </c>
      <c r="E85" s="239">
        <v>0</v>
      </c>
      <c r="F85" s="733">
        <v>0</v>
      </c>
    </row>
    <row r="86" spans="1:6" x14ac:dyDescent="0.3">
      <c r="A86" s="719" t="s">
        <v>1509</v>
      </c>
      <c r="B86" s="261" t="s">
        <v>1428</v>
      </c>
      <c r="C86" s="239">
        <v>0</v>
      </c>
      <c r="D86" s="239">
        <v>0</v>
      </c>
      <c r="E86" s="239">
        <v>0</v>
      </c>
      <c r="F86" s="733">
        <v>0</v>
      </c>
    </row>
    <row r="87" spans="1:6" x14ac:dyDescent="0.3">
      <c r="A87" s="273" t="s">
        <v>34</v>
      </c>
      <c r="B87" s="247"/>
      <c r="C87" s="718"/>
      <c r="D87" s="247"/>
      <c r="E87" s="718"/>
      <c r="F87" s="734"/>
    </row>
    <row r="88" spans="1:6" x14ac:dyDescent="0.3">
      <c r="A88" s="272" t="s">
        <v>1323</v>
      </c>
      <c r="B88" s="236" t="s">
        <v>45</v>
      </c>
      <c r="C88" s="323">
        <f>+SUM(C89:C94)</f>
        <v>0</v>
      </c>
      <c r="D88" s="323">
        <f>+SUM(D89:D94)</f>
        <v>0</v>
      </c>
      <c r="E88" s="323">
        <f>+SUM(E89:E94)</f>
        <v>0</v>
      </c>
      <c r="F88" s="732">
        <f>+SUM(F89:F94)</f>
        <v>0</v>
      </c>
    </row>
    <row r="89" spans="1:6" x14ac:dyDescent="0.3">
      <c r="A89" s="708" t="s">
        <v>1510</v>
      </c>
      <c r="B89" s="261" t="s">
        <v>1511</v>
      </c>
      <c r="C89" s="239">
        <v>0</v>
      </c>
      <c r="D89" s="239">
        <v>0</v>
      </c>
      <c r="E89" s="239">
        <v>0</v>
      </c>
      <c r="F89" s="733">
        <v>0</v>
      </c>
    </row>
    <row r="90" spans="1:6" x14ac:dyDescent="0.3">
      <c r="A90" s="708" t="s">
        <v>1512</v>
      </c>
      <c r="B90" s="261" t="s">
        <v>1513</v>
      </c>
      <c r="C90" s="239">
        <v>0</v>
      </c>
      <c r="D90" s="239">
        <v>0</v>
      </c>
      <c r="E90" s="239">
        <v>0</v>
      </c>
      <c r="F90" s="733">
        <v>0</v>
      </c>
    </row>
    <row r="91" spans="1:6" x14ac:dyDescent="0.3">
      <c r="A91" s="708" t="s">
        <v>1514</v>
      </c>
      <c r="B91" s="261" t="s">
        <v>1515</v>
      </c>
      <c r="C91" s="239">
        <v>0</v>
      </c>
      <c r="D91" s="239">
        <v>0</v>
      </c>
      <c r="E91" s="239">
        <v>0</v>
      </c>
      <c r="F91" s="733">
        <v>0</v>
      </c>
    </row>
    <row r="92" spans="1:6" x14ac:dyDescent="0.3">
      <c r="A92" s="708" t="s">
        <v>1516</v>
      </c>
      <c r="B92" s="261" t="s">
        <v>1517</v>
      </c>
      <c r="C92" s="239">
        <v>0</v>
      </c>
      <c r="D92" s="239">
        <v>0</v>
      </c>
      <c r="E92" s="239">
        <v>0</v>
      </c>
      <c r="F92" s="733">
        <v>0</v>
      </c>
    </row>
    <row r="93" spans="1:6" x14ac:dyDescent="0.3">
      <c r="A93" s="708" t="s">
        <v>1518</v>
      </c>
      <c r="B93" s="261" t="s">
        <v>1519</v>
      </c>
      <c r="C93" s="239">
        <v>0</v>
      </c>
      <c r="D93" s="239">
        <v>0</v>
      </c>
      <c r="E93" s="239">
        <v>0</v>
      </c>
      <c r="F93" s="733">
        <v>0</v>
      </c>
    </row>
    <row r="94" spans="1:6" x14ac:dyDescent="0.3">
      <c r="A94" s="708" t="s">
        <v>1520</v>
      </c>
      <c r="B94" s="316" t="s">
        <v>1521</v>
      </c>
      <c r="C94" s="239">
        <v>0</v>
      </c>
      <c r="D94" s="239">
        <v>0</v>
      </c>
      <c r="E94" s="239">
        <v>0</v>
      </c>
      <c r="F94" s="733">
        <v>0</v>
      </c>
    </row>
    <row r="95" spans="1:6" x14ac:dyDescent="0.3">
      <c r="A95" s="708"/>
      <c r="B95" s="316"/>
      <c r="C95" s="239"/>
      <c r="D95" s="239"/>
      <c r="E95" s="239"/>
      <c r="F95" s="733"/>
    </row>
    <row r="96" spans="1:6" x14ac:dyDescent="0.3">
      <c r="A96" s="272" t="s">
        <v>1324</v>
      </c>
      <c r="B96" s="236" t="s">
        <v>47</v>
      </c>
      <c r="C96" s="323">
        <f>+SUM(C97:C98)</f>
        <v>0</v>
      </c>
      <c r="D96" s="323">
        <f>+SUM(D97:D98)</f>
        <v>0</v>
      </c>
      <c r="E96" s="323">
        <f>+SUM(E97:E98)</f>
        <v>0</v>
      </c>
      <c r="F96" s="732">
        <f>+SUM(F97:F98)</f>
        <v>0</v>
      </c>
    </row>
    <row r="97" spans="1:16" x14ac:dyDescent="0.3">
      <c r="A97" s="708" t="s">
        <v>1522</v>
      </c>
      <c r="B97" s="261" t="s">
        <v>1523</v>
      </c>
      <c r="C97" s="239">
        <v>0</v>
      </c>
      <c r="D97" s="239">
        <v>0</v>
      </c>
      <c r="E97" s="239">
        <v>0</v>
      </c>
      <c r="F97" s="733">
        <v>0</v>
      </c>
    </row>
    <row r="98" spans="1:16" x14ac:dyDescent="0.3">
      <c r="A98" s="708" t="s">
        <v>1524</v>
      </c>
      <c r="B98" s="261" t="s">
        <v>1525</v>
      </c>
      <c r="C98" s="239">
        <v>0</v>
      </c>
      <c r="D98" s="239">
        <v>0</v>
      </c>
      <c r="E98" s="239">
        <v>0</v>
      </c>
      <c r="F98" s="733">
        <v>0</v>
      </c>
    </row>
    <row r="99" spans="1:16" x14ac:dyDescent="0.3">
      <c r="A99" s="118" t="s">
        <v>34</v>
      </c>
      <c r="B99" s="319"/>
      <c r="C99" s="319"/>
      <c r="D99" s="319"/>
      <c r="E99" s="319"/>
      <c r="F99" s="735"/>
    </row>
    <row r="100" spans="1:16" ht="15" thickBot="1" x14ac:dyDescent="0.35">
      <c r="A100" s="251" t="s">
        <v>1327</v>
      </c>
      <c r="B100" s="252" t="s">
        <v>1328</v>
      </c>
      <c r="C100" s="321">
        <f>+C12+C35+C44+C88++C96</f>
        <v>0</v>
      </c>
      <c r="D100" s="321">
        <f>+D12+D35+D44+D88++D96</f>
        <v>0</v>
      </c>
      <c r="E100" s="321">
        <f>+E12+E35+E44+E88++E96</f>
        <v>0</v>
      </c>
      <c r="F100" s="736">
        <f>+F12+F35+F44+F88+F96</f>
        <v>0</v>
      </c>
      <c r="G100" s="320"/>
      <c r="H100" s="320"/>
      <c r="I100" s="320"/>
      <c r="J100" s="320"/>
      <c r="K100" s="320"/>
      <c r="L100" s="320"/>
      <c r="M100" s="320"/>
      <c r="N100" s="320"/>
      <c r="O100" s="320"/>
      <c r="P100" s="320"/>
    </row>
    <row r="101" spans="1:16" ht="15" thickTop="1" x14ac:dyDescent="0.3">
      <c r="A101" s="118" t="s">
        <v>34</v>
      </c>
      <c r="B101" s="319"/>
      <c r="C101" s="319"/>
      <c r="D101" s="319"/>
      <c r="E101" s="319"/>
      <c r="F101" s="735"/>
    </row>
    <row r="102" spans="1:16" x14ac:dyDescent="0.3">
      <c r="A102" s="720" t="s">
        <v>34</v>
      </c>
      <c r="B102" s="254" t="s">
        <v>1329</v>
      </c>
      <c r="C102" s="319"/>
      <c r="D102" s="319"/>
      <c r="E102" s="319"/>
      <c r="F102" s="735"/>
    </row>
    <row r="103" spans="1:16" x14ac:dyDescent="0.3">
      <c r="A103" s="721" t="s">
        <v>34</v>
      </c>
      <c r="B103" s="246"/>
      <c r="C103" s="319"/>
      <c r="D103" s="319"/>
      <c r="E103" s="319"/>
      <c r="F103" s="735"/>
    </row>
    <row r="104" spans="1:16" x14ac:dyDescent="0.3">
      <c r="A104" s="272" t="s">
        <v>1330</v>
      </c>
      <c r="B104" s="236" t="s">
        <v>54</v>
      </c>
      <c r="C104" s="323">
        <f>+SUM(C105:C108)</f>
        <v>0</v>
      </c>
      <c r="D104" s="323">
        <f>+SUM(D105:D108)</f>
        <v>0</v>
      </c>
      <c r="E104" s="323">
        <f>+SUM(E105:E108)</f>
        <v>0</v>
      </c>
      <c r="F104" s="732">
        <f>+SUM(F105:F108)</f>
        <v>0</v>
      </c>
    </row>
    <row r="105" spans="1:16" x14ac:dyDescent="0.3">
      <c r="A105" s="719" t="s">
        <v>1526</v>
      </c>
      <c r="B105" s="722" t="s">
        <v>1527</v>
      </c>
      <c r="C105" s="239">
        <v>0</v>
      </c>
      <c r="D105" s="239">
        <v>0</v>
      </c>
      <c r="E105" s="239">
        <v>0</v>
      </c>
      <c r="F105" s="733">
        <v>0</v>
      </c>
      <c r="G105" s="325"/>
    </row>
    <row r="106" spans="1:16" x14ac:dyDescent="0.3">
      <c r="A106" s="719" t="s">
        <v>1528</v>
      </c>
      <c r="B106" s="722" t="s">
        <v>1529</v>
      </c>
      <c r="C106" s="239">
        <v>0</v>
      </c>
      <c r="D106" s="239">
        <v>0</v>
      </c>
      <c r="E106" s="239">
        <v>0</v>
      </c>
      <c r="F106" s="733">
        <v>0</v>
      </c>
    </row>
    <row r="107" spans="1:16" x14ac:dyDescent="0.3">
      <c r="A107" s="719" t="s">
        <v>1530</v>
      </c>
      <c r="B107" s="722" t="s">
        <v>1531</v>
      </c>
      <c r="C107" s="239">
        <v>0</v>
      </c>
      <c r="D107" s="239">
        <v>0</v>
      </c>
      <c r="E107" s="239">
        <v>0</v>
      </c>
      <c r="F107" s="733">
        <v>0</v>
      </c>
    </row>
    <row r="108" spans="1:16" x14ac:dyDescent="0.3">
      <c r="A108" s="719" t="s">
        <v>1532</v>
      </c>
      <c r="B108" s="722" t="s">
        <v>1533</v>
      </c>
      <c r="C108" s="239">
        <v>0</v>
      </c>
      <c r="D108" s="239">
        <v>0</v>
      </c>
      <c r="E108" s="239">
        <v>0</v>
      </c>
      <c r="F108" s="733">
        <v>0</v>
      </c>
    </row>
    <row r="109" spans="1:16" x14ac:dyDescent="0.3">
      <c r="A109" s="272" t="s">
        <v>34</v>
      </c>
      <c r="B109" s="256"/>
      <c r="C109" s="319"/>
      <c r="D109" s="319"/>
      <c r="E109" s="319"/>
      <c r="F109" s="735"/>
    </row>
    <row r="110" spans="1:16" x14ac:dyDescent="0.3">
      <c r="A110" s="272" t="s">
        <v>1331</v>
      </c>
      <c r="B110" s="236" t="s">
        <v>56</v>
      </c>
      <c r="C110" s="323">
        <f>+C111</f>
        <v>0</v>
      </c>
      <c r="D110" s="323">
        <f>+D111</f>
        <v>0</v>
      </c>
      <c r="E110" s="323">
        <f>+E111</f>
        <v>0</v>
      </c>
      <c r="F110" s="732">
        <f>+F111</f>
        <v>0</v>
      </c>
      <c r="G110" s="325"/>
    </row>
    <row r="111" spans="1:16" x14ac:dyDescent="0.3">
      <c r="A111" s="719" t="s">
        <v>1534</v>
      </c>
      <c r="B111" s="261" t="s">
        <v>1535</v>
      </c>
      <c r="C111" s="239">
        <v>0</v>
      </c>
      <c r="D111" s="239">
        <v>0</v>
      </c>
      <c r="E111" s="239">
        <v>0</v>
      </c>
      <c r="F111" s="733">
        <v>0</v>
      </c>
    </row>
    <row r="112" spans="1:16" x14ac:dyDescent="0.3">
      <c r="A112" s="721" t="s">
        <v>34</v>
      </c>
      <c r="B112" s="256"/>
      <c r="C112" s="319"/>
      <c r="D112" s="319"/>
      <c r="E112" s="319"/>
      <c r="F112" s="735"/>
    </row>
    <row r="113" spans="1:256" x14ac:dyDescent="0.3">
      <c r="A113" s="272" t="s">
        <v>1332</v>
      </c>
      <c r="B113" s="236" t="s">
        <v>58</v>
      </c>
      <c r="C113" s="323">
        <f>+SUM(C114:C115)</f>
        <v>0</v>
      </c>
      <c r="D113" s="323">
        <f>+SUM(D114:D115)</f>
        <v>0</v>
      </c>
      <c r="E113" s="323">
        <f>+SUM(E114:E115)</f>
        <v>0</v>
      </c>
      <c r="F113" s="732">
        <f>+SUM(F114:F115)</f>
        <v>0</v>
      </c>
      <c r="G113" s="325"/>
    </row>
    <row r="114" spans="1:256" x14ac:dyDescent="0.3">
      <c r="A114" s="719" t="s">
        <v>1536</v>
      </c>
      <c r="B114" s="261" t="s">
        <v>1537</v>
      </c>
      <c r="C114" s="239">
        <v>0</v>
      </c>
      <c r="D114" s="239">
        <v>0</v>
      </c>
      <c r="E114" s="239">
        <v>0</v>
      </c>
      <c r="F114" s="733">
        <v>0</v>
      </c>
      <c r="L114" s="320"/>
      <c r="M114" s="320"/>
    </row>
    <row r="115" spans="1:256" x14ac:dyDescent="0.3">
      <c r="A115" s="719" t="s">
        <v>1538</v>
      </c>
      <c r="B115" s="261" t="s">
        <v>1539</v>
      </c>
      <c r="C115" s="239">
        <v>0</v>
      </c>
      <c r="D115" s="239">
        <v>0</v>
      </c>
      <c r="E115" s="239">
        <v>0</v>
      </c>
      <c r="F115" s="733">
        <v>0</v>
      </c>
    </row>
    <row r="116" spans="1:256" x14ac:dyDescent="0.3">
      <c r="A116" s="721" t="s">
        <v>34</v>
      </c>
      <c r="B116" s="258"/>
      <c r="C116" s="319"/>
      <c r="D116" s="319"/>
      <c r="E116" s="319"/>
      <c r="F116" s="735"/>
    </row>
    <row r="117" spans="1:256" x14ac:dyDescent="0.3">
      <c r="A117" s="272" t="s">
        <v>1333</v>
      </c>
      <c r="B117" s="236" t="s">
        <v>60</v>
      </c>
      <c r="C117" s="323">
        <f>+C118</f>
        <v>0</v>
      </c>
      <c r="D117" s="323">
        <f>+D118</f>
        <v>0</v>
      </c>
      <c r="E117" s="323">
        <f>+E118</f>
        <v>0</v>
      </c>
      <c r="F117" s="732">
        <f>+F118</f>
        <v>0</v>
      </c>
      <c r="G117" s="325"/>
    </row>
    <row r="118" spans="1:256" x14ac:dyDescent="0.3">
      <c r="A118" s="719" t="s">
        <v>1540</v>
      </c>
      <c r="B118" s="261" t="s">
        <v>1541</v>
      </c>
      <c r="C118" s="239">
        <v>0</v>
      </c>
      <c r="D118" s="239">
        <v>0</v>
      </c>
      <c r="E118" s="239">
        <v>0</v>
      </c>
      <c r="F118" s="733">
        <v>0</v>
      </c>
    </row>
    <row r="119" spans="1:256" x14ac:dyDescent="0.3">
      <c r="A119" s="721" t="s">
        <v>34</v>
      </c>
      <c r="B119" s="256"/>
      <c r="C119" s="319"/>
      <c r="D119" s="319"/>
      <c r="E119" s="319"/>
      <c r="F119" s="735"/>
    </row>
    <row r="120" spans="1:256" x14ac:dyDescent="0.3">
      <c r="A120" s="272" t="s">
        <v>1334</v>
      </c>
      <c r="B120" s="236" t="s">
        <v>62</v>
      </c>
      <c r="C120" s="323">
        <f>+SUM(C121:C122)</f>
        <v>0</v>
      </c>
      <c r="D120" s="323">
        <f>+SUM(D121:D122)</f>
        <v>0</v>
      </c>
      <c r="E120" s="323">
        <f>+SUM(E121:E122)</f>
        <v>0</v>
      </c>
      <c r="F120" s="732">
        <f>+SUM(F121:F122)</f>
        <v>0</v>
      </c>
      <c r="G120" s="325"/>
    </row>
    <row r="121" spans="1:256" x14ac:dyDescent="0.3">
      <c r="A121" s="719" t="s">
        <v>1542</v>
      </c>
      <c r="B121" s="261" t="s">
        <v>1543</v>
      </c>
      <c r="C121" s="239">
        <v>0</v>
      </c>
      <c r="D121" s="239">
        <v>0</v>
      </c>
      <c r="E121" s="239">
        <v>0</v>
      </c>
      <c r="F121" s="733">
        <v>0</v>
      </c>
      <c r="G121" s="719"/>
      <c r="H121" s="261"/>
      <c r="I121" s="239"/>
      <c r="J121" s="239"/>
      <c r="K121" s="239"/>
      <c r="L121" s="733"/>
      <c r="M121" s="719"/>
      <c r="N121" s="261"/>
      <c r="O121" s="239"/>
      <c r="P121" s="239"/>
      <c r="Q121" s="239"/>
      <c r="R121" s="733"/>
      <c r="S121" s="719"/>
      <c r="T121" s="261"/>
      <c r="U121" s="239"/>
      <c r="V121" s="239"/>
      <c r="W121" s="725"/>
      <c r="X121" s="726"/>
      <c r="Y121" s="719"/>
      <c r="Z121" s="261"/>
      <c r="AA121" s="239"/>
      <c r="AB121" s="239"/>
      <c r="AC121" s="725"/>
      <c r="AD121" s="726"/>
      <c r="AE121" s="719"/>
      <c r="AF121" s="261"/>
      <c r="AG121" s="239"/>
      <c r="AH121" s="239"/>
      <c r="AI121" s="725"/>
      <c r="AJ121" s="726"/>
      <c r="AK121" s="719"/>
      <c r="AL121" s="261"/>
      <c r="AM121" s="239"/>
      <c r="AN121" s="239"/>
      <c r="AO121" s="725"/>
      <c r="AP121" s="726"/>
      <c r="AQ121" s="719"/>
      <c r="AR121" s="261"/>
      <c r="AS121" s="239"/>
      <c r="AT121" s="239"/>
      <c r="AU121" s="725"/>
      <c r="AV121" s="726"/>
      <c r="AW121" s="719"/>
      <c r="AX121" s="261"/>
      <c r="AY121" s="239"/>
      <c r="AZ121" s="239"/>
      <c r="BA121" s="725"/>
      <c r="BB121" s="726"/>
      <c r="BC121" s="719"/>
      <c r="BD121" s="261"/>
      <c r="BE121" s="239"/>
      <c r="BF121" s="239"/>
      <c r="BG121" s="725"/>
      <c r="BH121" s="726"/>
      <c r="BI121" s="719"/>
      <c r="BJ121" s="261"/>
      <c r="BK121" s="239"/>
      <c r="BL121" s="239"/>
      <c r="BM121" s="725"/>
      <c r="BN121" s="726"/>
      <c r="BO121" s="719"/>
      <c r="BP121" s="261"/>
      <c r="BQ121" s="239"/>
      <c r="BR121" s="239"/>
      <c r="BS121" s="725"/>
      <c r="BT121" s="726"/>
      <c r="BU121" s="719"/>
      <c r="BV121" s="261"/>
      <c r="BW121" s="239"/>
      <c r="BX121" s="239"/>
      <c r="BY121" s="725"/>
      <c r="BZ121" s="726"/>
      <c r="CA121" s="719"/>
      <c r="CB121" s="261"/>
      <c r="CC121" s="239"/>
      <c r="CD121" s="239"/>
      <c r="CE121" s="725"/>
      <c r="CF121" s="726"/>
      <c r="CG121" s="719"/>
      <c r="CH121" s="261"/>
      <c r="CI121" s="239"/>
      <c r="CJ121" s="239"/>
      <c r="CK121" s="725"/>
      <c r="CL121" s="726"/>
      <c r="CM121" s="719"/>
      <c r="CN121" s="261"/>
      <c r="CO121" s="239"/>
      <c r="CP121" s="239"/>
      <c r="CQ121" s="725"/>
      <c r="CR121" s="726"/>
      <c r="CS121" s="719"/>
      <c r="CT121" s="261"/>
      <c r="CU121" s="239"/>
      <c r="CV121" s="239"/>
      <c r="CW121" s="725"/>
      <c r="CX121" s="726"/>
      <c r="CY121" s="719"/>
      <c r="CZ121" s="261"/>
      <c r="DA121" s="239"/>
      <c r="DB121" s="239"/>
      <c r="DC121" s="725"/>
      <c r="DD121" s="726"/>
      <c r="DE121" s="719"/>
      <c r="DF121" s="261"/>
      <c r="DG121" s="239"/>
      <c r="DH121" s="239"/>
      <c r="DI121" s="725"/>
      <c r="DJ121" s="726"/>
      <c r="DK121" s="719"/>
      <c r="DL121" s="261"/>
      <c r="DM121" s="239"/>
      <c r="DN121" s="239"/>
      <c r="DO121" s="725"/>
      <c r="DP121" s="726"/>
      <c r="DQ121" s="719"/>
      <c r="DR121" s="261"/>
      <c r="DS121" s="239"/>
      <c r="DT121" s="239"/>
      <c r="DU121" s="725"/>
      <c r="DV121" s="726"/>
      <c r="DW121" s="719"/>
      <c r="DX121" s="261"/>
      <c r="DY121" s="239"/>
      <c r="DZ121" s="239"/>
      <c r="EA121" s="725"/>
      <c r="EB121" s="726"/>
      <c r="EC121" s="719"/>
      <c r="ED121" s="261"/>
      <c r="EE121" s="239"/>
      <c r="EF121" s="239"/>
      <c r="EG121" s="725"/>
      <c r="EH121" s="726"/>
      <c r="EI121" s="719"/>
      <c r="EJ121" s="261"/>
      <c r="EK121" s="239"/>
      <c r="EL121" s="239"/>
      <c r="EM121" s="725"/>
      <c r="EN121" s="726"/>
      <c r="EO121" s="719"/>
      <c r="EP121" s="261"/>
      <c r="EQ121" s="239"/>
      <c r="ER121" s="239"/>
      <c r="ES121" s="725"/>
      <c r="ET121" s="726"/>
      <c r="EU121" s="719"/>
      <c r="EV121" s="261"/>
      <c r="EW121" s="239"/>
      <c r="EX121" s="239"/>
      <c r="EY121" s="725"/>
      <c r="EZ121" s="726"/>
      <c r="FA121" s="719"/>
      <c r="FB121" s="261"/>
      <c r="FC121" s="239"/>
      <c r="FD121" s="239"/>
      <c r="FE121" s="725"/>
      <c r="FF121" s="726"/>
      <c r="FG121" s="719"/>
      <c r="FH121" s="261"/>
      <c r="FI121" s="239"/>
      <c r="FJ121" s="239"/>
      <c r="FK121" s="725"/>
      <c r="FL121" s="726"/>
      <c r="FM121" s="719"/>
      <c r="FN121" s="261"/>
      <c r="FO121" s="239"/>
      <c r="FP121" s="239"/>
      <c r="FQ121" s="725"/>
      <c r="FR121" s="726"/>
      <c r="FS121" s="719"/>
      <c r="FT121" s="261"/>
      <c r="FU121" s="239"/>
      <c r="FV121" s="239"/>
      <c r="FW121" s="725"/>
      <c r="FX121" s="726"/>
      <c r="FY121" s="719"/>
      <c r="FZ121" s="261"/>
      <c r="GA121" s="239"/>
      <c r="GB121" s="239"/>
      <c r="GC121" s="725"/>
      <c r="GD121" s="726"/>
      <c r="GE121" s="719"/>
      <c r="GF121" s="261"/>
      <c r="GG121" s="239"/>
      <c r="GH121" s="239"/>
      <c r="GI121" s="725"/>
      <c r="GJ121" s="726"/>
      <c r="GK121" s="719"/>
      <c r="GL121" s="261"/>
      <c r="GM121" s="239"/>
      <c r="GN121" s="239"/>
      <c r="GO121" s="725"/>
      <c r="GP121" s="726"/>
      <c r="GQ121" s="719"/>
      <c r="GR121" s="261"/>
      <c r="GS121" s="239"/>
      <c r="GT121" s="239"/>
      <c r="GU121" s="725"/>
      <c r="GV121" s="726"/>
      <c r="GW121" s="719"/>
      <c r="GX121" s="261"/>
      <c r="GY121" s="239"/>
      <c r="GZ121" s="239"/>
      <c r="HA121" s="725"/>
      <c r="HB121" s="726"/>
      <c r="HC121" s="719"/>
      <c r="HD121" s="261"/>
      <c r="HE121" s="239"/>
      <c r="HF121" s="239"/>
      <c r="HG121" s="725"/>
      <c r="HH121" s="726"/>
      <c r="HI121" s="719"/>
      <c r="HJ121" s="261"/>
      <c r="HK121" s="239"/>
      <c r="HL121" s="239"/>
      <c r="HM121" s="725"/>
      <c r="HN121" s="726"/>
      <c r="HO121" s="719"/>
      <c r="HP121" s="261"/>
      <c r="HQ121" s="239"/>
      <c r="HR121" s="239"/>
      <c r="HS121" s="725"/>
      <c r="HT121" s="726"/>
      <c r="HU121" s="719"/>
      <c r="HV121" s="261"/>
      <c r="HW121" s="239"/>
      <c r="HX121" s="239"/>
      <c r="HY121" s="725"/>
      <c r="HZ121" s="726"/>
      <c r="IA121" s="719"/>
      <c r="IB121" s="261"/>
      <c r="IC121" s="239"/>
      <c r="ID121" s="239"/>
      <c r="IE121" s="725"/>
      <c r="IF121" s="726"/>
      <c r="IG121" s="719"/>
      <c r="IH121" s="261"/>
      <c r="II121" s="239"/>
      <c r="IJ121" s="239"/>
      <c r="IK121" s="725"/>
      <c r="IL121" s="726"/>
      <c r="IM121" s="719"/>
      <c r="IN121" s="261"/>
      <c r="IO121" s="239"/>
      <c r="IP121" s="239"/>
      <c r="IQ121" s="725"/>
      <c r="IR121" s="726"/>
      <c r="IS121" s="719"/>
      <c r="IT121" s="261"/>
      <c r="IU121" s="239"/>
      <c r="IV121" s="239"/>
    </row>
    <row r="122" spans="1:256" x14ac:dyDescent="0.3">
      <c r="A122" s="719" t="s">
        <v>1544</v>
      </c>
      <c r="B122" s="261" t="s">
        <v>1336</v>
      </c>
      <c r="C122" s="239">
        <v>0</v>
      </c>
      <c r="D122" s="239">
        <v>0</v>
      </c>
      <c r="E122" s="239">
        <v>0</v>
      </c>
      <c r="F122" s="733">
        <v>0</v>
      </c>
    </row>
    <row r="123" spans="1:256" x14ac:dyDescent="0.3">
      <c r="A123" s="118" t="s">
        <v>34</v>
      </c>
      <c r="B123" s="319"/>
      <c r="C123" s="319"/>
      <c r="D123" s="319"/>
      <c r="E123" s="319"/>
      <c r="F123" s="735"/>
    </row>
    <row r="124" spans="1:256" ht="15" thickBot="1" x14ac:dyDescent="0.35">
      <c r="A124" s="251" t="s">
        <v>1337</v>
      </c>
      <c r="B124" s="252" t="s">
        <v>1338</v>
      </c>
      <c r="C124" s="321">
        <f>+C104+C110+C113+C117+C120</f>
        <v>0</v>
      </c>
      <c r="D124" s="321">
        <f>+D104+D110+D113+D117+D120</f>
        <v>0</v>
      </c>
      <c r="E124" s="321">
        <f>+E104+E110+E113+E117+E120</f>
        <v>0</v>
      </c>
      <c r="F124" s="736">
        <f>+F104+F110+F113+F117+F120</f>
        <v>0</v>
      </c>
    </row>
    <row r="125" spans="1:256" ht="15" thickTop="1" x14ac:dyDescent="0.3">
      <c r="A125" s="118" t="s">
        <v>34</v>
      </c>
      <c r="B125" s="319"/>
      <c r="C125" s="319"/>
      <c r="D125" s="313"/>
      <c r="E125" s="319"/>
      <c r="F125" s="735"/>
    </row>
    <row r="126" spans="1:256" x14ac:dyDescent="0.3">
      <c r="A126" s="720" t="s">
        <v>34</v>
      </c>
      <c r="B126" s="254" t="s">
        <v>1339</v>
      </c>
      <c r="C126" s="319"/>
      <c r="D126" s="319"/>
      <c r="E126" s="319"/>
      <c r="F126" s="735"/>
    </row>
    <row r="127" spans="1:256" x14ac:dyDescent="0.3">
      <c r="A127" s="721" t="s">
        <v>34</v>
      </c>
      <c r="B127" s="264"/>
      <c r="C127" s="246"/>
      <c r="D127" s="319"/>
      <c r="E127" s="246"/>
      <c r="F127" s="737"/>
    </row>
    <row r="128" spans="1:256" x14ac:dyDescent="0.3">
      <c r="A128" s="272" t="s">
        <v>1340</v>
      </c>
      <c r="B128" s="236" t="s">
        <v>68</v>
      </c>
      <c r="C128" s="323">
        <f>+C129+C130+C131</f>
        <v>0</v>
      </c>
      <c r="D128" s="323">
        <f>+D129+D130+D131</f>
        <v>0</v>
      </c>
      <c r="E128" s="323">
        <f>+E129+E130+E131</f>
        <v>0</v>
      </c>
      <c r="F128" s="732">
        <f>+F129+F130+F131</f>
        <v>0</v>
      </c>
    </row>
    <row r="129" spans="1:6" x14ac:dyDescent="0.3">
      <c r="A129" s="719" t="s">
        <v>1545</v>
      </c>
      <c r="B129" s="268" t="s">
        <v>1546</v>
      </c>
      <c r="C129" s="239">
        <v>0</v>
      </c>
      <c r="D129" s="239">
        <v>0</v>
      </c>
      <c r="E129" s="239">
        <v>0</v>
      </c>
      <c r="F129" s="733">
        <v>0</v>
      </c>
    </row>
    <row r="130" spans="1:6" x14ac:dyDescent="0.3">
      <c r="A130" s="719" t="s">
        <v>1547</v>
      </c>
      <c r="B130" s="268" t="s">
        <v>1548</v>
      </c>
      <c r="C130" s="239">
        <v>0</v>
      </c>
      <c r="D130" s="239">
        <v>0</v>
      </c>
      <c r="E130" s="239">
        <v>0</v>
      </c>
      <c r="F130" s="733">
        <v>0</v>
      </c>
    </row>
    <row r="131" spans="1:6" x14ac:dyDescent="0.3">
      <c r="A131" s="719" t="s">
        <v>1549</v>
      </c>
      <c r="B131" s="268" t="s">
        <v>751</v>
      </c>
      <c r="C131" s="239">
        <v>0</v>
      </c>
      <c r="D131" s="239">
        <v>0</v>
      </c>
      <c r="E131" s="239">
        <v>0</v>
      </c>
      <c r="F131" s="733">
        <v>0</v>
      </c>
    </row>
    <row r="132" spans="1:6" x14ac:dyDescent="0.3">
      <c r="A132" s="272"/>
      <c r="B132" s="327"/>
      <c r="C132" s="239"/>
      <c r="D132" s="239"/>
      <c r="E132" s="239"/>
      <c r="F132" s="733"/>
    </row>
    <row r="133" spans="1:6" x14ac:dyDescent="0.3">
      <c r="A133" s="272" t="s">
        <v>1341</v>
      </c>
      <c r="B133" s="236" t="s">
        <v>70</v>
      </c>
      <c r="C133" s="323">
        <f>SUM(C134:C137)</f>
        <v>0</v>
      </c>
      <c r="D133" s="323">
        <f>SUM(D134:D137)</f>
        <v>0</v>
      </c>
      <c r="E133" s="323">
        <f>SUM(E134:E137)</f>
        <v>0</v>
      </c>
      <c r="F133" s="732">
        <f>SUM(F134:F137)</f>
        <v>0</v>
      </c>
    </row>
    <row r="134" spans="1:6" x14ac:dyDescent="0.3">
      <c r="A134" s="719" t="s">
        <v>1550</v>
      </c>
      <c r="B134" s="247" t="s">
        <v>1551</v>
      </c>
      <c r="C134" s="239">
        <v>0</v>
      </c>
      <c r="D134" s="239">
        <v>0</v>
      </c>
      <c r="E134" s="239">
        <v>0</v>
      </c>
      <c r="F134" s="733">
        <v>0</v>
      </c>
    </row>
    <row r="135" spans="1:6" x14ac:dyDescent="0.3">
      <c r="A135" s="719" t="s">
        <v>1552</v>
      </c>
      <c r="B135" s="328" t="s">
        <v>1553</v>
      </c>
      <c r="C135" s="239">
        <v>0</v>
      </c>
      <c r="D135" s="239">
        <v>0</v>
      </c>
      <c r="E135" s="239">
        <v>0</v>
      </c>
      <c r="F135" s="733">
        <v>0</v>
      </c>
    </row>
    <row r="136" spans="1:6" x14ac:dyDescent="0.3">
      <c r="A136" s="719" t="s">
        <v>1554</v>
      </c>
      <c r="B136" s="328" t="s">
        <v>1555</v>
      </c>
      <c r="C136" s="239">
        <v>0</v>
      </c>
      <c r="D136" s="239">
        <v>0</v>
      </c>
      <c r="E136" s="239">
        <v>0</v>
      </c>
      <c r="F136" s="733">
        <v>0</v>
      </c>
    </row>
    <row r="137" spans="1:6" x14ac:dyDescent="0.3">
      <c r="A137" s="719" t="s">
        <v>1556</v>
      </c>
      <c r="B137" s="328" t="s">
        <v>1557</v>
      </c>
      <c r="C137" s="239">
        <v>0</v>
      </c>
      <c r="D137" s="239">
        <v>0</v>
      </c>
      <c r="E137" s="239">
        <v>0</v>
      </c>
      <c r="F137" s="733">
        <v>0</v>
      </c>
    </row>
    <row r="138" spans="1:6" x14ac:dyDescent="0.3">
      <c r="A138" s="719"/>
      <c r="B138" s="328"/>
      <c r="C138" s="323"/>
      <c r="D138" s="323"/>
      <c r="E138" s="323"/>
      <c r="F138" s="732"/>
    </row>
    <row r="139" spans="1:6" x14ac:dyDescent="0.3">
      <c r="A139" s="272" t="s">
        <v>1342</v>
      </c>
      <c r="B139" s="246" t="s">
        <v>72</v>
      </c>
      <c r="C139" s="323">
        <f>SUM(C140:C142)</f>
        <v>0</v>
      </c>
      <c r="D139" s="323">
        <f>SUM(D140:D142)</f>
        <v>0</v>
      </c>
      <c r="E139" s="323">
        <f>SUM(E140:E142)</f>
        <v>0</v>
      </c>
      <c r="F139" s="732">
        <f>SUM(F140:F142)</f>
        <v>0</v>
      </c>
    </row>
    <row r="140" spans="1:6" x14ac:dyDescent="0.3">
      <c r="A140" s="719" t="s">
        <v>1558</v>
      </c>
      <c r="B140" s="268" t="s">
        <v>1559</v>
      </c>
      <c r="C140" s="239">
        <v>0</v>
      </c>
      <c r="D140" s="239">
        <v>0</v>
      </c>
      <c r="E140" s="239">
        <v>0</v>
      </c>
      <c r="F140" s="733">
        <v>0</v>
      </c>
    </row>
    <row r="141" spans="1:6" x14ac:dyDescent="0.3">
      <c r="A141" s="719" t="s">
        <v>1560</v>
      </c>
      <c r="B141" s="256" t="s">
        <v>1561</v>
      </c>
      <c r="C141" s="239">
        <v>0</v>
      </c>
      <c r="D141" s="239">
        <v>0</v>
      </c>
      <c r="E141" s="239">
        <v>0</v>
      </c>
      <c r="F141" s="733">
        <v>0</v>
      </c>
    </row>
    <row r="142" spans="1:6" x14ac:dyDescent="0.3">
      <c r="A142" s="719" t="s">
        <v>1562</v>
      </c>
      <c r="B142" s="268" t="s">
        <v>1563</v>
      </c>
      <c r="C142" s="239">
        <v>0</v>
      </c>
      <c r="D142" s="239">
        <v>0</v>
      </c>
      <c r="E142" s="239">
        <v>0</v>
      </c>
      <c r="F142" s="733">
        <v>0</v>
      </c>
    </row>
    <row r="143" spans="1:6" x14ac:dyDescent="0.3">
      <c r="A143" s="719"/>
      <c r="B143" s="256"/>
      <c r="C143" s="239"/>
      <c r="D143" s="239"/>
      <c r="E143" s="239"/>
      <c r="F143" s="733"/>
    </row>
    <row r="144" spans="1:6" x14ac:dyDescent="0.3">
      <c r="A144" s="272" t="s">
        <v>1343</v>
      </c>
      <c r="B144" s="327" t="s">
        <v>74</v>
      </c>
      <c r="C144" s="323">
        <f>SUM(C145:C148)</f>
        <v>0</v>
      </c>
      <c r="D144" s="323">
        <f>SUM(D145:D148)</f>
        <v>0</v>
      </c>
      <c r="E144" s="323">
        <f>SUM(E145:E148)</f>
        <v>0</v>
      </c>
      <c r="F144" s="732">
        <f>SUM(F145:F148)</f>
        <v>0</v>
      </c>
    </row>
    <row r="145" spans="1:6" x14ac:dyDescent="0.3">
      <c r="A145" s="719" t="s">
        <v>1564</v>
      </c>
      <c r="B145" s="268" t="s">
        <v>1565</v>
      </c>
      <c r="C145" s="239">
        <v>0</v>
      </c>
      <c r="D145" s="239">
        <v>0</v>
      </c>
      <c r="E145" s="239">
        <v>0</v>
      </c>
      <c r="F145" s="733">
        <v>0</v>
      </c>
    </row>
    <row r="146" spans="1:6" x14ac:dyDescent="0.3">
      <c r="A146" s="719" t="s">
        <v>1566</v>
      </c>
      <c r="B146" s="268" t="s">
        <v>1567</v>
      </c>
      <c r="C146" s="239">
        <v>0</v>
      </c>
      <c r="D146" s="239">
        <v>0</v>
      </c>
      <c r="E146" s="239">
        <v>0</v>
      </c>
      <c r="F146" s="733">
        <v>0</v>
      </c>
    </row>
    <row r="147" spans="1:6" x14ac:dyDescent="0.3">
      <c r="A147" s="719" t="s">
        <v>1568</v>
      </c>
      <c r="B147" s="268" t="s">
        <v>1569</v>
      </c>
      <c r="C147" s="239">
        <v>0</v>
      </c>
      <c r="D147" s="239">
        <v>0</v>
      </c>
      <c r="E147" s="239">
        <v>0</v>
      </c>
      <c r="F147" s="733">
        <v>0</v>
      </c>
    </row>
    <row r="148" spans="1:6" x14ac:dyDescent="0.3">
      <c r="A148" s="719" t="s">
        <v>1570</v>
      </c>
      <c r="B148" s="268" t="s">
        <v>1571</v>
      </c>
      <c r="C148" s="239">
        <v>0</v>
      </c>
      <c r="D148" s="239">
        <v>0</v>
      </c>
      <c r="E148" s="239">
        <v>0</v>
      </c>
      <c r="F148" s="733">
        <v>0</v>
      </c>
    </row>
    <row r="149" spans="1:6" x14ac:dyDescent="0.3">
      <c r="A149" s="719"/>
      <c r="B149" s="268"/>
      <c r="C149" s="239"/>
      <c r="D149" s="239"/>
      <c r="E149" s="239"/>
      <c r="F149" s="733"/>
    </row>
    <row r="150" spans="1:6" x14ac:dyDescent="0.3">
      <c r="A150" s="272" t="s">
        <v>1344</v>
      </c>
      <c r="B150" s="327" t="s">
        <v>76</v>
      </c>
      <c r="C150" s="323">
        <f>SUM(C151:C153)</f>
        <v>0</v>
      </c>
      <c r="D150" s="323">
        <v>0</v>
      </c>
      <c r="E150" s="323">
        <v>0</v>
      </c>
      <c r="F150" s="732">
        <v>0</v>
      </c>
    </row>
    <row r="151" spans="1:6" x14ac:dyDescent="0.3">
      <c r="A151" s="719" t="s">
        <v>1572</v>
      </c>
      <c r="B151" s="268" t="s">
        <v>1573</v>
      </c>
      <c r="C151" s="239">
        <v>0</v>
      </c>
      <c r="D151" s="239">
        <v>0</v>
      </c>
      <c r="E151" s="239">
        <v>0</v>
      </c>
      <c r="F151" s="733">
        <v>0</v>
      </c>
    </row>
    <row r="152" spans="1:6" x14ac:dyDescent="0.3">
      <c r="A152" s="719" t="s">
        <v>1574</v>
      </c>
      <c r="B152" s="268" t="s">
        <v>1575</v>
      </c>
      <c r="C152" s="239">
        <v>0</v>
      </c>
      <c r="D152" s="239">
        <v>0</v>
      </c>
      <c r="E152" s="239">
        <v>0</v>
      </c>
      <c r="F152" s="733">
        <v>0</v>
      </c>
    </row>
    <row r="153" spans="1:6" x14ac:dyDescent="0.3">
      <c r="A153" s="719" t="s">
        <v>1576</v>
      </c>
      <c r="B153" s="267" t="s">
        <v>1577</v>
      </c>
      <c r="C153" s="239">
        <v>0</v>
      </c>
      <c r="D153" s="239">
        <v>0</v>
      </c>
      <c r="E153" s="239">
        <v>0</v>
      </c>
      <c r="F153" s="733">
        <v>0</v>
      </c>
    </row>
    <row r="154" spans="1:6" x14ac:dyDescent="0.3">
      <c r="A154" s="118" t="s">
        <v>34</v>
      </c>
      <c r="B154" s="319"/>
      <c r="C154" s="319"/>
      <c r="D154" s="319"/>
      <c r="E154" s="319"/>
      <c r="F154" s="735"/>
    </row>
    <row r="155" spans="1:6" ht="15" thickBot="1" x14ac:dyDescent="0.35">
      <c r="A155" s="251" t="s">
        <v>1345</v>
      </c>
      <c r="B155" s="252" t="s">
        <v>1346</v>
      </c>
      <c r="C155" s="321">
        <f>+C150+C144+C139+C133+C128</f>
        <v>0</v>
      </c>
      <c r="D155" s="321">
        <f>+D150+D144+D139+D133+D128</f>
        <v>0</v>
      </c>
      <c r="E155" s="321">
        <f>+E150+E144+E139+E133+E128</f>
        <v>0</v>
      </c>
      <c r="F155" s="736">
        <f>+F150+F144+F139+F133+F128</f>
        <v>0</v>
      </c>
    </row>
    <row r="156" spans="1:6" ht="15" thickTop="1" x14ac:dyDescent="0.3">
      <c r="A156" s="118" t="s">
        <v>34</v>
      </c>
      <c r="B156" s="319"/>
      <c r="C156" s="319"/>
      <c r="D156" s="319"/>
      <c r="E156" s="319"/>
      <c r="F156" s="735"/>
    </row>
    <row r="157" spans="1:6" x14ac:dyDescent="0.3">
      <c r="A157" s="720" t="s">
        <v>34</v>
      </c>
      <c r="B157" s="254" t="s">
        <v>1578</v>
      </c>
      <c r="C157" s="319"/>
      <c r="D157" s="319"/>
      <c r="E157" s="319"/>
      <c r="F157" s="735"/>
    </row>
    <row r="158" spans="1:6" x14ac:dyDescent="0.3">
      <c r="A158" s="272" t="s">
        <v>1348</v>
      </c>
      <c r="B158" s="246" t="s">
        <v>82</v>
      </c>
      <c r="C158" s="323">
        <f>+SUM(C159:C160)</f>
        <v>0</v>
      </c>
      <c r="D158" s="323">
        <f>+SUM(D159:D160)</f>
        <v>0</v>
      </c>
      <c r="E158" s="323">
        <f>+SUM(E159:E160)</f>
        <v>0</v>
      </c>
      <c r="F158" s="732">
        <f>+SUM(F159:F160)</f>
        <v>0</v>
      </c>
    </row>
    <row r="159" spans="1:6" x14ac:dyDescent="0.3">
      <c r="A159" s="719" t="s">
        <v>1579</v>
      </c>
      <c r="B159" s="328" t="s">
        <v>1580</v>
      </c>
      <c r="C159" s="239">
        <v>0</v>
      </c>
      <c r="D159" s="239">
        <v>0</v>
      </c>
      <c r="E159" s="239">
        <v>0</v>
      </c>
      <c r="F159" s="733">
        <v>0</v>
      </c>
    </row>
    <row r="160" spans="1:6" x14ac:dyDescent="0.3">
      <c r="A160" s="719" t="s">
        <v>1581</v>
      </c>
      <c r="B160" s="268" t="s">
        <v>1582</v>
      </c>
      <c r="C160" s="239">
        <v>0</v>
      </c>
      <c r="D160" s="239">
        <v>0</v>
      </c>
      <c r="E160" s="239">
        <v>0</v>
      </c>
      <c r="F160" s="733">
        <v>0</v>
      </c>
    </row>
    <row r="161" spans="1:16" x14ac:dyDescent="0.3">
      <c r="A161" s="721" t="s">
        <v>34</v>
      </c>
      <c r="B161" s="268"/>
      <c r="C161" s="319"/>
      <c r="D161" s="319"/>
      <c r="E161" s="319"/>
      <c r="F161" s="735"/>
    </row>
    <row r="162" spans="1:16" x14ac:dyDescent="0.3">
      <c r="A162" s="721" t="s">
        <v>34</v>
      </c>
      <c r="B162" s="264"/>
      <c r="C162" s="246"/>
      <c r="D162" s="319"/>
      <c r="E162" s="246"/>
      <c r="F162" s="737"/>
    </row>
    <row r="163" spans="1:16" x14ac:dyDescent="0.3">
      <c r="A163" s="272" t="s">
        <v>1349</v>
      </c>
      <c r="B163" s="246" t="s">
        <v>84</v>
      </c>
      <c r="C163" s="323">
        <f>+SUM(C164:C169)</f>
        <v>0</v>
      </c>
      <c r="D163" s="323">
        <f>+SUM(D164:D169)</f>
        <v>0</v>
      </c>
      <c r="E163" s="323">
        <f>+SUM(E164:E169)</f>
        <v>0</v>
      </c>
      <c r="F163" s="732">
        <f>+SUM(F164:F169)</f>
        <v>0</v>
      </c>
      <c r="G163" s="330"/>
    </row>
    <row r="164" spans="1:16" x14ac:dyDescent="0.3">
      <c r="A164" s="719" t="s">
        <v>1583</v>
      </c>
      <c r="B164" s="268" t="s">
        <v>1584</v>
      </c>
      <c r="C164" s="239">
        <v>0</v>
      </c>
      <c r="D164" s="239">
        <v>0</v>
      </c>
      <c r="E164" s="239">
        <v>0</v>
      </c>
      <c r="F164" s="733">
        <v>0</v>
      </c>
      <c r="G164" s="330"/>
    </row>
    <row r="165" spans="1:16" x14ac:dyDescent="0.3">
      <c r="A165" s="719" t="s">
        <v>1585</v>
      </c>
      <c r="B165" s="268" t="s">
        <v>1586</v>
      </c>
      <c r="C165" s="239">
        <v>0</v>
      </c>
      <c r="D165" s="239">
        <v>0</v>
      </c>
      <c r="E165" s="239">
        <v>0</v>
      </c>
      <c r="F165" s="733">
        <v>0</v>
      </c>
      <c r="G165" s="330"/>
    </row>
    <row r="166" spans="1:16" x14ac:dyDescent="0.3">
      <c r="A166" s="719" t="s">
        <v>1587</v>
      </c>
      <c r="B166" s="268" t="s">
        <v>1588</v>
      </c>
      <c r="C166" s="239">
        <v>0</v>
      </c>
      <c r="D166" s="239">
        <v>0</v>
      </c>
      <c r="E166" s="239">
        <v>0</v>
      </c>
      <c r="F166" s="733">
        <v>0</v>
      </c>
      <c r="G166" s="330"/>
    </row>
    <row r="167" spans="1:16" x14ac:dyDescent="0.3">
      <c r="A167" s="719" t="s">
        <v>1589</v>
      </c>
      <c r="B167" s="268" t="s">
        <v>1590</v>
      </c>
      <c r="C167" s="239">
        <v>0</v>
      </c>
      <c r="D167" s="239">
        <v>0</v>
      </c>
      <c r="E167" s="239">
        <v>0</v>
      </c>
      <c r="F167" s="733">
        <v>0</v>
      </c>
      <c r="G167" s="330"/>
    </row>
    <row r="168" spans="1:16" x14ac:dyDescent="0.3">
      <c r="A168" s="719" t="s">
        <v>1591</v>
      </c>
      <c r="B168" s="268" t="s">
        <v>1592</v>
      </c>
      <c r="C168" s="239">
        <v>0</v>
      </c>
      <c r="D168" s="239">
        <v>0</v>
      </c>
      <c r="E168" s="239">
        <v>0</v>
      </c>
      <c r="F168" s="733">
        <v>0</v>
      </c>
      <c r="G168" s="330"/>
    </row>
    <row r="169" spans="1:16" x14ac:dyDescent="0.3">
      <c r="A169" s="719" t="s">
        <v>1593</v>
      </c>
      <c r="B169" s="247" t="s">
        <v>1594</v>
      </c>
      <c r="C169" s="239">
        <v>0</v>
      </c>
      <c r="D169" s="239">
        <v>0</v>
      </c>
      <c r="E169" s="239">
        <v>0</v>
      </c>
      <c r="F169" s="733">
        <v>0</v>
      </c>
      <c r="G169" s="330"/>
    </row>
    <row r="170" spans="1:16" x14ac:dyDescent="0.3">
      <c r="A170" s="721" t="s">
        <v>34</v>
      </c>
      <c r="B170" s="256"/>
      <c r="C170" s="319"/>
      <c r="D170" s="319"/>
      <c r="E170" s="319"/>
      <c r="F170" s="735"/>
      <c r="G170" s="330"/>
    </row>
    <row r="171" spans="1:16" x14ac:dyDescent="0.3">
      <c r="A171" s="272" t="s">
        <v>1353</v>
      </c>
      <c r="B171" s="246" t="s">
        <v>86</v>
      </c>
      <c r="C171" s="323">
        <f>+SUM(C172:C185)</f>
        <v>0</v>
      </c>
      <c r="D171" s="323">
        <f>+SUM(D172:D185)</f>
        <v>0</v>
      </c>
      <c r="E171" s="323">
        <f>+SUM(E172:E185)</f>
        <v>0</v>
      </c>
      <c r="F171" s="732">
        <f>+SUM(F172:F185)</f>
        <v>0</v>
      </c>
      <c r="G171" s="330"/>
    </row>
    <row r="172" spans="1:16" x14ac:dyDescent="0.3">
      <c r="A172" s="719" t="s">
        <v>1595</v>
      </c>
      <c r="B172" s="328" t="s">
        <v>1596</v>
      </c>
      <c r="C172" s="239">
        <v>0</v>
      </c>
      <c r="D172" s="239">
        <v>0</v>
      </c>
      <c r="E172" s="239">
        <v>0</v>
      </c>
      <c r="F172" s="733">
        <v>0</v>
      </c>
      <c r="G172" s="330"/>
    </row>
    <row r="173" spans="1:16" s="329" customFormat="1" ht="28.5" customHeight="1" x14ac:dyDescent="0.3">
      <c r="A173" s="719" t="s">
        <v>1597</v>
      </c>
      <c r="B173" s="328" t="s">
        <v>1598</v>
      </c>
      <c r="C173" s="239">
        <v>0</v>
      </c>
      <c r="D173" s="239">
        <v>0</v>
      </c>
      <c r="E173" s="239">
        <v>0</v>
      </c>
      <c r="F173" s="733">
        <v>0</v>
      </c>
      <c r="G173"/>
      <c r="H173" s="330"/>
      <c r="I173" s="330"/>
      <c r="J173" s="330"/>
      <c r="K173" s="330"/>
      <c r="L173" s="330"/>
      <c r="M173" s="330"/>
      <c r="N173" s="330"/>
      <c r="O173" s="330"/>
      <c r="P173" s="330"/>
    </row>
    <row r="174" spans="1:16" s="329" customFormat="1" ht="33.75" customHeight="1" x14ac:dyDescent="0.3">
      <c r="A174" s="719" t="s">
        <v>1599</v>
      </c>
      <c r="B174" s="328" t="s">
        <v>1600</v>
      </c>
      <c r="C174" s="239">
        <v>0</v>
      </c>
      <c r="D174" s="239">
        <v>0</v>
      </c>
      <c r="E174" s="239">
        <v>0</v>
      </c>
      <c r="F174" s="733">
        <v>0</v>
      </c>
      <c r="G174"/>
      <c r="H174" s="330"/>
      <c r="I174" s="330"/>
      <c r="J174" s="330"/>
      <c r="K174" s="330"/>
      <c r="L174" s="330"/>
      <c r="M174" s="330"/>
      <c r="N174" s="330"/>
      <c r="O174" s="330"/>
    </row>
    <row r="175" spans="1:16" s="329" customFormat="1" ht="27.75" customHeight="1" x14ac:dyDescent="0.3">
      <c r="A175" s="719" t="s">
        <v>1601</v>
      </c>
      <c r="B175" s="328" t="s">
        <v>1602</v>
      </c>
      <c r="C175" s="239">
        <v>0</v>
      </c>
      <c r="D175" s="239">
        <v>0</v>
      </c>
      <c r="E175" s="239">
        <v>0</v>
      </c>
      <c r="F175" s="733">
        <v>0</v>
      </c>
      <c r="G175"/>
      <c r="H175" s="330"/>
      <c r="I175" s="330"/>
      <c r="J175" s="330"/>
      <c r="K175" s="330"/>
      <c r="L175" s="330"/>
      <c r="M175" s="330"/>
      <c r="N175" s="330"/>
      <c r="O175" s="330"/>
    </row>
    <row r="176" spans="1:16" s="329" customFormat="1" ht="25.5" customHeight="1" x14ac:dyDescent="0.3">
      <c r="A176" s="719" t="s">
        <v>1603</v>
      </c>
      <c r="B176" s="328" t="s">
        <v>1604</v>
      </c>
      <c r="C176" s="239">
        <v>0</v>
      </c>
      <c r="D176" s="239">
        <v>0</v>
      </c>
      <c r="E176" s="239">
        <v>0</v>
      </c>
      <c r="F176" s="733">
        <v>0</v>
      </c>
      <c r="G176"/>
      <c r="H176" s="330"/>
      <c r="I176" s="330"/>
      <c r="J176" s="330"/>
      <c r="K176" s="330"/>
      <c r="L176" s="330"/>
      <c r="M176" s="330"/>
      <c r="N176" s="330"/>
      <c r="O176" s="330"/>
      <c r="P176" s="330"/>
    </row>
    <row r="177" spans="1:16" s="329" customFormat="1" ht="33" customHeight="1" x14ac:dyDescent="0.3">
      <c r="A177" s="317" t="s">
        <v>1605</v>
      </c>
      <c r="B177" s="741" t="s">
        <v>1606</v>
      </c>
      <c r="C177" s="714">
        <v>0</v>
      </c>
      <c r="D177" s="714">
        <v>0</v>
      </c>
      <c r="E177" s="714">
        <v>0</v>
      </c>
      <c r="F177" s="738">
        <v>0</v>
      </c>
      <c r="G177"/>
      <c r="H177" s="330"/>
      <c r="I177" s="330"/>
      <c r="J177" s="330"/>
      <c r="K177" s="330"/>
      <c r="L177" s="330"/>
      <c r="M177" s="330"/>
      <c r="N177" s="330"/>
      <c r="O177" s="330"/>
      <c r="P177" s="330"/>
    </row>
    <row r="178" spans="1:16" s="329" customFormat="1" ht="26.25" customHeight="1" x14ac:dyDescent="0.3">
      <c r="A178" s="719" t="s">
        <v>1607</v>
      </c>
      <c r="B178" s="328" t="s">
        <v>1608</v>
      </c>
      <c r="C178" s="239">
        <v>0</v>
      </c>
      <c r="D178" s="239">
        <v>0</v>
      </c>
      <c r="E178" s="239">
        <v>0</v>
      </c>
      <c r="F178" s="733">
        <v>0</v>
      </c>
      <c r="G178"/>
      <c r="H178" s="330"/>
      <c r="I178" s="330"/>
      <c r="J178" s="330"/>
      <c r="K178" s="330"/>
      <c r="L178" s="330"/>
      <c r="M178" s="330"/>
      <c r="N178" s="330"/>
      <c r="O178" s="330"/>
      <c r="P178" s="330"/>
    </row>
    <row r="179" spans="1:16" s="329" customFormat="1" ht="15" customHeight="1" x14ac:dyDescent="0.3">
      <c r="A179" s="719" t="s">
        <v>1609</v>
      </c>
      <c r="B179" s="328" t="s">
        <v>1610</v>
      </c>
      <c r="C179" s="239">
        <v>0</v>
      </c>
      <c r="D179" s="239">
        <v>0</v>
      </c>
      <c r="E179" s="239">
        <v>0</v>
      </c>
      <c r="F179" s="733">
        <v>0</v>
      </c>
      <c r="G179"/>
      <c r="H179" s="330"/>
      <c r="I179" s="330"/>
      <c r="J179" s="330"/>
      <c r="K179" s="330"/>
      <c r="L179" s="330"/>
      <c r="M179" s="330"/>
      <c r="N179" s="330"/>
      <c r="O179" s="330"/>
      <c r="P179" s="330"/>
    </row>
    <row r="180" spans="1:16" s="329" customFormat="1" ht="29.25" customHeight="1" x14ac:dyDescent="0.3">
      <c r="A180" s="719" t="s">
        <v>1611</v>
      </c>
      <c r="B180" s="328" t="s">
        <v>1612</v>
      </c>
      <c r="C180" s="239">
        <v>0</v>
      </c>
      <c r="D180" s="239">
        <v>0</v>
      </c>
      <c r="E180" s="239">
        <v>0</v>
      </c>
      <c r="F180" s="733">
        <v>0</v>
      </c>
      <c r="G180"/>
      <c r="H180" s="330"/>
      <c r="I180" s="330"/>
      <c r="J180" s="330"/>
      <c r="K180" s="330"/>
      <c r="L180" s="330"/>
      <c r="M180" s="330"/>
      <c r="N180" s="330"/>
      <c r="O180" s="330"/>
      <c r="P180" s="330"/>
    </row>
    <row r="181" spans="1:16" s="329" customFormat="1" ht="15" customHeight="1" x14ac:dyDescent="0.3">
      <c r="A181" s="719" t="s">
        <v>1613</v>
      </c>
      <c r="B181" s="328" t="s">
        <v>1614</v>
      </c>
      <c r="C181" s="239">
        <v>0</v>
      </c>
      <c r="D181" s="239">
        <v>0</v>
      </c>
      <c r="E181" s="239">
        <v>0</v>
      </c>
      <c r="F181" s="733">
        <v>0</v>
      </c>
      <c r="G181"/>
      <c r="H181" s="330"/>
      <c r="I181" s="330"/>
      <c r="J181" s="330"/>
      <c r="K181" s="330"/>
      <c r="L181" s="330"/>
      <c r="M181" s="330"/>
      <c r="N181" s="330"/>
      <c r="O181" s="330"/>
      <c r="P181" s="330"/>
    </row>
    <row r="182" spans="1:16" s="329" customFormat="1" ht="15" customHeight="1" x14ac:dyDescent="0.3">
      <c r="A182" s="719" t="s">
        <v>1615</v>
      </c>
      <c r="B182" s="268" t="s">
        <v>1616</v>
      </c>
      <c r="C182" s="239">
        <v>0</v>
      </c>
      <c r="D182" s="239">
        <v>0</v>
      </c>
      <c r="E182" s="239">
        <v>0</v>
      </c>
      <c r="F182" s="733">
        <v>0</v>
      </c>
      <c r="G182"/>
      <c r="H182" s="330"/>
      <c r="I182" s="330"/>
      <c r="J182" s="330"/>
      <c r="K182" s="330"/>
      <c r="L182" s="330"/>
      <c r="M182" s="330"/>
      <c r="N182" s="330"/>
      <c r="O182" s="330"/>
      <c r="P182" s="330"/>
    </row>
    <row r="183" spans="1:16" x14ac:dyDescent="0.3">
      <c r="A183" s="719" t="s">
        <v>1617</v>
      </c>
      <c r="B183" s="268" t="s">
        <v>1618</v>
      </c>
      <c r="C183" s="239">
        <v>0</v>
      </c>
      <c r="D183" s="239">
        <v>0</v>
      </c>
      <c r="E183" s="239">
        <v>0</v>
      </c>
      <c r="F183" s="733">
        <v>0</v>
      </c>
    </row>
    <row r="184" spans="1:16" x14ac:dyDescent="0.3">
      <c r="A184" s="719" t="s">
        <v>1619</v>
      </c>
      <c r="B184" s="268" t="s">
        <v>1620</v>
      </c>
      <c r="C184" s="239">
        <v>0</v>
      </c>
      <c r="D184" s="239">
        <v>0</v>
      </c>
      <c r="E184" s="239">
        <v>0</v>
      </c>
      <c r="F184" s="733">
        <v>0</v>
      </c>
    </row>
    <row r="185" spans="1:16" x14ac:dyDescent="0.3">
      <c r="A185" s="719" t="s">
        <v>1621</v>
      </c>
      <c r="B185" s="268" t="s">
        <v>1622</v>
      </c>
      <c r="C185" s="239">
        <v>0</v>
      </c>
      <c r="D185" s="239">
        <v>0</v>
      </c>
      <c r="E185" s="239">
        <v>0</v>
      </c>
      <c r="F185" s="733">
        <v>0</v>
      </c>
    </row>
    <row r="186" spans="1:16" x14ac:dyDescent="0.3">
      <c r="A186" s="721" t="s">
        <v>34</v>
      </c>
      <c r="B186" s="256"/>
      <c r="C186" s="319"/>
      <c r="D186" s="319"/>
      <c r="E186" s="319"/>
      <c r="F186" s="735"/>
    </row>
    <row r="187" spans="1:16" x14ac:dyDescent="0.3">
      <c r="A187" s="272" t="s">
        <v>1357</v>
      </c>
      <c r="B187" s="246" t="s">
        <v>88</v>
      </c>
      <c r="C187" s="323">
        <f>+SUM(C188:C190)</f>
        <v>0</v>
      </c>
      <c r="D187" s="323">
        <f>+SUM(D188:D190)</f>
        <v>0</v>
      </c>
      <c r="E187" s="323">
        <f>+SUM(E188:E190)</f>
        <v>0</v>
      </c>
      <c r="F187" s="732">
        <f>+SUM(F188:F190)</f>
        <v>0</v>
      </c>
    </row>
    <row r="188" spans="1:16" x14ac:dyDescent="0.3">
      <c r="A188" s="719" t="s">
        <v>1623</v>
      </c>
      <c r="B188" s="268" t="s">
        <v>1624</v>
      </c>
      <c r="C188" s="239">
        <v>0</v>
      </c>
      <c r="D188" s="239">
        <v>0</v>
      </c>
      <c r="E188" s="239">
        <v>0</v>
      </c>
      <c r="F188" s="733">
        <v>0</v>
      </c>
    </row>
    <row r="189" spans="1:16" x14ac:dyDescent="0.3">
      <c r="A189" s="719" t="s">
        <v>1625</v>
      </c>
      <c r="B189" s="268" t="s">
        <v>1626</v>
      </c>
      <c r="C189" s="239">
        <v>0</v>
      </c>
      <c r="D189" s="239">
        <v>0</v>
      </c>
      <c r="E189" s="239">
        <v>0</v>
      </c>
      <c r="F189" s="733">
        <v>0</v>
      </c>
    </row>
    <row r="190" spans="1:16" x14ac:dyDescent="0.3">
      <c r="A190" s="719" t="s">
        <v>1627</v>
      </c>
      <c r="B190" s="268" t="s">
        <v>1628</v>
      </c>
      <c r="C190" s="239">
        <v>0</v>
      </c>
      <c r="D190" s="239">
        <v>0</v>
      </c>
      <c r="E190" s="239">
        <v>0</v>
      </c>
      <c r="F190" s="733">
        <v>0</v>
      </c>
    </row>
    <row r="191" spans="1:16" x14ac:dyDescent="0.3">
      <c r="A191" s="719" t="s">
        <v>34</v>
      </c>
      <c r="B191" s="268"/>
      <c r="C191" s="319"/>
      <c r="D191" s="319"/>
      <c r="E191" s="319"/>
      <c r="F191" s="735"/>
    </row>
    <row r="192" spans="1:16" x14ac:dyDescent="0.3">
      <c r="A192" s="272" t="s">
        <v>1358</v>
      </c>
      <c r="B192" s="246" t="s">
        <v>90</v>
      </c>
      <c r="C192" s="323">
        <f>+SUM(C193:C195)</f>
        <v>0</v>
      </c>
      <c r="D192" s="323">
        <f>+SUM(D193:D195)</f>
        <v>0</v>
      </c>
      <c r="E192" s="323">
        <f>+SUM(E193:E195)</f>
        <v>0</v>
      </c>
      <c r="F192" s="732">
        <f>+SUM(F193:F195)</f>
        <v>0</v>
      </c>
    </row>
    <row r="193" spans="1:6" x14ac:dyDescent="0.3">
      <c r="A193" s="719" t="s">
        <v>1629</v>
      </c>
      <c r="B193" s="268" t="s">
        <v>1630</v>
      </c>
      <c r="C193" s="239">
        <v>0</v>
      </c>
      <c r="D193" s="239">
        <v>0</v>
      </c>
      <c r="E193" s="239">
        <v>0</v>
      </c>
      <c r="F193" s="733">
        <v>0</v>
      </c>
    </row>
    <row r="194" spans="1:6" x14ac:dyDescent="0.3">
      <c r="A194" s="719" t="s">
        <v>1631</v>
      </c>
      <c r="B194" s="328" t="s">
        <v>1632</v>
      </c>
      <c r="C194" s="239">
        <v>0</v>
      </c>
      <c r="D194" s="239">
        <v>0</v>
      </c>
      <c r="E194" s="239">
        <v>0</v>
      </c>
      <c r="F194" s="733">
        <v>0</v>
      </c>
    </row>
    <row r="195" spans="1:6" x14ac:dyDescent="0.3">
      <c r="A195" s="719" t="s">
        <v>1633</v>
      </c>
      <c r="B195" s="268" t="s">
        <v>1634</v>
      </c>
      <c r="C195" s="239">
        <v>0</v>
      </c>
      <c r="D195" s="239">
        <v>0</v>
      </c>
      <c r="E195" s="239">
        <v>0</v>
      </c>
      <c r="F195" s="733">
        <v>0</v>
      </c>
    </row>
    <row r="196" spans="1:6" x14ac:dyDescent="0.3">
      <c r="A196" s="118" t="s">
        <v>34</v>
      </c>
      <c r="B196" s="319"/>
      <c r="C196" s="319"/>
      <c r="D196" s="319"/>
      <c r="E196" s="319"/>
      <c r="F196" s="735"/>
    </row>
    <row r="197" spans="1:6" ht="15" thickBot="1" x14ac:dyDescent="0.35">
      <c r="A197" s="251" t="s">
        <v>1359</v>
      </c>
      <c r="B197" s="252" t="s">
        <v>1360</v>
      </c>
      <c r="C197" s="321">
        <f>+C158+C163+C171+C187+C192</f>
        <v>0</v>
      </c>
      <c r="D197" s="321">
        <f>+D158+D163+D171+D187+D192</f>
        <v>0</v>
      </c>
      <c r="E197" s="321">
        <f>+E158+E163+E171+E187+E192</f>
        <v>0</v>
      </c>
      <c r="F197" s="736">
        <f>+F158+F163+F171+F187+F192</f>
        <v>0</v>
      </c>
    </row>
    <row r="198" spans="1:6" ht="15" thickTop="1" x14ac:dyDescent="0.3">
      <c r="A198" s="118" t="s">
        <v>34</v>
      </c>
      <c r="B198" s="319"/>
      <c r="C198" s="319"/>
      <c r="D198" s="319"/>
      <c r="E198" s="319"/>
      <c r="F198" s="735"/>
    </row>
    <row r="199" spans="1:6" x14ac:dyDescent="0.3">
      <c r="A199" s="272"/>
      <c r="B199" s="254" t="s">
        <v>1361</v>
      </c>
      <c r="C199" s="319"/>
      <c r="D199" s="319"/>
      <c r="E199" s="319"/>
      <c r="F199" s="735"/>
    </row>
    <row r="200" spans="1:6" x14ac:dyDescent="0.3">
      <c r="A200" s="723" t="s">
        <v>34</v>
      </c>
      <c r="B200" s="267"/>
      <c r="C200" s="319"/>
      <c r="D200" s="319"/>
      <c r="E200" s="319"/>
      <c r="F200" s="735"/>
    </row>
    <row r="201" spans="1:6" x14ac:dyDescent="0.3">
      <c r="A201" s="272" t="s">
        <v>1362</v>
      </c>
      <c r="B201" s="246" t="s">
        <v>96</v>
      </c>
      <c r="C201" s="323">
        <f>+SUM(C202:C205)</f>
        <v>0</v>
      </c>
      <c r="D201" s="323">
        <f>+SUM(D202:D205)</f>
        <v>0</v>
      </c>
      <c r="E201" s="323">
        <f>+SUM(E202:E205)</f>
        <v>0</v>
      </c>
      <c r="F201" s="732">
        <f>+SUM(F202:F205)</f>
        <v>0</v>
      </c>
    </row>
    <row r="202" spans="1:6" x14ac:dyDescent="0.3">
      <c r="A202" s="719" t="s">
        <v>1635</v>
      </c>
      <c r="B202" s="268" t="s">
        <v>1636</v>
      </c>
      <c r="C202" s="239">
        <v>0</v>
      </c>
      <c r="D202" s="239">
        <v>0</v>
      </c>
      <c r="E202" s="239">
        <v>0</v>
      </c>
      <c r="F202" s="733">
        <v>0</v>
      </c>
    </row>
    <row r="203" spans="1:6" x14ac:dyDescent="0.3">
      <c r="A203" s="719" t="s">
        <v>1637</v>
      </c>
      <c r="B203" s="268" t="s">
        <v>1638</v>
      </c>
      <c r="C203" s="239">
        <v>0</v>
      </c>
      <c r="D203" s="239">
        <v>0</v>
      </c>
      <c r="E203" s="239">
        <v>0</v>
      </c>
      <c r="F203" s="733">
        <v>0</v>
      </c>
    </row>
    <row r="204" spans="1:6" x14ac:dyDescent="0.3">
      <c r="A204" s="719" t="s">
        <v>1639</v>
      </c>
      <c r="B204" s="268" t="s">
        <v>1640</v>
      </c>
      <c r="C204" s="239">
        <v>0</v>
      </c>
      <c r="D204" s="239">
        <v>0</v>
      </c>
      <c r="E204" s="239">
        <v>0</v>
      </c>
      <c r="F204" s="733">
        <v>0</v>
      </c>
    </row>
    <row r="205" spans="1:6" x14ac:dyDescent="0.3">
      <c r="A205" s="719" t="s">
        <v>1641</v>
      </c>
      <c r="B205" s="268" t="s">
        <v>1642</v>
      </c>
      <c r="C205" s="239">
        <v>0</v>
      </c>
      <c r="D205" s="239">
        <v>0</v>
      </c>
      <c r="E205" s="239">
        <v>0</v>
      </c>
      <c r="F205" s="733">
        <v>0</v>
      </c>
    </row>
    <row r="206" spans="1:6" x14ac:dyDescent="0.3">
      <c r="A206" s="723" t="s">
        <v>34</v>
      </c>
      <c r="B206" s="267"/>
      <c r="C206" s="319"/>
      <c r="D206" s="319"/>
      <c r="E206" s="319"/>
      <c r="F206" s="735"/>
    </row>
    <row r="207" spans="1:6" x14ac:dyDescent="0.3">
      <c r="A207" s="272" t="s">
        <v>1363</v>
      </c>
      <c r="B207" s="246" t="s">
        <v>98</v>
      </c>
      <c r="C207" s="323">
        <f>SUM(C208:C217)</f>
        <v>0</v>
      </c>
      <c r="D207" s="323">
        <f>SUM(D208:D217)</f>
        <v>0</v>
      </c>
      <c r="E207" s="323">
        <f>SUM(E208:E217)</f>
        <v>0</v>
      </c>
      <c r="F207" s="732">
        <f>SUM(F208:F217)</f>
        <v>0</v>
      </c>
    </row>
    <row r="208" spans="1:6" x14ac:dyDescent="0.3">
      <c r="A208" s="719" t="s">
        <v>1643</v>
      </c>
      <c r="B208" s="268" t="s">
        <v>1644</v>
      </c>
      <c r="C208" s="239">
        <v>0</v>
      </c>
      <c r="D208" s="239">
        <v>0</v>
      </c>
      <c r="E208" s="239">
        <v>0</v>
      </c>
      <c r="F208" s="733">
        <v>0</v>
      </c>
    </row>
    <row r="209" spans="1:6" x14ac:dyDescent="0.3">
      <c r="A209" s="719" t="s">
        <v>1645</v>
      </c>
      <c r="B209" s="268" t="s">
        <v>1646</v>
      </c>
      <c r="C209" s="239">
        <v>0</v>
      </c>
      <c r="D209" s="239">
        <v>0</v>
      </c>
      <c r="E209" s="239">
        <v>0</v>
      </c>
      <c r="F209" s="733">
        <v>0</v>
      </c>
    </row>
    <row r="210" spans="1:6" x14ac:dyDescent="0.3">
      <c r="A210" s="719" t="s">
        <v>1647</v>
      </c>
      <c r="B210" s="268" t="s">
        <v>1648</v>
      </c>
      <c r="C210" s="239">
        <v>0</v>
      </c>
      <c r="D210" s="239">
        <v>0</v>
      </c>
      <c r="E210" s="239">
        <v>0</v>
      </c>
      <c r="F210" s="733">
        <v>0</v>
      </c>
    </row>
    <row r="211" spans="1:6" x14ac:dyDescent="0.3">
      <c r="A211" s="719" t="s">
        <v>1649</v>
      </c>
      <c r="B211" s="328" t="s">
        <v>1650</v>
      </c>
      <c r="C211" s="239">
        <v>0</v>
      </c>
      <c r="D211" s="239">
        <v>0</v>
      </c>
      <c r="E211" s="239">
        <v>0</v>
      </c>
      <c r="F211" s="733">
        <v>0</v>
      </c>
    </row>
    <row r="212" spans="1:6" x14ac:dyDescent="0.3">
      <c r="A212" s="719" t="s">
        <v>1651</v>
      </c>
      <c r="B212" s="328" t="s">
        <v>1652</v>
      </c>
      <c r="C212" s="239">
        <v>0</v>
      </c>
      <c r="D212" s="239">
        <v>0</v>
      </c>
      <c r="E212" s="239">
        <v>0</v>
      </c>
      <c r="F212" s="733">
        <v>0</v>
      </c>
    </row>
    <row r="213" spans="1:6" x14ac:dyDescent="0.3">
      <c r="A213" s="719" t="s">
        <v>1653</v>
      </c>
      <c r="B213" s="328" t="s">
        <v>1654</v>
      </c>
      <c r="C213" s="239">
        <v>0</v>
      </c>
      <c r="D213" s="239">
        <v>0</v>
      </c>
      <c r="E213" s="239">
        <v>0</v>
      </c>
      <c r="F213" s="733">
        <v>0</v>
      </c>
    </row>
    <row r="214" spans="1:6" x14ac:dyDescent="0.3">
      <c r="A214" s="719" t="s">
        <v>1655</v>
      </c>
      <c r="B214" s="268" t="s">
        <v>1656</v>
      </c>
      <c r="C214" s="239">
        <v>0</v>
      </c>
      <c r="D214" s="239">
        <v>0</v>
      </c>
      <c r="E214" s="239">
        <v>0</v>
      </c>
      <c r="F214" s="733">
        <v>0</v>
      </c>
    </row>
    <row r="215" spans="1:6" x14ac:dyDescent="0.3">
      <c r="A215" s="719" t="s">
        <v>1657</v>
      </c>
      <c r="B215" s="268" t="s">
        <v>1658</v>
      </c>
      <c r="C215" s="239">
        <v>0</v>
      </c>
      <c r="D215" s="239">
        <v>0</v>
      </c>
      <c r="E215" s="239">
        <v>0</v>
      </c>
      <c r="F215" s="733">
        <v>0</v>
      </c>
    </row>
    <row r="216" spans="1:6" x14ac:dyDescent="0.3">
      <c r="A216" s="719" t="s">
        <v>1659</v>
      </c>
      <c r="B216" s="328" t="s">
        <v>1660</v>
      </c>
      <c r="C216" s="239">
        <v>0</v>
      </c>
      <c r="D216" s="239">
        <v>0</v>
      </c>
      <c r="E216" s="239">
        <v>0</v>
      </c>
      <c r="F216" s="733">
        <v>0</v>
      </c>
    </row>
    <row r="217" spans="1:6" x14ac:dyDescent="0.3">
      <c r="A217" s="719" t="s">
        <v>1661</v>
      </c>
      <c r="B217" s="328" t="s">
        <v>1662</v>
      </c>
      <c r="C217" s="239">
        <v>0</v>
      </c>
      <c r="D217" s="239">
        <v>0</v>
      </c>
      <c r="E217" s="239">
        <v>0</v>
      </c>
      <c r="F217" s="733">
        <v>0</v>
      </c>
    </row>
    <row r="218" spans="1:6" x14ac:dyDescent="0.3">
      <c r="A218" s="719"/>
      <c r="B218" s="328"/>
      <c r="C218" s="239"/>
      <c r="D218" s="239"/>
      <c r="E218" s="239"/>
      <c r="F218" s="733"/>
    </row>
    <row r="219" spans="1:6" x14ac:dyDescent="0.3">
      <c r="A219" s="272" t="s">
        <v>1365</v>
      </c>
      <c r="B219" s="246" t="s">
        <v>100</v>
      </c>
      <c r="C219" s="323">
        <f>SUM(C220:C234)</f>
        <v>0</v>
      </c>
      <c r="D219" s="323">
        <f>SUM(D220:D234)</f>
        <v>0</v>
      </c>
      <c r="E219" s="323">
        <f>SUM(E220:E234)</f>
        <v>0</v>
      </c>
      <c r="F219" s="732">
        <f>SUM(F220:F234)</f>
        <v>0</v>
      </c>
    </row>
    <row r="220" spans="1:6" x14ac:dyDescent="0.3">
      <c r="A220" s="719" t="s">
        <v>1663</v>
      </c>
      <c r="B220" s="328" t="s">
        <v>1664</v>
      </c>
      <c r="C220" s="239">
        <v>0</v>
      </c>
      <c r="D220" s="239">
        <v>0</v>
      </c>
      <c r="E220" s="239">
        <v>0</v>
      </c>
      <c r="F220" s="733">
        <v>0</v>
      </c>
    </row>
    <row r="221" spans="1:6" x14ac:dyDescent="0.3">
      <c r="A221" s="719" t="s">
        <v>1665</v>
      </c>
      <c r="B221" s="328" t="s">
        <v>1666</v>
      </c>
      <c r="C221" s="239">
        <v>0</v>
      </c>
      <c r="D221" s="239">
        <v>0</v>
      </c>
      <c r="E221" s="239">
        <v>0</v>
      </c>
      <c r="F221" s="733">
        <v>0</v>
      </c>
    </row>
    <row r="222" spans="1:6" x14ac:dyDescent="0.3">
      <c r="A222" s="719" t="s">
        <v>1667</v>
      </c>
      <c r="B222" s="328" t="s">
        <v>1668</v>
      </c>
      <c r="C222" s="239">
        <v>0</v>
      </c>
      <c r="D222" s="239">
        <v>0</v>
      </c>
      <c r="E222" s="239">
        <v>0</v>
      </c>
      <c r="F222" s="733">
        <v>0</v>
      </c>
    </row>
    <row r="223" spans="1:6" x14ac:dyDescent="0.3">
      <c r="A223" s="719" t="s">
        <v>1669</v>
      </c>
      <c r="B223" s="328" t="s">
        <v>1670</v>
      </c>
      <c r="C223" s="239">
        <v>0</v>
      </c>
      <c r="D223" s="239">
        <v>0</v>
      </c>
      <c r="E223" s="239">
        <v>0</v>
      </c>
      <c r="F223" s="733">
        <v>0</v>
      </c>
    </row>
    <row r="224" spans="1:6" x14ac:dyDescent="0.3">
      <c r="A224" s="719" t="s">
        <v>1671</v>
      </c>
      <c r="B224" s="328" t="s">
        <v>1672</v>
      </c>
      <c r="C224" s="239">
        <v>0</v>
      </c>
      <c r="D224" s="239">
        <v>0</v>
      </c>
      <c r="E224" s="239">
        <v>0</v>
      </c>
      <c r="F224" s="733">
        <v>0</v>
      </c>
    </row>
    <row r="225" spans="1:6" x14ac:dyDescent="0.3">
      <c r="A225" s="719" t="s">
        <v>1673</v>
      </c>
      <c r="B225" s="328" t="s">
        <v>1674</v>
      </c>
      <c r="C225" s="239">
        <v>0</v>
      </c>
      <c r="D225" s="239">
        <v>0</v>
      </c>
      <c r="E225" s="239">
        <v>0</v>
      </c>
      <c r="F225" s="733">
        <v>0</v>
      </c>
    </row>
    <row r="226" spans="1:6" x14ac:dyDescent="0.3">
      <c r="A226" s="719" t="s">
        <v>1675</v>
      </c>
      <c r="B226" s="328" t="s">
        <v>1676</v>
      </c>
      <c r="C226" s="239">
        <v>0</v>
      </c>
      <c r="D226" s="239">
        <v>0</v>
      </c>
      <c r="E226" s="239">
        <v>0</v>
      </c>
      <c r="F226" s="733">
        <v>0</v>
      </c>
    </row>
    <row r="227" spans="1:6" x14ac:dyDescent="0.3">
      <c r="A227" s="719" t="s">
        <v>1677</v>
      </c>
      <c r="B227" s="328" t="s">
        <v>1678</v>
      </c>
      <c r="C227" s="239">
        <v>0</v>
      </c>
      <c r="D227" s="239">
        <v>0</v>
      </c>
      <c r="E227" s="239">
        <v>0</v>
      </c>
      <c r="F227" s="733">
        <v>0</v>
      </c>
    </row>
    <row r="228" spans="1:6" x14ac:dyDescent="0.3">
      <c r="A228" s="719" t="s">
        <v>1679</v>
      </c>
      <c r="B228" s="328" t="s">
        <v>1680</v>
      </c>
      <c r="C228" s="239">
        <v>0</v>
      </c>
      <c r="D228" s="239">
        <v>0</v>
      </c>
      <c r="E228" s="239">
        <v>0</v>
      </c>
      <c r="F228" s="733">
        <v>0</v>
      </c>
    </row>
    <row r="229" spans="1:6" x14ac:dyDescent="0.3">
      <c r="A229" s="719" t="s">
        <v>1681</v>
      </c>
      <c r="B229" s="328" t="s">
        <v>1682</v>
      </c>
      <c r="C229" s="239">
        <v>0</v>
      </c>
      <c r="D229" s="239">
        <v>0</v>
      </c>
      <c r="E229" s="239">
        <v>0</v>
      </c>
      <c r="F229" s="733">
        <v>0</v>
      </c>
    </row>
    <row r="230" spans="1:6" x14ac:dyDescent="0.3">
      <c r="A230" s="719" t="s">
        <v>1683</v>
      </c>
      <c r="B230" s="707" t="s">
        <v>1684</v>
      </c>
      <c r="C230" s="239">
        <v>0</v>
      </c>
      <c r="D230" s="239">
        <v>0</v>
      </c>
      <c r="E230" s="239">
        <v>0</v>
      </c>
      <c r="F230" s="733">
        <v>0</v>
      </c>
    </row>
    <row r="231" spans="1:6" x14ac:dyDescent="0.3">
      <c r="A231" s="719" t="s">
        <v>1685</v>
      </c>
      <c r="B231" s="328" t="s">
        <v>1686</v>
      </c>
      <c r="C231" s="239">
        <v>0</v>
      </c>
      <c r="D231" s="239">
        <v>0</v>
      </c>
      <c r="E231" s="239">
        <v>0</v>
      </c>
      <c r="F231" s="733">
        <v>0</v>
      </c>
    </row>
    <row r="232" spans="1:6" x14ac:dyDescent="0.3">
      <c r="A232" s="719" t="s">
        <v>1687</v>
      </c>
      <c r="B232" s="328" t="s">
        <v>1688</v>
      </c>
      <c r="C232" s="239">
        <v>0</v>
      </c>
      <c r="D232" s="239">
        <v>0</v>
      </c>
      <c r="E232" s="239">
        <v>0</v>
      </c>
      <c r="F232" s="733">
        <v>0</v>
      </c>
    </row>
    <row r="233" spans="1:6" ht="27.75" customHeight="1" x14ac:dyDescent="0.3">
      <c r="A233" s="719" t="s">
        <v>1689</v>
      </c>
      <c r="B233" s="328" t="s">
        <v>1690</v>
      </c>
      <c r="C233" s="239">
        <v>0</v>
      </c>
      <c r="D233" s="239">
        <v>0</v>
      </c>
      <c r="E233" s="239">
        <v>0</v>
      </c>
      <c r="F233" s="733">
        <v>0</v>
      </c>
    </row>
    <row r="234" spans="1:6" x14ac:dyDescent="0.3">
      <c r="A234" s="719" t="s">
        <v>1691</v>
      </c>
      <c r="B234" s="328" t="s">
        <v>1692</v>
      </c>
      <c r="C234" s="239">
        <v>0</v>
      </c>
      <c r="D234" s="239">
        <v>0</v>
      </c>
      <c r="E234" s="239">
        <v>0</v>
      </c>
      <c r="F234" s="733">
        <v>0</v>
      </c>
    </row>
    <row r="235" spans="1:6" x14ac:dyDescent="0.3">
      <c r="A235" s="721" t="s">
        <v>34</v>
      </c>
      <c r="B235" s="256"/>
      <c r="C235" s="319"/>
      <c r="D235" s="319"/>
      <c r="E235" s="319"/>
      <c r="F235" s="735"/>
    </row>
    <row r="236" spans="1:6" x14ac:dyDescent="0.3">
      <c r="A236" s="272" t="s">
        <v>1366</v>
      </c>
      <c r="B236" s="246" t="s">
        <v>102</v>
      </c>
      <c r="C236" s="323">
        <f>+SUM(C237:C244)</f>
        <v>0</v>
      </c>
      <c r="D236" s="323">
        <f>+SUM(D237:D244)</f>
        <v>0</v>
      </c>
      <c r="E236" s="323">
        <f>+SUM(E237:E244)</f>
        <v>0</v>
      </c>
      <c r="F236" s="732">
        <f>+SUM(F237:F244)</f>
        <v>0</v>
      </c>
    </row>
    <row r="237" spans="1:6" x14ac:dyDescent="0.3">
      <c r="A237" s="719" t="s">
        <v>1693</v>
      </c>
      <c r="B237" s="268" t="s">
        <v>1694</v>
      </c>
      <c r="C237" s="239">
        <v>0</v>
      </c>
      <c r="D237" s="239">
        <v>0</v>
      </c>
      <c r="E237" s="239">
        <v>0</v>
      </c>
      <c r="F237" s="733">
        <v>0</v>
      </c>
    </row>
    <row r="238" spans="1:6" x14ac:dyDescent="0.3">
      <c r="A238" s="719" t="s">
        <v>1695</v>
      </c>
      <c r="B238" s="268" t="s">
        <v>1696</v>
      </c>
      <c r="C238" s="239">
        <v>0</v>
      </c>
      <c r="D238" s="239">
        <v>0</v>
      </c>
      <c r="E238" s="239">
        <v>0</v>
      </c>
      <c r="F238" s="733">
        <v>0</v>
      </c>
    </row>
    <row r="239" spans="1:6" x14ac:dyDescent="0.3">
      <c r="A239" s="719" t="s">
        <v>1697</v>
      </c>
      <c r="B239" s="268" t="s">
        <v>1698</v>
      </c>
      <c r="C239" s="239">
        <v>0</v>
      </c>
      <c r="D239" s="239">
        <v>0</v>
      </c>
      <c r="E239" s="239">
        <v>0</v>
      </c>
      <c r="F239" s="733">
        <v>0</v>
      </c>
    </row>
    <row r="240" spans="1:6" x14ac:dyDescent="0.3">
      <c r="A240" s="719" t="s">
        <v>1699</v>
      </c>
      <c r="B240" s="268" t="s">
        <v>1700</v>
      </c>
      <c r="C240" s="239">
        <v>0</v>
      </c>
      <c r="D240" s="239">
        <v>0</v>
      </c>
      <c r="E240" s="239">
        <v>0</v>
      </c>
      <c r="F240" s="733">
        <v>0</v>
      </c>
    </row>
    <row r="241" spans="1:6" x14ac:dyDescent="0.3">
      <c r="A241" s="719" t="s">
        <v>1701</v>
      </c>
      <c r="B241" s="268" t="s">
        <v>1702</v>
      </c>
      <c r="C241" s="239">
        <v>0</v>
      </c>
      <c r="D241" s="239">
        <v>0</v>
      </c>
      <c r="E241" s="239">
        <v>0</v>
      </c>
      <c r="F241" s="733">
        <v>0</v>
      </c>
    </row>
    <row r="242" spans="1:6" x14ac:dyDescent="0.3">
      <c r="A242" s="719" t="s">
        <v>1703</v>
      </c>
      <c r="B242" s="268" t="s">
        <v>1704</v>
      </c>
      <c r="C242" s="239">
        <v>0</v>
      </c>
      <c r="D242" s="239">
        <v>0</v>
      </c>
      <c r="E242" s="239">
        <v>0</v>
      </c>
      <c r="F242" s="733">
        <v>0</v>
      </c>
    </row>
    <row r="243" spans="1:6" x14ac:dyDescent="0.3">
      <c r="A243" s="719" t="s">
        <v>1705</v>
      </c>
      <c r="B243" s="268" t="s">
        <v>1706</v>
      </c>
      <c r="C243" s="239">
        <v>0</v>
      </c>
      <c r="D243" s="239">
        <v>0</v>
      </c>
      <c r="E243" s="239">
        <v>0</v>
      </c>
      <c r="F243" s="733">
        <v>0</v>
      </c>
    </row>
    <row r="244" spans="1:6" x14ac:dyDescent="0.3">
      <c r="A244" s="719" t="s">
        <v>1707</v>
      </c>
      <c r="B244" s="268" t="s">
        <v>1708</v>
      </c>
      <c r="C244" s="239">
        <v>0</v>
      </c>
      <c r="D244" s="239">
        <v>0</v>
      </c>
      <c r="E244" s="239">
        <v>0</v>
      </c>
      <c r="F244" s="733">
        <v>0</v>
      </c>
    </row>
    <row r="245" spans="1:6" x14ac:dyDescent="0.3">
      <c r="A245" s="118" t="s">
        <v>34</v>
      </c>
      <c r="B245" s="319"/>
      <c r="C245" s="319"/>
      <c r="D245" s="319"/>
      <c r="E245" s="319"/>
      <c r="F245" s="735"/>
    </row>
    <row r="246" spans="1:6" ht="15" thickBot="1" x14ac:dyDescent="0.35">
      <c r="A246" s="251" t="s">
        <v>1367</v>
      </c>
      <c r="B246" s="252" t="s">
        <v>1368</v>
      </c>
      <c r="C246" s="321">
        <f>+C201+C207+C219+C236</f>
        <v>0</v>
      </c>
      <c r="D246" s="321">
        <f>+D201+D207+D219+D236</f>
        <v>0</v>
      </c>
      <c r="E246" s="321">
        <f>+E201+E207+E219+E236</f>
        <v>0</v>
      </c>
      <c r="F246" s="736">
        <f>+F201+F207+F219+F236</f>
        <v>0</v>
      </c>
    </row>
    <row r="247" spans="1:6" ht="15" thickTop="1" x14ac:dyDescent="0.3">
      <c r="A247" s="118" t="s">
        <v>34</v>
      </c>
      <c r="B247" s="319"/>
      <c r="C247" s="319"/>
      <c r="D247" s="319"/>
      <c r="E247" s="319"/>
      <c r="F247" s="735"/>
    </row>
    <row r="248" spans="1:6" x14ac:dyDescent="0.3">
      <c r="A248" s="720" t="s">
        <v>34</v>
      </c>
      <c r="B248" s="254" t="s">
        <v>1709</v>
      </c>
      <c r="C248" s="319"/>
      <c r="D248" s="319"/>
      <c r="E248" s="319"/>
      <c r="F248" s="735"/>
    </row>
    <row r="249" spans="1:6" x14ac:dyDescent="0.3">
      <c r="A249" s="721" t="s">
        <v>34</v>
      </c>
      <c r="B249" s="246"/>
      <c r="C249" s="319"/>
      <c r="D249" s="319"/>
      <c r="E249" s="319"/>
      <c r="F249" s="735"/>
    </row>
    <row r="250" spans="1:6" x14ac:dyDescent="0.3">
      <c r="A250" s="272" t="s">
        <v>1710</v>
      </c>
      <c r="B250" s="246" t="s">
        <v>108</v>
      </c>
      <c r="C250" s="323">
        <f>+SUM(C251:C252)</f>
        <v>0</v>
      </c>
      <c r="D250" s="323">
        <f>+SUM(D251:D252)</f>
        <v>0</v>
      </c>
      <c r="E250" s="323">
        <f>+SUM(E251:E252)</f>
        <v>0</v>
      </c>
      <c r="F250" s="732">
        <f>+SUM(F251:F252)</f>
        <v>0</v>
      </c>
    </row>
    <row r="251" spans="1:6" x14ac:dyDescent="0.3">
      <c r="A251" s="719" t="s">
        <v>1711</v>
      </c>
      <c r="B251" s="328" t="s">
        <v>1712</v>
      </c>
      <c r="C251" s="239">
        <v>0</v>
      </c>
      <c r="D251" s="239">
        <v>0</v>
      </c>
      <c r="E251" s="239">
        <v>0</v>
      </c>
      <c r="F251" s="733">
        <v>0</v>
      </c>
    </row>
    <row r="252" spans="1:6" x14ac:dyDescent="0.3">
      <c r="A252" s="724" t="s">
        <v>1713</v>
      </c>
      <c r="B252" s="328" t="s">
        <v>1714</v>
      </c>
      <c r="C252" s="239">
        <v>0</v>
      </c>
      <c r="D252" s="239">
        <v>0</v>
      </c>
      <c r="E252" s="239">
        <v>0</v>
      </c>
      <c r="F252" s="733">
        <v>0</v>
      </c>
    </row>
    <row r="253" spans="1:6" x14ac:dyDescent="0.3">
      <c r="A253" s="724" t="s">
        <v>34</v>
      </c>
      <c r="B253" s="328"/>
      <c r="C253" s="319"/>
      <c r="D253" s="319"/>
      <c r="E253" s="319"/>
      <c r="F253" s="735"/>
    </row>
    <row r="254" spans="1:6" x14ac:dyDescent="0.3">
      <c r="A254" s="272" t="s">
        <v>1715</v>
      </c>
      <c r="B254" s="246" t="s">
        <v>110</v>
      </c>
      <c r="C254" s="323">
        <f>+SUM(C255:C256)</f>
        <v>0</v>
      </c>
      <c r="D254" s="323">
        <f>+SUM(D255:D256)</f>
        <v>0</v>
      </c>
      <c r="E254" s="323">
        <f>+SUM(E255:E256)</f>
        <v>0</v>
      </c>
      <c r="F254" s="732">
        <f>+SUM(F255:F256)</f>
        <v>0</v>
      </c>
    </row>
    <row r="255" spans="1:6" x14ac:dyDescent="0.3">
      <c r="A255" s="719" t="s">
        <v>1716</v>
      </c>
      <c r="B255" s="328" t="s">
        <v>1717</v>
      </c>
      <c r="C255" s="239">
        <v>0</v>
      </c>
      <c r="D255" s="239">
        <v>0</v>
      </c>
      <c r="E255" s="239">
        <v>0</v>
      </c>
      <c r="F255" s="733">
        <v>0</v>
      </c>
    </row>
    <row r="256" spans="1:6" x14ac:dyDescent="0.3">
      <c r="A256" s="719" t="s">
        <v>1718</v>
      </c>
      <c r="B256" s="328" t="s">
        <v>1719</v>
      </c>
      <c r="C256" s="239">
        <v>0</v>
      </c>
      <c r="D256" s="239">
        <v>0</v>
      </c>
      <c r="E256" s="239">
        <v>0</v>
      </c>
      <c r="F256" s="733">
        <v>0</v>
      </c>
    </row>
    <row r="257" spans="1:6" x14ac:dyDescent="0.3">
      <c r="A257" s="721" t="s">
        <v>34</v>
      </c>
      <c r="B257" s="328"/>
      <c r="C257" s="319"/>
      <c r="D257" s="319"/>
      <c r="E257" s="319"/>
      <c r="F257" s="735"/>
    </row>
    <row r="258" spans="1:6" x14ac:dyDescent="0.3">
      <c r="A258" s="272" t="s">
        <v>1720</v>
      </c>
      <c r="B258" s="246" t="s">
        <v>112</v>
      </c>
      <c r="C258" s="323">
        <f>+SUM(C259:C261)</f>
        <v>0</v>
      </c>
      <c r="D258" s="323">
        <f>+SUM(D259:D261)</f>
        <v>0</v>
      </c>
      <c r="E258" s="323">
        <f>+SUM(E259:E261)</f>
        <v>0</v>
      </c>
      <c r="F258" s="732">
        <f>+SUM(F259:F261)</f>
        <v>0</v>
      </c>
    </row>
    <row r="259" spans="1:6" x14ac:dyDescent="0.3">
      <c r="A259" s="719" t="s">
        <v>1721</v>
      </c>
      <c r="B259" s="328" t="s">
        <v>1722</v>
      </c>
      <c r="C259" s="239">
        <v>0</v>
      </c>
      <c r="D259" s="239">
        <v>0</v>
      </c>
      <c r="E259" s="239">
        <v>0</v>
      </c>
      <c r="F259" s="733">
        <v>0</v>
      </c>
    </row>
    <row r="260" spans="1:6" x14ac:dyDescent="0.3">
      <c r="A260" s="719" t="s">
        <v>1723</v>
      </c>
      <c r="B260" s="328" t="s">
        <v>1724</v>
      </c>
      <c r="C260" s="239">
        <v>0</v>
      </c>
      <c r="D260" s="239">
        <v>0</v>
      </c>
      <c r="E260" s="239">
        <v>0</v>
      </c>
      <c r="F260" s="733">
        <v>0</v>
      </c>
    </row>
    <row r="261" spans="1:6" x14ac:dyDescent="0.3">
      <c r="A261" s="719" t="s">
        <v>1725</v>
      </c>
      <c r="B261" s="268" t="s">
        <v>1726</v>
      </c>
      <c r="C261" s="239">
        <v>0</v>
      </c>
      <c r="D261" s="239">
        <v>0</v>
      </c>
      <c r="E261" s="239">
        <v>0</v>
      </c>
      <c r="F261" s="733">
        <v>0</v>
      </c>
    </row>
    <row r="262" spans="1:6" x14ac:dyDescent="0.3">
      <c r="A262" s="721" t="s">
        <v>34</v>
      </c>
      <c r="B262" s="256"/>
      <c r="C262" s="319"/>
      <c r="D262" s="319"/>
      <c r="E262" s="319"/>
      <c r="F262" s="735"/>
    </row>
    <row r="263" spans="1:6" x14ac:dyDescent="0.3">
      <c r="A263" s="272" t="s">
        <v>1727</v>
      </c>
      <c r="B263" s="246" t="s">
        <v>114</v>
      </c>
      <c r="C263" s="323">
        <f>+SUM(C264:C266)</f>
        <v>0</v>
      </c>
      <c r="D263" s="323">
        <f>+SUM(D264:D266)</f>
        <v>0</v>
      </c>
      <c r="E263" s="323">
        <f>+SUM(E264:E266)</f>
        <v>0</v>
      </c>
      <c r="F263" s="732">
        <f>+SUM(F264:F266)</f>
        <v>0</v>
      </c>
    </row>
    <row r="264" spans="1:6" x14ac:dyDescent="0.3">
      <c r="A264" s="719" t="s">
        <v>1728</v>
      </c>
      <c r="B264" s="328" t="s">
        <v>1729</v>
      </c>
      <c r="C264" s="239">
        <v>0</v>
      </c>
      <c r="D264" s="239">
        <v>0</v>
      </c>
      <c r="E264" s="239">
        <v>0</v>
      </c>
      <c r="F264" s="733">
        <v>0</v>
      </c>
    </row>
    <row r="265" spans="1:6" x14ac:dyDescent="0.3">
      <c r="A265" s="719" t="s">
        <v>1730</v>
      </c>
      <c r="B265" s="328" t="s">
        <v>1731</v>
      </c>
      <c r="C265" s="239">
        <v>0</v>
      </c>
      <c r="D265" s="239">
        <v>0</v>
      </c>
      <c r="E265" s="239">
        <v>0</v>
      </c>
      <c r="F265" s="733">
        <v>0</v>
      </c>
    </row>
    <row r="266" spans="1:6" x14ac:dyDescent="0.3">
      <c r="A266" s="719" t="s">
        <v>1732</v>
      </c>
      <c r="B266" s="328" t="s">
        <v>1733</v>
      </c>
      <c r="C266" s="239">
        <v>0</v>
      </c>
      <c r="D266" s="239">
        <v>0</v>
      </c>
      <c r="E266" s="239">
        <v>0</v>
      </c>
      <c r="F266" s="733">
        <v>0</v>
      </c>
    </row>
    <row r="267" spans="1:6" x14ac:dyDescent="0.3">
      <c r="A267" s="118" t="s">
        <v>34</v>
      </c>
      <c r="B267" s="319"/>
      <c r="C267" s="319"/>
      <c r="D267" s="319"/>
      <c r="E267" s="319"/>
      <c r="F267" s="735"/>
    </row>
    <row r="268" spans="1:6" ht="15" thickBot="1" x14ac:dyDescent="0.35">
      <c r="A268" s="251" t="s">
        <v>1734</v>
      </c>
      <c r="B268" s="252" t="s">
        <v>1735</v>
      </c>
      <c r="C268" s="321">
        <f>+C250+C254+C258+C263</f>
        <v>0</v>
      </c>
      <c r="D268" s="321">
        <f>+D250+D254+D258+D263</f>
        <v>0</v>
      </c>
      <c r="E268" s="321">
        <f>+E250+E254+E258+E263</f>
        <v>0</v>
      </c>
      <c r="F268" s="736">
        <f>+F250+F254+F258+F263</f>
        <v>0</v>
      </c>
    </row>
    <row r="269" spans="1:6" ht="15" thickTop="1" x14ac:dyDescent="0.3">
      <c r="A269" s="118" t="s">
        <v>34</v>
      </c>
      <c r="B269" s="319"/>
      <c r="C269" s="319"/>
      <c r="D269" s="319"/>
      <c r="E269" s="319"/>
      <c r="F269" s="735"/>
    </row>
    <row r="270" spans="1:6" x14ac:dyDescent="0.3">
      <c r="A270" s="720" t="s">
        <v>34</v>
      </c>
      <c r="B270" s="331" t="s">
        <v>1736</v>
      </c>
      <c r="C270" s="319"/>
      <c r="D270" s="319"/>
      <c r="E270" s="319"/>
      <c r="F270" s="735"/>
    </row>
    <row r="271" spans="1:6" x14ac:dyDescent="0.3">
      <c r="A271" s="721" t="s">
        <v>34</v>
      </c>
      <c r="B271" s="246"/>
      <c r="C271" s="319"/>
      <c r="D271" s="319"/>
      <c r="E271" s="319"/>
      <c r="F271" s="735"/>
    </row>
    <row r="272" spans="1:6" x14ac:dyDescent="0.3">
      <c r="A272" s="272" t="s">
        <v>1737</v>
      </c>
      <c r="B272" s="246" t="s">
        <v>120</v>
      </c>
      <c r="C272" s="323">
        <f>+SUM(C273)</f>
        <v>0</v>
      </c>
      <c r="D272" s="323">
        <f>+SUM(D273)</f>
        <v>0</v>
      </c>
      <c r="E272" s="323">
        <f>+SUM(E273)</f>
        <v>0</v>
      </c>
      <c r="F272" s="732">
        <f>+SUM(F273)</f>
        <v>0</v>
      </c>
    </row>
    <row r="273" spans="1:6" x14ac:dyDescent="0.3">
      <c r="A273" s="719" t="s">
        <v>1738</v>
      </c>
      <c r="B273" s="328" t="s">
        <v>118</v>
      </c>
      <c r="C273" s="239">
        <v>0</v>
      </c>
      <c r="D273" s="239">
        <v>0</v>
      </c>
      <c r="E273" s="239">
        <v>0</v>
      </c>
      <c r="F273" s="733">
        <v>0</v>
      </c>
    </row>
    <row r="274" spans="1:6" x14ac:dyDescent="0.3">
      <c r="A274" s="118" t="s">
        <v>34</v>
      </c>
      <c r="B274" s="319"/>
      <c r="C274" s="319"/>
      <c r="D274" s="319"/>
      <c r="E274" s="319"/>
      <c r="F274" s="735"/>
    </row>
    <row r="275" spans="1:6" ht="15" thickBot="1" x14ac:dyDescent="0.35">
      <c r="A275" s="251" t="s">
        <v>1739</v>
      </c>
      <c r="B275" s="252" t="s">
        <v>1740</v>
      </c>
      <c r="C275" s="321">
        <f>+C272</f>
        <v>0</v>
      </c>
      <c r="D275" s="321">
        <f>+D272</f>
        <v>0</v>
      </c>
      <c r="E275" s="321">
        <f>+E272</f>
        <v>0</v>
      </c>
      <c r="F275" s="736">
        <f>+F272</f>
        <v>0</v>
      </c>
    </row>
    <row r="276" spans="1:6" ht="15" thickTop="1" x14ac:dyDescent="0.3">
      <c r="A276" s="118" t="s">
        <v>34</v>
      </c>
      <c r="B276" s="319"/>
      <c r="C276" s="319"/>
      <c r="D276" s="319"/>
      <c r="E276" s="319"/>
      <c r="F276" s="735"/>
    </row>
    <row r="277" spans="1:6" x14ac:dyDescent="0.3">
      <c r="A277" s="720" t="s">
        <v>34</v>
      </c>
      <c r="B277" s="331" t="s">
        <v>1741</v>
      </c>
      <c r="C277" s="319"/>
      <c r="D277" s="319"/>
      <c r="E277" s="319"/>
      <c r="F277" s="735"/>
    </row>
    <row r="278" spans="1:6" x14ac:dyDescent="0.3">
      <c r="A278" s="721" t="s">
        <v>34</v>
      </c>
      <c r="B278" s="246"/>
      <c r="C278" s="319"/>
      <c r="D278" s="319"/>
      <c r="E278" s="319"/>
      <c r="F278" s="735"/>
    </row>
    <row r="279" spans="1:6" x14ac:dyDescent="0.3">
      <c r="A279" s="272" t="s">
        <v>1742</v>
      </c>
      <c r="B279" s="246" t="s">
        <v>125</v>
      </c>
      <c r="C279" s="323">
        <f>+SUM(C280:C284)</f>
        <v>0</v>
      </c>
      <c r="D279" s="323">
        <f>+SUM(D280:D284)</f>
        <v>0</v>
      </c>
      <c r="E279" s="323">
        <f>+SUM(E280:E284)</f>
        <v>0</v>
      </c>
      <c r="F279" s="732">
        <f>+SUM(F280:F284)</f>
        <v>0</v>
      </c>
    </row>
    <row r="280" spans="1:6" x14ac:dyDescent="0.3">
      <c r="A280" s="719" t="s">
        <v>1743</v>
      </c>
      <c r="B280" s="268" t="s">
        <v>1744</v>
      </c>
      <c r="C280" s="239">
        <v>0</v>
      </c>
      <c r="D280" s="239">
        <v>0</v>
      </c>
      <c r="E280" s="239">
        <v>0</v>
      </c>
      <c r="F280" s="733">
        <v>0</v>
      </c>
    </row>
    <row r="281" spans="1:6" x14ac:dyDescent="0.3">
      <c r="A281" s="719" t="s">
        <v>1745</v>
      </c>
      <c r="B281" s="268" t="s">
        <v>1746</v>
      </c>
      <c r="C281" s="239">
        <v>0</v>
      </c>
      <c r="D281" s="239">
        <v>0</v>
      </c>
      <c r="E281" s="239">
        <v>0</v>
      </c>
      <c r="F281" s="733">
        <v>0</v>
      </c>
    </row>
    <row r="282" spans="1:6" x14ac:dyDescent="0.3">
      <c r="A282" s="719" t="s">
        <v>1747</v>
      </c>
      <c r="B282" s="268" t="s">
        <v>1748</v>
      </c>
      <c r="C282" s="239">
        <v>0</v>
      </c>
      <c r="D282" s="239">
        <v>0</v>
      </c>
      <c r="E282" s="239">
        <v>0</v>
      </c>
      <c r="F282" s="733">
        <v>0</v>
      </c>
    </row>
    <row r="283" spans="1:6" x14ac:dyDescent="0.3">
      <c r="A283" s="719" t="s">
        <v>1749</v>
      </c>
      <c r="B283" s="268" t="s">
        <v>1750</v>
      </c>
      <c r="C283" s="239">
        <v>0</v>
      </c>
      <c r="D283" s="239">
        <v>0</v>
      </c>
      <c r="E283" s="239">
        <v>0</v>
      </c>
      <c r="F283" s="733">
        <v>0</v>
      </c>
    </row>
    <row r="284" spans="1:6" x14ac:dyDescent="0.3">
      <c r="A284" s="719" t="s">
        <v>1751</v>
      </c>
      <c r="B284" s="268" t="s">
        <v>1752</v>
      </c>
      <c r="C284" s="239">
        <v>0</v>
      </c>
      <c r="D284" s="239">
        <v>0</v>
      </c>
      <c r="E284" s="239">
        <v>0</v>
      </c>
      <c r="F284" s="733">
        <v>0</v>
      </c>
    </row>
    <row r="285" spans="1:6" x14ac:dyDescent="0.3">
      <c r="A285" s="721" t="s">
        <v>34</v>
      </c>
      <c r="B285" s="256"/>
      <c r="C285" s="319"/>
      <c r="D285" s="319"/>
      <c r="E285" s="319"/>
      <c r="F285" s="735"/>
    </row>
    <row r="286" spans="1:6" x14ac:dyDescent="0.3">
      <c r="A286" s="272" t="s">
        <v>1753</v>
      </c>
      <c r="B286" s="246" t="s">
        <v>127</v>
      </c>
      <c r="C286" s="323">
        <f>+SUM(C287:C292)</f>
        <v>0</v>
      </c>
      <c r="D286" s="323">
        <f>+SUM(D287:D292)</f>
        <v>0</v>
      </c>
      <c r="E286" s="323">
        <f>+SUM(E287:E292)</f>
        <v>0</v>
      </c>
      <c r="F286" s="732">
        <f>+SUM(F287:F292)</f>
        <v>0</v>
      </c>
    </row>
    <row r="287" spans="1:6" x14ac:dyDescent="0.3">
      <c r="A287" s="719" t="s">
        <v>1754</v>
      </c>
      <c r="B287" s="328" t="s">
        <v>1755</v>
      </c>
      <c r="C287" s="239">
        <v>0</v>
      </c>
      <c r="D287" s="239">
        <v>0</v>
      </c>
      <c r="E287" s="239">
        <v>0</v>
      </c>
      <c r="F287" s="733">
        <v>0</v>
      </c>
    </row>
    <row r="288" spans="1:6" x14ac:dyDescent="0.3">
      <c r="A288" s="719" t="s">
        <v>1756</v>
      </c>
      <c r="B288" s="328" t="s">
        <v>1757</v>
      </c>
      <c r="C288" s="239">
        <v>0</v>
      </c>
      <c r="D288" s="239">
        <v>0</v>
      </c>
      <c r="E288" s="239">
        <v>0</v>
      </c>
      <c r="F288" s="733">
        <v>0</v>
      </c>
    </row>
    <row r="289" spans="1:6" x14ac:dyDescent="0.3">
      <c r="A289" s="719" t="s">
        <v>1758</v>
      </c>
      <c r="B289" s="328" t="s">
        <v>1759</v>
      </c>
      <c r="C289" s="239">
        <v>0</v>
      </c>
      <c r="D289" s="239">
        <v>0</v>
      </c>
      <c r="E289" s="239">
        <v>0</v>
      </c>
      <c r="F289" s="733">
        <v>0</v>
      </c>
    </row>
    <row r="290" spans="1:6" x14ac:dyDescent="0.3">
      <c r="A290" s="719" t="s">
        <v>1760</v>
      </c>
      <c r="B290" s="328" t="s">
        <v>1761</v>
      </c>
      <c r="C290" s="239">
        <v>0</v>
      </c>
      <c r="D290" s="239">
        <v>0</v>
      </c>
      <c r="E290" s="239">
        <v>0</v>
      </c>
      <c r="F290" s="733">
        <v>0</v>
      </c>
    </row>
    <row r="291" spans="1:6" x14ac:dyDescent="0.3">
      <c r="A291" s="719" t="s">
        <v>1762</v>
      </c>
      <c r="B291" s="256" t="s">
        <v>1763</v>
      </c>
      <c r="C291" s="239">
        <v>0</v>
      </c>
      <c r="D291" s="239">
        <v>0</v>
      </c>
      <c r="E291" s="239">
        <v>0</v>
      </c>
      <c r="F291" s="733">
        <v>0</v>
      </c>
    </row>
    <row r="292" spans="1:6" x14ac:dyDescent="0.3">
      <c r="A292" s="719" t="s">
        <v>1764</v>
      </c>
      <c r="B292" s="328" t="s">
        <v>1765</v>
      </c>
      <c r="C292" s="239">
        <v>0</v>
      </c>
      <c r="D292" s="239">
        <v>0</v>
      </c>
      <c r="E292" s="239">
        <v>0</v>
      </c>
      <c r="F292" s="733">
        <v>0</v>
      </c>
    </row>
    <row r="293" spans="1:6" x14ac:dyDescent="0.3">
      <c r="A293" s="118" t="s">
        <v>34</v>
      </c>
      <c r="B293" s="319"/>
      <c r="C293" s="319"/>
      <c r="D293" s="319"/>
      <c r="E293" s="319"/>
      <c r="F293" s="735"/>
    </row>
    <row r="294" spans="1:6" ht="15" thickBot="1" x14ac:dyDescent="0.35">
      <c r="A294" s="251" t="s">
        <v>1766</v>
      </c>
      <c r="B294" s="252" t="s">
        <v>1767</v>
      </c>
      <c r="C294" s="321">
        <f>+C279+C286</f>
        <v>0</v>
      </c>
      <c r="D294" s="321">
        <f>+D279+D286</f>
        <v>0</v>
      </c>
      <c r="E294" s="321">
        <f>+E279+E286</f>
        <v>0</v>
      </c>
      <c r="F294" s="736">
        <f>+F279+F286</f>
        <v>0</v>
      </c>
    </row>
    <row r="295" spans="1:6" ht="15" thickTop="1" x14ac:dyDescent="0.3">
      <c r="A295" s="289"/>
      <c r="B295" s="319"/>
      <c r="C295" s="313"/>
      <c r="D295" s="319"/>
      <c r="E295" s="313"/>
      <c r="F295" s="729"/>
    </row>
    <row r="296" spans="1:6" x14ac:dyDescent="0.3">
      <c r="A296" s="118"/>
      <c r="B296" s="332" t="s">
        <v>1768</v>
      </c>
      <c r="C296" s="323">
        <f>+C294+C275+C268+C246+C197+C155+C124+C100</f>
        <v>0</v>
      </c>
      <c r="D296" s="323">
        <f>+D294+D275+D268+D246+D197+D155+D124+D100</f>
        <v>0</v>
      </c>
      <c r="E296" s="323">
        <f>+E294+E275+E268+E246+E197+E155+E124+E100</f>
        <v>0</v>
      </c>
      <c r="F296" s="732">
        <f>+F294+F275+F268+F246+F197+F155+F124+F100</f>
        <v>0</v>
      </c>
    </row>
    <row r="297" spans="1:6" ht="15" thickBot="1" x14ac:dyDescent="0.35">
      <c r="A297" s="333"/>
      <c r="B297" s="335"/>
      <c r="C297" s="335"/>
      <c r="D297" s="335"/>
      <c r="E297" s="335"/>
      <c r="F297" s="739"/>
    </row>
    <row r="298" spans="1:6" ht="15" thickTop="1" x14ac:dyDescent="0.3">
      <c r="A298" s="654" t="s">
        <v>1769</v>
      </c>
    </row>
  </sheetData>
  <mergeCells count="9">
    <mergeCell ref="E7:E8"/>
    <mergeCell ref="F7:F8"/>
    <mergeCell ref="A2:D2"/>
    <mergeCell ref="A4:D4"/>
    <mergeCell ref="A5:D5"/>
    <mergeCell ref="A7:A8"/>
    <mergeCell ref="B7:B8"/>
    <mergeCell ref="C7:C8"/>
    <mergeCell ref="D7:D8"/>
  </mergeCells>
  <printOptions horizontalCentered="1"/>
  <pageMargins left="0.23622047244094491" right="0.15748031496062992" top="0.47244094488188981" bottom="0.47244094488188981" header="0.35433070866141736" footer="0.31496062992125984"/>
  <pageSetup paperSize="9" scale="8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DC2-30D1-4DD4-A5A6-3AAD008449F3}">
  <dimension ref="A1:P253"/>
  <sheetViews>
    <sheetView zoomScaleNormal="100" workbookViewId="0">
      <selection activeCell="G9" sqref="G9"/>
    </sheetView>
  </sheetViews>
  <sheetFormatPr defaultRowHeight="14.4" x14ac:dyDescent="0.3"/>
  <cols>
    <col min="1" max="1" width="15.21875" customWidth="1"/>
    <col min="2" max="2" width="70.44140625" bestFit="1" customWidth="1"/>
    <col min="3" max="3" width="14.77734375" customWidth="1"/>
    <col min="4" max="4" width="14.21875" customWidth="1"/>
    <col min="5" max="6" width="14.77734375" customWidth="1"/>
  </cols>
  <sheetData>
    <row r="1" spans="1:6" ht="21" x14ac:dyDescent="0.4">
      <c r="A1" s="1379" t="s">
        <v>1390</v>
      </c>
      <c r="B1" s="1379"/>
      <c r="C1" s="1379"/>
      <c r="D1" s="1379"/>
      <c r="E1" s="1379"/>
      <c r="F1" s="1379"/>
    </row>
    <row r="3" spans="1:6" ht="52.5" customHeight="1" x14ac:dyDescent="0.3">
      <c r="A3" s="1373" t="s">
        <v>1770</v>
      </c>
      <c r="B3" s="1332"/>
      <c r="C3" s="1332"/>
      <c r="D3" s="1332"/>
      <c r="E3" s="229"/>
      <c r="F3" s="229"/>
    </row>
    <row r="4" spans="1:6" ht="21" x14ac:dyDescent="0.3">
      <c r="A4" s="1387"/>
      <c r="B4" s="1387"/>
      <c r="C4" s="1387"/>
      <c r="D4" s="1387"/>
      <c r="E4" s="229"/>
      <c r="F4" s="229"/>
    </row>
    <row r="5" spans="1:6" ht="15" thickBot="1" x14ac:dyDescent="0.35">
      <c r="A5" s="340"/>
      <c r="B5" s="340"/>
      <c r="C5" s="340"/>
      <c r="D5" s="340"/>
      <c r="E5" s="340"/>
      <c r="F5" s="340"/>
    </row>
    <row r="6" spans="1:6" s="107" customFormat="1" ht="27" customHeight="1" thickTop="1" x14ac:dyDescent="0.3">
      <c r="A6" s="1251" t="s">
        <v>1392</v>
      </c>
      <c r="B6" s="1257" t="s">
        <v>5</v>
      </c>
      <c r="C6" s="1257" t="s">
        <v>1393</v>
      </c>
      <c r="D6" s="1389" t="s">
        <v>1394</v>
      </c>
      <c r="E6" s="1257" t="s">
        <v>1771</v>
      </c>
      <c r="F6" s="1257" t="s">
        <v>1772</v>
      </c>
    </row>
    <row r="7" spans="1:6" s="107" customFormat="1" ht="36" customHeight="1" thickBot="1" x14ac:dyDescent="0.35">
      <c r="A7" s="1380"/>
      <c r="B7" s="1381"/>
      <c r="C7" s="1382"/>
      <c r="D7" s="1390"/>
      <c r="E7" s="1382"/>
      <c r="F7" s="1382"/>
    </row>
    <row r="8" spans="1:6" ht="15" thickTop="1" x14ac:dyDescent="0.3">
      <c r="A8" s="339"/>
      <c r="B8" s="313"/>
      <c r="C8" s="313"/>
      <c r="D8" s="313"/>
      <c r="E8" s="313"/>
      <c r="F8" s="729"/>
    </row>
    <row r="9" spans="1:6" ht="15" customHeight="1" x14ac:dyDescent="0.3">
      <c r="A9" s="232"/>
      <c r="B9" s="233" t="s">
        <v>1312</v>
      </c>
      <c r="C9" s="233"/>
      <c r="D9" s="233"/>
      <c r="E9" s="233"/>
      <c r="F9" s="730"/>
    </row>
    <row r="10" spans="1:6" x14ac:dyDescent="0.3">
      <c r="A10" s="11"/>
      <c r="B10" s="236"/>
      <c r="C10" s="717"/>
      <c r="D10" s="236"/>
      <c r="E10" s="717"/>
      <c r="F10" s="731"/>
    </row>
    <row r="11" spans="1:6" x14ac:dyDescent="0.3">
      <c r="A11" s="250" t="s">
        <v>1313</v>
      </c>
      <c r="B11" s="236" t="s">
        <v>30</v>
      </c>
      <c r="C11" s="323">
        <f>+SUM(C12:C37)</f>
        <v>0</v>
      </c>
      <c r="D11" s="323">
        <f>+SUM(D12:D37)</f>
        <v>0</v>
      </c>
      <c r="E11" s="323">
        <f>+SUM(E12:E37)</f>
        <v>0</v>
      </c>
      <c r="F11" s="732">
        <f>+SUM(F12:F37)</f>
        <v>0</v>
      </c>
    </row>
    <row r="12" spans="1:6" x14ac:dyDescent="0.3">
      <c r="A12" s="314" t="s">
        <v>1773</v>
      </c>
      <c r="B12" s="261" t="s">
        <v>1774</v>
      </c>
      <c r="C12" s="239">
        <v>0</v>
      </c>
      <c r="D12" s="239">
        <v>0</v>
      </c>
      <c r="E12" s="239">
        <v>0</v>
      </c>
      <c r="F12" s="733">
        <v>0</v>
      </c>
    </row>
    <row r="13" spans="1:6" x14ac:dyDescent="0.3">
      <c r="A13" s="314" t="s">
        <v>1775</v>
      </c>
      <c r="B13" s="261" t="s">
        <v>1776</v>
      </c>
      <c r="C13" s="239">
        <v>0</v>
      </c>
      <c r="D13" s="239">
        <v>0</v>
      </c>
      <c r="E13" s="239">
        <v>0</v>
      </c>
      <c r="F13" s="733">
        <v>0</v>
      </c>
    </row>
    <row r="14" spans="1:6" x14ac:dyDescent="0.3">
      <c r="A14" s="314" t="s">
        <v>1777</v>
      </c>
      <c r="B14" s="261" t="s">
        <v>1778</v>
      </c>
      <c r="C14" s="239">
        <v>0</v>
      </c>
      <c r="D14" s="239">
        <v>0</v>
      </c>
      <c r="E14" s="239">
        <v>0</v>
      </c>
      <c r="F14" s="733">
        <v>0</v>
      </c>
    </row>
    <row r="15" spans="1:6" x14ac:dyDescent="0.3">
      <c r="A15" s="314" t="s">
        <v>1779</v>
      </c>
      <c r="B15" s="261" t="s">
        <v>1780</v>
      </c>
      <c r="C15" s="239">
        <v>0</v>
      </c>
      <c r="D15" s="239">
        <v>0</v>
      </c>
      <c r="E15" s="239">
        <v>0</v>
      </c>
      <c r="F15" s="733">
        <v>0</v>
      </c>
    </row>
    <row r="16" spans="1:6" x14ac:dyDescent="0.3">
      <c r="A16" s="314" t="s">
        <v>1781</v>
      </c>
      <c r="B16" s="261" t="s">
        <v>1782</v>
      </c>
      <c r="C16" s="239">
        <v>0</v>
      </c>
      <c r="D16" s="239">
        <v>0</v>
      </c>
      <c r="E16" s="239">
        <v>0</v>
      </c>
      <c r="F16" s="733">
        <v>0</v>
      </c>
    </row>
    <row r="17" spans="1:6" x14ac:dyDescent="0.3">
      <c r="A17" s="314" t="s">
        <v>1783</v>
      </c>
      <c r="B17" s="261" t="s">
        <v>1784</v>
      </c>
      <c r="C17" s="239">
        <v>0</v>
      </c>
      <c r="D17" s="239">
        <v>0</v>
      </c>
      <c r="E17" s="239">
        <v>0</v>
      </c>
      <c r="F17" s="733">
        <v>0</v>
      </c>
    </row>
    <row r="18" spans="1:6" x14ac:dyDescent="0.3">
      <c r="A18" s="314" t="s">
        <v>1785</v>
      </c>
      <c r="B18" s="261" t="s">
        <v>1786</v>
      </c>
      <c r="C18" s="239">
        <v>0</v>
      </c>
      <c r="D18" s="239">
        <v>0</v>
      </c>
      <c r="E18" s="239">
        <v>0</v>
      </c>
      <c r="F18" s="733">
        <v>0</v>
      </c>
    </row>
    <row r="19" spans="1:6" x14ac:dyDescent="0.3">
      <c r="A19" s="314" t="s">
        <v>1787</v>
      </c>
      <c r="B19" s="247" t="s">
        <v>1788</v>
      </c>
      <c r="C19" s="239">
        <v>0</v>
      </c>
      <c r="D19" s="239">
        <v>0</v>
      </c>
      <c r="E19" s="239">
        <v>0</v>
      </c>
      <c r="F19" s="733">
        <v>0</v>
      </c>
    </row>
    <row r="20" spans="1:6" x14ac:dyDescent="0.3">
      <c r="A20" s="271" t="s">
        <v>1415</v>
      </c>
      <c r="B20" s="247" t="s">
        <v>1416</v>
      </c>
      <c r="C20" s="239">
        <f>+SUM(C21:C37)</f>
        <v>0</v>
      </c>
      <c r="D20" s="239">
        <f>+SUM(D21:D37)</f>
        <v>0</v>
      </c>
      <c r="E20" s="239">
        <f>+SUM(E21:E37)</f>
        <v>0</v>
      </c>
      <c r="F20" s="733">
        <f>+SUM(F21:F37)</f>
        <v>0</v>
      </c>
    </row>
    <row r="21" spans="1:6" x14ac:dyDescent="0.3">
      <c r="A21" s="314" t="s">
        <v>1789</v>
      </c>
      <c r="B21" s="315" t="s">
        <v>1790</v>
      </c>
      <c r="C21" s="239">
        <v>0</v>
      </c>
      <c r="D21" s="239">
        <v>0</v>
      </c>
      <c r="E21" s="239">
        <v>0</v>
      </c>
      <c r="F21" s="733">
        <v>0</v>
      </c>
    </row>
    <row r="22" spans="1:6" x14ac:dyDescent="0.3">
      <c r="A22" s="314" t="s">
        <v>1791</v>
      </c>
      <c r="B22" s="315" t="s">
        <v>1792</v>
      </c>
      <c r="C22" s="239">
        <v>0</v>
      </c>
      <c r="D22" s="239">
        <v>0</v>
      </c>
      <c r="E22" s="239">
        <v>0</v>
      </c>
      <c r="F22" s="733">
        <v>0</v>
      </c>
    </row>
    <row r="23" spans="1:6" x14ac:dyDescent="0.3">
      <c r="A23" s="314" t="s">
        <v>1793</v>
      </c>
      <c r="B23" s="315" t="s">
        <v>1794</v>
      </c>
      <c r="C23" s="239">
        <v>0</v>
      </c>
      <c r="D23" s="239">
        <v>0</v>
      </c>
      <c r="E23" s="239">
        <v>0</v>
      </c>
      <c r="F23" s="733">
        <v>0</v>
      </c>
    </row>
    <row r="24" spans="1:6" x14ac:dyDescent="0.3">
      <c r="A24" s="314" t="s">
        <v>1795</v>
      </c>
      <c r="B24" s="315" t="s">
        <v>1796</v>
      </c>
      <c r="C24" s="239">
        <v>0</v>
      </c>
      <c r="D24" s="239">
        <v>0</v>
      </c>
      <c r="E24" s="239">
        <v>0</v>
      </c>
      <c r="F24" s="733">
        <v>0</v>
      </c>
    </row>
    <row r="25" spans="1:6" x14ac:dyDescent="0.3">
      <c r="A25" s="314" t="s">
        <v>1421</v>
      </c>
      <c r="B25" s="315" t="s">
        <v>1422</v>
      </c>
      <c r="C25" s="239">
        <v>0</v>
      </c>
      <c r="D25" s="239">
        <v>0</v>
      </c>
      <c r="E25" s="239">
        <v>0</v>
      </c>
      <c r="F25" s="733">
        <v>0</v>
      </c>
    </row>
    <row r="26" spans="1:6" x14ac:dyDescent="0.3">
      <c r="A26" s="314" t="s">
        <v>1797</v>
      </c>
      <c r="B26" s="315" t="s">
        <v>1798</v>
      </c>
      <c r="C26" s="239">
        <v>0</v>
      </c>
      <c r="D26" s="239">
        <v>0</v>
      </c>
      <c r="E26" s="239">
        <v>0</v>
      </c>
      <c r="F26" s="733">
        <v>0</v>
      </c>
    </row>
    <row r="27" spans="1:6" x14ac:dyDescent="0.3">
      <c r="A27" s="314" t="s">
        <v>1799</v>
      </c>
      <c r="B27" s="337" t="s">
        <v>1800</v>
      </c>
      <c r="C27" s="239">
        <v>0</v>
      </c>
      <c r="D27" s="239">
        <v>0</v>
      </c>
      <c r="E27" s="239">
        <v>0</v>
      </c>
      <c r="F27" s="733">
        <v>0</v>
      </c>
    </row>
    <row r="28" spans="1:6" x14ac:dyDescent="0.3">
      <c r="A28" s="314" t="s">
        <v>1801</v>
      </c>
      <c r="B28" s="315" t="s">
        <v>1802</v>
      </c>
      <c r="C28" s="239">
        <v>0</v>
      </c>
      <c r="D28" s="239">
        <v>0</v>
      </c>
      <c r="E28" s="239">
        <v>0</v>
      </c>
      <c r="F28" s="733">
        <v>0</v>
      </c>
    </row>
    <row r="29" spans="1:6" x14ac:dyDescent="0.3">
      <c r="A29" s="314" t="s">
        <v>1803</v>
      </c>
      <c r="B29" s="315" t="s">
        <v>1804</v>
      </c>
      <c r="C29" s="239">
        <v>0</v>
      </c>
      <c r="D29" s="239">
        <v>0</v>
      </c>
      <c r="E29" s="239">
        <v>0</v>
      </c>
      <c r="F29" s="733">
        <v>0</v>
      </c>
    </row>
    <row r="30" spans="1:6" x14ac:dyDescent="0.3">
      <c r="A30" s="314" t="s">
        <v>1423</v>
      </c>
      <c r="B30" s="315" t="s">
        <v>1424</v>
      </c>
      <c r="C30" s="239">
        <v>0</v>
      </c>
      <c r="D30" s="239">
        <v>0</v>
      </c>
      <c r="E30" s="239">
        <v>0</v>
      </c>
      <c r="F30" s="733">
        <v>0</v>
      </c>
    </row>
    <row r="31" spans="1:6" x14ac:dyDescent="0.3">
      <c r="A31" s="314" t="s">
        <v>1805</v>
      </c>
      <c r="B31" s="315" t="s">
        <v>1806</v>
      </c>
      <c r="C31" s="239">
        <v>0</v>
      </c>
      <c r="D31" s="239">
        <v>0</v>
      </c>
      <c r="E31" s="239">
        <v>0</v>
      </c>
      <c r="F31" s="733">
        <v>0</v>
      </c>
    </row>
    <row r="32" spans="1:6" x14ac:dyDescent="0.3">
      <c r="A32" s="314" t="s">
        <v>1427</v>
      </c>
      <c r="B32" s="315" t="s">
        <v>1428</v>
      </c>
      <c r="C32" s="239">
        <v>0</v>
      </c>
      <c r="D32" s="239">
        <v>0</v>
      </c>
      <c r="E32" s="239">
        <v>0</v>
      </c>
      <c r="F32" s="733">
        <v>0</v>
      </c>
    </row>
    <row r="33" spans="1:6" x14ac:dyDescent="0.3">
      <c r="A33" s="314" t="s">
        <v>1427</v>
      </c>
      <c r="B33" s="315" t="s">
        <v>1428</v>
      </c>
      <c r="C33" s="239">
        <v>0</v>
      </c>
      <c r="D33" s="239">
        <v>0</v>
      </c>
      <c r="E33" s="239">
        <v>0</v>
      </c>
      <c r="F33" s="733">
        <v>0</v>
      </c>
    </row>
    <row r="34" spans="1:6" x14ac:dyDescent="0.3">
      <c r="A34" s="314" t="s">
        <v>1429</v>
      </c>
      <c r="B34" s="315" t="s">
        <v>1430</v>
      </c>
      <c r="C34" s="239">
        <v>0</v>
      </c>
      <c r="D34" s="239">
        <v>0</v>
      </c>
      <c r="E34" s="239">
        <v>0</v>
      </c>
      <c r="F34" s="733">
        <v>0</v>
      </c>
    </row>
    <row r="35" spans="1:6" x14ac:dyDescent="0.3">
      <c r="A35" s="314" t="s">
        <v>1431</v>
      </c>
      <c r="B35" s="315" t="s">
        <v>1432</v>
      </c>
      <c r="C35" s="239">
        <v>0</v>
      </c>
      <c r="D35" s="239">
        <v>0</v>
      </c>
      <c r="E35" s="239">
        <v>0</v>
      </c>
      <c r="F35" s="733">
        <v>0</v>
      </c>
    </row>
    <row r="36" spans="1:6" x14ac:dyDescent="0.3">
      <c r="A36" s="314" t="s">
        <v>1433</v>
      </c>
      <c r="B36" s="315" t="s">
        <v>1434</v>
      </c>
      <c r="C36" s="239">
        <v>0</v>
      </c>
      <c r="D36" s="239">
        <v>0</v>
      </c>
      <c r="E36" s="239">
        <v>0</v>
      </c>
      <c r="F36" s="733">
        <v>0</v>
      </c>
    </row>
    <row r="37" spans="1:6" x14ac:dyDescent="0.3">
      <c r="A37" s="314" t="s">
        <v>1435</v>
      </c>
      <c r="B37" s="315" t="s">
        <v>1436</v>
      </c>
      <c r="C37" s="239">
        <v>0</v>
      </c>
      <c r="D37" s="239">
        <v>0</v>
      </c>
      <c r="E37" s="239">
        <v>0</v>
      </c>
      <c r="F37" s="733">
        <v>0</v>
      </c>
    </row>
    <row r="38" spans="1:6" x14ac:dyDescent="0.3">
      <c r="A38" s="11" t="s">
        <v>34</v>
      </c>
      <c r="B38" s="247"/>
      <c r="C38" s="718"/>
      <c r="D38" s="247"/>
      <c r="E38" s="718"/>
      <c r="F38" s="734"/>
    </row>
    <row r="39" spans="1:6" x14ac:dyDescent="0.3">
      <c r="A39" s="250" t="s">
        <v>1323</v>
      </c>
      <c r="B39" s="236" t="s">
        <v>45</v>
      </c>
      <c r="C39" s="323">
        <f>+SUM(C40:C45)</f>
        <v>0</v>
      </c>
      <c r="D39" s="323">
        <f>+SUM(D40:D45)</f>
        <v>0</v>
      </c>
      <c r="E39" s="323">
        <f>+SUM(E40:E45)</f>
        <v>0</v>
      </c>
      <c r="F39" s="732">
        <f>+SUM(F40:F45)</f>
        <v>0</v>
      </c>
    </row>
    <row r="40" spans="1:6" x14ac:dyDescent="0.3">
      <c r="A40" s="314" t="s">
        <v>1807</v>
      </c>
      <c r="B40" s="261" t="s">
        <v>1808</v>
      </c>
      <c r="C40" s="239">
        <v>0</v>
      </c>
      <c r="D40" s="239">
        <v>0</v>
      </c>
      <c r="E40" s="239">
        <v>0</v>
      </c>
      <c r="F40" s="733">
        <v>0</v>
      </c>
    </row>
    <row r="41" spans="1:6" x14ac:dyDescent="0.3">
      <c r="A41" s="314" t="s">
        <v>1809</v>
      </c>
      <c r="B41" s="261" t="s">
        <v>1810</v>
      </c>
      <c r="C41" s="239">
        <v>0</v>
      </c>
      <c r="D41" s="239">
        <v>0</v>
      </c>
      <c r="E41" s="239">
        <v>0</v>
      </c>
      <c r="F41" s="733">
        <v>0</v>
      </c>
    </row>
    <row r="42" spans="1:6" x14ac:dyDescent="0.3">
      <c r="A42" s="314" t="s">
        <v>1811</v>
      </c>
      <c r="B42" s="261" t="s">
        <v>1812</v>
      </c>
      <c r="C42" s="239">
        <v>0</v>
      </c>
      <c r="D42" s="239">
        <v>0</v>
      </c>
      <c r="E42" s="239">
        <v>0</v>
      </c>
      <c r="F42" s="733">
        <v>0</v>
      </c>
    </row>
    <row r="43" spans="1:6" x14ac:dyDescent="0.3">
      <c r="A43" s="314" t="s">
        <v>1813</v>
      </c>
      <c r="B43" s="315" t="s">
        <v>1814</v>
      </c>
      <c r="C43" s="239">
        <v>0</v>
      </c>
      <c r="D43" s="239">
        <v>0</v>
      </c>
      <c r="E43" s="239">
        <v>0</v>
      </c>
      <c r="F43" s="733">
        <v>0</v>
      </c>
    </row>
    <row r="44" spans="1:6" x14ac:dyDescent="0.3">
      <c r="A44" s="314" t="s">
        <v>1815</v>
      </c>
      <c r="B44" s="261" t="s">
        <v>1816</v>
      </c>
      <c r="C44" s="239">
        <v>0</v>
      </c>
      <c r="D44" s="239">
        <v>0</v>
      </c>
      <c r="E44" s="239">
        <v>0</v>
      </c>
      <c r="F44" s="733">
        <v>0</v>
      </c>
    </row>
    <row r="45" spans="1:6" x14ac:dyDescent="0.3">
      <c r="A45" s="314" t="s">
        <v>1817</v>
      </c>
      <c r="B45" s="261" t="s">
        <v>1818</v>
      </c>
      <c r="C45" s="239">
        <v>0</v>
      </c>
      <c r="D45" s="239">
        <v>0</v>
      </c>
      <c r="E45" s="239">
        <v>0</v>
      </c>
      <c r="F45" s="733">
        <v>0</v>
      </c>
    </row>
    <row r="46" spans="1:6" x14ac:dyDescent="0.3">
      <c r="A46" s="66" t="s">
        <v>34</v>
      </c>
      <c r="B46" s="247"/>
      <c r="C46" s="718"/>
      <c r="D46" s="247"/>
      <c r="E46" s="718"/>
      <c r="F46" s="734"/>
    </row>
    <row r="47" spans="1:6" x14ac:dyDescent="0.3">
      <c r="A47" s="250" t="s">
        <v>1324</v>
      </c>
      <c r="B47" s="236" t="s">
        <v>47</v>
      </c>
      <c r="C47" s="323">
        <f>+C48</f>
        <v>0</v>
      </c>
      <c r="D47" s="323">
        <f>+D48</f>
        <v>0</v>
      </c>
      <c r="E47" s="323">
        <f>+E48</f>
        <v>0</v>
      </c>
      <c r="F47" s="732">
        <f>+F48</f>
        <v>0</v>
      </c>
    </row>
    <row r="48" spans="1:6" x14ac:dyDescent="0.3">
      <c r="A48" s="314" t="s">
        <v>1522</v>
      </c>
      <c r="B48" s="261" t="s">
        <v>1523</v>
      </c>
      <c r="C48" s="239">
        <v>0</v>
      </c>
      <c r="D48" s="239">
        <v>0</v>
      </c>
      <c r="E48" s="239">
        <v>0</v>
      </c>
      <c r="F48" s="733">
        <v>0</v>
      </c>
    </row>
    <row r="49" spans="1:7" x14ac:dyDescent="0.3">
      <c r="A49" s="314" t="s">
        <v>34</v>
      </c>
      <c r="B49" s="261"/>
      <c r="C49" s="239"/>
      <c r="D49" s="239"/>
      <c r="E49" s="239"/>
      <c r="F49" s="733"/>
    </row>
    <row r="50" spans="1:7" x14ac:dyDescent="0.3">
      <c r="A50" s="250" t="s">
        <v>1325</v>
      </c>
      <c r="B50" s="236" t="s">
        <v>49</v>
      </c>
      <c r="C50" s="323">
        <f>+C51</f>
        <v>0</v>
      </c>
      <c r="D50" s="323">
        <f>+D51</f>
        <v>0</v>
      </c>
      <c r="E50" s="323">
        <f>+E51</f>
        <v>0</v>
      </c>
      <c r="F50" s="732">
        <f>+F51</f>
        <v>0</v>
      </c>
    </row>
    <row r="51" spans="1:7" x14ac:dyDescent="0.3">
      <c r="A51" s="314" t="s">
        <v>1819</v>
      </c>
      <c r="B51" s="261" t="s">
        <v>1820</v>
      </c>
      <c r="C51" s="239">
        <v>0</v>
      </c>
      <c r="D51" s="239">
        <v>0</v>
      </c>
      <c r="E51" s="239">
        <v>0</v>
      </c>
      <c r="F51" s="733">
        <v>0</v>
      </c>
    </row>
    <row r="52" spans="1:7" x14ac:dyDescent="0.3">
      <c r="A52" s="120" t="s">
        <v>34</v>
      </c>
      <c r="B52" s="319"/>
      <c r="C52" s="319"/>
      <c r="D52" s="319"/>
      <c r="E52" s="319"/>
      <c r="F52" s="735"/>
    </row>
    <row r="53" spans="1:7" ht="15" thickBot="1" x14ac:dyDescent="0.35">
      <c r="A53" s="336" t="s">
        <v>1327</v>
      </c>
      <c r="B53" s="252" t="s">
        <v>1328</v>
      </c>
      <c r="C53" s="321">
        <f>+C11+C39+C47+C50</f>
        <v>0</v>
      </c>
      <c r="D53" s="321">
        <f>+D11+D39+D47+D50</f>
        <v>0</v>
      </c>
      <c r="E53" s="321">
        <f>+E11+E39+E47+E50</f>
        <v>0</v>
      </c>
      <c r="F53" s="736">
        <f>+F11+F39+F47+F50</f>
        <v>0</v>
      </c>
    </row>
    <row r="54" spans="1:7" ht="15" thickTop="1" x14ac:dyDescent="0.3">
      <c r="A54" s="120" t="s">
        <v>34</v>
      </c>
      <c r="B54" s="319"/>
      <c r="C54" s="319"/>
      <c r="D54" s="319"/>
      <c r="E54" s="319"/>
      <c r="F54" s="735"/>
    </row>
    <row r="55" spans="1:7" x14ac:dyDescent="0.3">
      <c r="A55" s="253" t="s">
        <v>34</v>
      </c>
      <c r="B55" s="254" t="s">
        <v>1329</v>
      </c>
      <c r="C55" s="319"/>
      <c r="D55" s="319"/>
      <c r="E55" s="319"/>
      <c r="F55" s="735"/>
    </row>
    <row r="56" spans="1:7" x14ac:dyDescent="0.3">
      <c r="A56" s="255" t="s">
        <v>34</v>
      </c>
      <c r="B56" s="246"/>
      <c r="C56" s="319"/>
      <c r="D56" s="319"/>
      <c r="E56" s="319"/>
      <c r="F56" s="735"/>
    </row>
    <row r="57" spans="1:7" x14ac:dyDescent="0.3">
      <c r="A57" s="250" t="s">
        <v>1330</v>
      </c>
      <c r="B57" s="322" t="s">
        <v>54</v>
      </c>
      <c r="C57" s="323">
        <f>+SUM(C58:C61)</f>
        <v>0</v>
      </c>
      <c r="D57" s="323">
        <f>+SUM(D58:D61)</f>
        <v>0</v>
      </c>
      <c r="E57" s="323">
        <f>+SUM(E58:E61)</f>
        <v>0</v>
      </c>
      <c r="F57" s="732">
        <f>+SUM(F58:F61)</f>
        <v>0</v>
      </c>
    </row>
    <row r="58" spans="1:7" x14ac:dyDescent="0.3">
      <c r="A58" s="271" t="s">
        <v>1526</v>
      </c>
      <c r="B58" s="324" t="s">
        <v>1527</v>
      </c>
      <c r="C58" s="239">
        <v>0</v>
      </c>
      <c r="D58" s="239">
        <v>0</v>
      </c>
      <c r="E58" s="239">
        <v>0</v>
      </c>
      <c r="F58" s="733">
        <v>0</v>
      </c>
      <c r="G58" s="325"/>
    </row>
    <row r="59" spans="1:7" x14ac:dyDescent="0.3">
      <c r="A59" s="271" t="s">
        <v>1528</v>
      </c>
      <c r="B59" s="324" t="s">
        <v>1529</v>
      </c>
      <c r="C59" s="239">
        <v>0</v>
      </c>
      <c r="D59" s="239">
        <v>0</v>
      </c>
      <c r="E59" s="239">
        <v>0</v>
      </c>
      <c r="F59" s="733">
        <v>0</v>
      </c>
    </row>
    <row r="60" spans="1:7" x14ac:dyDescent="0.3">
      <c r="A60" s="271" t="s">
        <v>1530</v>
      </c>
      <c r="B60" s="324" t="s">
        <v>1531</v>
      </c>
      <c r="C60" s="239">
        <v>0</v>
      </c>
      <c r="D60" s="239">
        <v>0</v>
      </c>
      <c r="E60" s="239">
        <v>0</v>
      </c>
      <c r="F60" s="733">
        <v>0</v>
      </c>
    </row>
    <row r="61" spans="1:7" x14ac:dyDescent="0.3">
      <c r="A61" s="271" t="s">
        <v>1532</v>
      </c>
      <c r="B61" s="324" t="s">
        <v>1533</v>
      </c>
      <c r="C61" s="239">
        <v>0</v>
      </c>
      <c r="D61" s="239">
        <v>0</v>
      </c>
      <c r="E61" s="239">
        <v>0</v>
      </c>
      <c r="F61" s="733">
        <v>0</v>
      </c>
    </row>
    <row r="62" spans="1:7" x14ac:dyDescent="0.3">
      <c r="A62" s="250" t="s">
        <v>34</v>
      </c>
      <c r="B62" s="326"/>
      <c r="C62" s="319"/>
      <c r="D62" s="319"/>
      <c r="E62" s="319"/>
      <c r="F62" s="735"/>
    </row>
    <row r="63" spans="1:7" x14ac:dyDescent="0.3">
      <c r="A63" s="250" t="s">
        <v>1331</v>
      </c>
      <c r="B63" s="236" t="s">
        <v>56</v>
      </c>
      <c r="C63" s="323">
        <f>+C64</f>
        <v>0</v>
      </c>
      <c r="D63" s="323">
        <f>+D64</f>
        <v>0</v>
      </c>
      <c r="E63" s="323">
        <f>+E64</f>
        <v>0</v>
      </c>
      <c r="F63" s="732">
        <f>+F64</f>
        <v>0</v>
      </c>
      <c r="G63" s="325"/>
    </row>
    <row r="64" spans="1:7" x14ac:dyDescent="0.3">
      <c r="A64" s="271" t="s">
        <v>1534</v>
      </c>
      <c r="B64" s="261" t="s">
        <v>1535</v>
      </c>
      <c r="C64" s="239">
        <v>0</v>
      </c>
      <c r="D64" s="239">
        <v>0</v>
      </c>
      <c r="E64" s="239">
        <v>0</v>
      </c>
      <c r="F64" s="733">
        <v>0</v>
      </c>
    </row>
    <row r="65" spans="1:13" x14ac:dyDescent="0.3">
      <c r="A65" s="255" t="s">
        <v>34</v>
      </c>
      <c r="B65" s="256"/>
      <c r="C65" s="319"/>
      <c r="D65" s="319"/>
      <c r="E65" s="319"/>
      <c r="F65" s="735"/>
    </row>
    <row r="66" spans="1:13" x14ac:dyDescent="0.3">
      <c r="A66" s="250" t="s">
        <v>1332</v>
      </c>
      <c r="B66" s="236" t="s">
        <v>58</v>
      </c>
      <c r="C66" s="323">
        <f>+SUM(C67:C68)</f>
        <v>0</v>
      </c>
      <c r="D66" s="323">
        <f>+SUM(D67:D68)</f>
        <v>0</v>
      </c>
      <c r="E66" s="323">
        <f>+SUM(E67:E68)</f>
        <v>0</v>
      </c>
      <c r="F66" s="732">
        <f>+SUM(F67:F68)</f>
        <v>0</v>
      </c>
      <c r="G66" s="325"/>
    </row>
    <row r="67" spans="1:13" x14ac:dyDescent="0.3">
      <c r="A67" s="271" t="s">
        <v>1536</v>
      </c>
      <c r="B67" s="261" t="s">
        <v>1537</v>
      </c>
      <c r="C67" s="239">
        <v>0</v>
      </c>
      <c r="D67" s="239">
        <v>0</v>
      </c>
      <c r="E67" s="239">
        <v>0</v>
      </c>
      <c r="F67" s="733">
        <v>0</v>
      </c>
      <c r="L67" s="320"/>
      <c r="M67" s="320"/>
    </row>
    <row r="68" spans="1:13" x14ac:dyDescent="0.3">
      <c r="A68" s="271" t="s">
        <v>1538</v>
      </c>
      <c r="B68" s="261" t="s">
        <v>1539</v>
      </c>
      <c r="C68" s="239">
        <v>0</v>
      </c>
      <c r="D68" s="239">
        <v>0</v>
      </c>
      <c r="E68" s="239">
        <v>0</v>
      </c>
      <c r="F68" s="733">
        <v>0</v>
      </c>
    </row>
    <row r="69" spans="1:13" x14ac:dyDescent="0.3">
      <c r="A69" s="255" t="s">
        <v>34</v>
      </c>
      <c r="B69" s="258"/>
      <c r="C69" s="319"/>
      <c r="D69" s="319"/>
      <c r="E69" s="319"/>
      <c r="F69" s="735"/>
    </row>
    <row r="70" spans="1:13" x14ac:dyDescent="0.3">
      <c r="A70" s="250" t="s">
        <v>1333</v>
      </c>
      <c r="B70" s="236" t="s">
        <v>60</v>
      </c>
      <c r="C70" s="323">
        <f>+C71</f>
        <v>0</v>
      </c>
      <c r="D70" s="323">
        <f>+D71</f>
        <v>0</v>
      </c>
      <c r="E70" s="323">
        <f>+E71</f>
        <v>0</v>
      </c>
      <c r="F70" s="732">
        <f>+F71</f>
        <v>0</v>
      </c>
      <c r="G70" s="325"/>
    </row>
    <row r="71" spans="1:13" x14ac:dyDescent="0.3">
      <c r="A71" s="271" t="s">
        <v>1540</v>
      </c>
      <c r="B71" s="261" t="s">
        <v>1541</v>
      </c>
      <c r="C71" s="239">
        <v>0</v>
      </c>
      <c r="D71" s="239">
        <v>0</v>
      </c>
      <c r="E71" s="239">
        <v>0</v>
      </c>
      <c r="F71" s="733">
        <v>0</v>
      </c>
    </row>
    <row r="72" spans="1:13" x14ac:dyDescent="0.3">
      <c r="A72" s="255" t="s">
        <v>34</v>
      </c>
      <c r="B72" s="256"/>
      <c r="C72" s="319"/>
      <c r="D72" s="319"/>
      <c r="E72" s="319"/>
      <c r="F72" s="735"/>
    </row>
    <row r="73" spans="1:13" x14ac:dyDescent="0.3">
      <c r="A73" s="250" t="s">
        <v>1334</v>
      </c>
      <c r="B73" s="236" t="s">
        <v>62</v>
      </c>
      <c r="C73" s="323">
        <f>+SUM(C74:C75)</f>
        <v>0</v>
      </c>
      <c r="D73" s="323">
        <f>+SUM(D74:D75)</f>
        <v>0</v>
      </c>
      <c r="E73" s="323">
        <f>+SUM(E74:E75)</f>
        <v>0</v>
      </c>
      <c r="F73" s="732">
        <f>+SUM(F74:F75)</f>
        <v>0</v>
      </c>
      <c r="G73" s="325"/>
    </row>
    <row r="74" spans="1:13" x14ac:dyDescent="0.3">
      <c r="A74" s="271" t="s">
        <v>1542</v>
      </c>
      <c r="B74" s="261" t="s">
        <v>1543</v>
      </c>
      <c r="C74" s="239">
        <v>0</v>
      </c>
      <c r="D74" s="239">
        <v>0</v>
      </c>
      <c r="E74" s="239">
        <v>0</v>
      </c>
      <c r="F74" s="733">
        <v>0</v>
      </c>
    </row>
    <row r="75" spans="1:13" x14ac:dyDescent="0.3">
      <c r="A75" s="271" t="s">
        <v>1544</v>
      </c>
      <c r="B75" s="261" t="s">
        <v>1336</v>
      </c>
      <c r="C75" s="239">
        <v>0</v>
      </c>
      <c r="D75" s="239">
        <v>0</v>
      </c>
      <c r="E75" s="239">
        <v>0</v>
      </c>
      <c r="F75" s="733">
        <v>0</v>
      </c>
    </row>
    <row r="76" spans="1:13" x14ac:dyDescent="0.3">
      <c r="A76" s="120" t="s">
        <v>34</v>
      </c>
      <c r="B76" s="319"/>
      <c r="C76" s="319"/>
      <c r="D76" s="319"/>
      <c r="E76" s="319"/>
      <c r="F76" s="735"/>
    </row>
    <row r="77" spans="1:13" ht="15" thickBot="1" x14ac:dyDescent="0.35">
      <c r="A77" s="251" t="s">
        <v>1337</v>
      </c>
      <c r="B77" s="252" t="s">
        <v>1338</v>
      </c>
      <c r="C77" s="321">
        <f>+C57+C63+C66+C70+C73</f>
        <v>0</v>
      </c>
      <c r="D77" s="321">
        <f>+D57+D63+D66+D70+D73</f>
        <v>0</v>
      </c>
      <c r="E77" s="321">
        <f>+E57+E63+E66+E70+E73</f>
        <v>0</v>
      </c>
      <c r="F77" s="736">
        <f>+F57+F63+F66+F70+F73</f>
        <v>0</v>
      </c>
    </row>
    <row r="78" spans="1:13" ht="15" thickTop="1" x14ac:dyDescent="0.3">
      <c r="A78" s="120" t="s">
        <v>34</v>
      </c>
      <c r="B78" s="319"/>
      <c r="C78" s="319"/>
      <c r="D78" s="313"/>
      <c r="E78" s="319"/>
      <c r="F78" s="735"/>
    </row>
    <row r="79" spans="1:13" x14ac:dyDescent="0.3">
      <c r="A79" s="253" t="s">
        <v>34</v>
      </c>
      <c r="B79" s="254" t="s">
        <v>1339</v>
      </c>
      <c r="C79" s="319"/>
      <c r="D79" s="319"/>
      <c r="E79" s="319"/>
      <c r="F79" s="735"/>
    </row>
    <row r="80" spans="1:13" x14ac:dyDescent="0.3">
      <c r="A80" s="255" t="s">
        <v>34</v>
      </c>
      <c r="B80" s="264"/>
      <c r="C80" s="246"/>
      <c r="D80" s="319"/>
      <c r="E80" s="246"/>
      <c r="F80" s="737"/>
    </row>
    <row r="81" spans="1:6" x14ac:dyDescent="0.3">
      <c r="A81" s="250" t="s">
        <v>1340</v>
      </c>
      <c r="B81" s="236" t="s">
        <v>68</v>
      </c>
      <c r="C81" s="323">
        <f>+C82+C83+C84</f>
        <v>0</v>
      </c>
      <c r="D81" s="323">
        <f>+D82+D83+D84</f>
        <v>0</v>
      </c>
      <c r="E81" s="323">
        <f>+E82+E83+E84</f>
        <v>0</v>
      </c>
      <c r="F81" s="732">
        <f>+F82+F83+F84</f>
        <v>0</v>
      </c>
    </row>
    <row r="82" spans="1:6" x14ac:dyDescent="0.3">
      <c r="A82" s="271" t="s">
        <v>1545</v>
      </c>
      <c r="B82" s="268" t="s">
        <v>1546</v>
      </c>
      <c r="C82" s="239">
        <v>0</v>
      </c>
      <c r="D82" s="239">
        <v>0</v>
      </c>
      <c r="E82" s="239">
        <v>0</v>
      </c>
      <c r="F82" s="733">
        <v>0</v>
      </c>
    </row>
    <row r="83" spans="1:6" x14ac:dyDescent="0.3">
      <c r="A83" s="271" t="s">
        <v>1547</v>
      </c>
      <c r="B83" s="268" t="s">
        <v>1548</v>
      </c>
      <c r="C83" s="239">
        <v>0</v>
      </c>
      <c r="D83" s="239">
        <v>0</v>
      </c>
      <c r="E83" s="239">
        <v>0</v>
      </c>
      <c r="F83" s="733">
        <v>0</v>
      </c>
    </row>
    <row r="84" spans="1:6" x14ac:dyDescent="0.3">
      <c r="A84" s="271" t="s">
        <v>1549</v>
      </c>
      <c r="B84" s="268" t="s">
        <v>751</v>
      </c>
      <c r="C84" s="239">
        <v>0</v>
      </c>
      <c r="D84" s="239">
        <v>0</v>
      </c>
      <c r="E84" s="239">
        <v>0</v>
      </c>
      <c r="F84" s="733">
        <v>0</v>
      </c>
    </row>
    <row r="85" spans="1:6" x14ac:dyDescent="0.3">
      <c r="A85" s="250"/>
      <c r="B85" s="327"/>
      <c r="C85" s="239"/>
      <c r="D85" s="239"/>
      <c r="E85" s="239"/>
      <c r="F85" s="733"/>
    </row>
    <row r="86" spans="1:6" ht="27.6" x14ac:dyDescent="0.3">
      <c r="A86" s="250" t="s">
        <v>1341</v>
      </c>
      <c r="B86" s="236" t="s">
        <v>70</v>
      </c>
      <c r="C86" s="323">
        <f>SUM(C87:C90)</f>
        <v>0</v>
      </c>
      <c r="D86" s="323">
        <f>SUM(D87:D90)</f>
        <v>0</v>
      </c>
      <c r="E86" s="323">
        <f>SUM(E87:E90)</f>
        <v>0</v>
      </c>
      <c r="F86" s="732">
        <f>SUM(F87:F90)</f>
        <v>0</v>
      </c>
    </row>
    <row r="87" spans="1:6" ht="27.6" x14ac:dyDescent="0.3">
      <c r="A87" s="271" t="s">
        <v>1550</v>
      </c>
      <c r="B87" s="247" t="s">
        <v>1551</v>
      </c>
      <c r="C87" s="239">
        <v>0</v>
      </c>
      <c r="D87" s="239">
        <v>0</v>
      </c>
      <c r="E87" s="239">
        <v>0</v>
      </c>
      <c r="F87" s="733">
        <v>0</v>
      </c>
    </row>
    <row r="88" spans="1:6" ht="27.6" x14ac:dyDescent="0.3">
      <c r="A88" s="271" t="s">
        <v>1552</v>
      </c>
      <c r="B88" s="328" t="s">
        <v>1553</v>
      </c>
      <c r="C88" s="239">
        <v>0</v>
      </c>
      <c r="D88" s="239">
        <v>0</v>
      </c>
      <c r="E88" s="239">
        <v>0</v>
      </c>
      <c r="F88" s="733">
        <v>0</v>
      </c>
    </row>
    <row r="89" spans="1:6" ht="27.6" x14ac:dyDescent="0.3">
      <c r="A89" s="271" t="s">
        <v>1554</v>
      </c>
      <c r="B89" s="328" t="s">
        <v>1555</v>
      </c>
      <c r="C89" s="239">
        <v>0</v>
      </c>
      <c r="D89" s="239">
        <v>0</v>
      </c>
      <c r="E89" s="239">
        <v>0</v>
      </c>
      <c r="F89" s="733">
        <v>0</v>
      </c>
    </row>
    <row r="90" spans="1:6" ht="27.6" x14ac:dyDescent="0.3">
      <c r="A90" s="271" t="s">
        <v>1556</v>
      </c>
      <c r="B90" s="328" t="s">
        <v>1557</v>
      </c>
      <c r="C90" s="239">
        <v>0</v>
      </c>
      <c r="D90" s="239">
        <v>0</v>
      </c>
      <c r="E90" s="239">
        <v>0</v>
      </c>
      <c r="F90" s="733">
        <v>0</v>
      </c>
    </row>
    <row r="91" spans="1:6" x14ac:dyDescent="0.3">
      <c r="A91" s="271"/>
      <c r="B91" s="328"/>
      <c r="C91" s="323"/>
      <c r="D91" s="323"/>
      <c r="E91" s="323"/>
      <c r="F91" s="732"/>
    </row>
    <row r="92" spans="1:6" x14ac:dyDescent="0.3">
      <c r="A92" s="250" t="s">
        <v>1342</v>
      </c>
      <c r="B92" s="246" t="s">
        <v>72</v>
      </c>
      <c r="C92" s="323">
        <f>SUM(C93:C95)</f>
        <v>0</v>
      </c>
      <c r="D92" s="323">
        <f>SUM(D93:D95)</f>
        <v>0</v>
      </c>
      <c r="E92" s="323">
        <f>SUM(E93:E95)</f>
        <v>0</v>
      </c>
      <c r="F92" s="732">
        <f>SUM(F93:F95)</f>
        <v>0</v>
      </c>
    </row>
    <row r="93" spans="1:6" x14ac:dyDescent="0.3">
      <c r="A93" s="271" t="s">
        <v>1558</v>
      </c>
      <c r="B93" s="268" t="s">
        <v>1559</v>
      </c>
      <c r="C93" s="239">
        <v>0</v>
      </c>
      <c r="D93" s="239">
        <v>0</v>
      </c>
      <c r="E93" s="239">
        <v>0</v>
      </c>
      <c r="F93" s="733">
        <v>0</v>
      </c>
    </row>
    <row r="94" spans="1:6" x14ac:dyDescent="0.3">
      <c r="A94" s="271" t="s">
        <v>1560</v>
      </c>
      <c r="B94" s="256" t="s">
        <v>1561</v>
      </c>
      <c r="C94" s="239">
        <v>0</v>
      </c>
      <c r="D94" s="239">
        <v>0</v>
      </c>
      <c r="E94" s="239">
        <v>0</v>
      </c>
      <c r="F94" s="733">
        <v>0</v>
      </c>
    </row>
    <row r="95" spans="1:6" x14ac:dyDescent="0.3">
      <c r="A95" s="271" t="s">
        <v>1562</v>
      </c>
      <c r="B95" s="268" t="s">
        <v>1563</v>
      </c>
      <c r="C95" s="239">
        <v>0</v>
      </c>
      <c r="D95" s="239">
        <v>0</v>
      </c>
      <c r="E95" s="239">
        <v>0</v>
      </c>
      <c r="F95" s="733">
        <v>0</v>
      </c>
    </row>
    <row r="96" spans="1:6" x14ac:dyDescent="0.3">
      <c r="A96" s="271"/>
      <c r="B96" s="256"/>
      <c r="C96" s="239"/>
      <c r="D96" s="239"/>
      <c r="E96" s="239"/>
      <c r="F96" s="733"/>
    </row>
    <row r="97" spans="1:6" x14ac:dyDescent="0.3">
      <c r="A97" s="250" t="s">
        <v>1343</v>
      </c>
      <c r="B97" s="327" t="s">
        <v>74</v>
      </c>
      <c r="C97" s="323">
        <f>SUM(C98:C101)</f>
        <v>0</v>
      </c>
      <c r="D97" s="323">
        <f>SUM(D98:D101)</f>
        <v>0</v>
      </c>
      <c r="E97" s="323">
        <f>SUM(E98:E101)</f>
        <v>0</v>
      </c>
      <c r="F97" s="732">
        <f>SUM(F98:F101)</f>
        <v>0</v>
      </c>
    </row>
    <row r="98" spans="1:6" x14ac:dyDescent="0.3">
      <c r="A98" s="271" t="s">
        <v>1564</v>
      </c>
      <c r="B98" s="268" t="s">
        <v>1565</v>
      </c>
      <c r="C98" s="239">
        <v>0</v>
      </c>
      <c r="D98" s="239">
        <v>0</v>
      </c>
      <c r="E98" s="239">
        <v>0</v>
      </c>
      <c r="F98" s="733">
        <v>0</v>
      </c>
    </row>
    <row r="99" spans="1:6" x14ac:dyDescent="0.3">
      <c r="A99" s="271" t="s">
        <v>1566</v>
      </c>
      <c r="B99" s="268" t="s">
        <v>1567</v>
      </c>
      <c r="C99" s="239">
        <v>0</v>
      </c>
      <c r="D99" s="239">
        <v>0</v>
      </c>
      <c r="E99" s="239">
        <v>0</v>
      </c>
      <c r="F99" s="733">
        <v>0</v>
      </c>
    </row>
    <row r="100" spans="1:6" x14ac:dyDescent="0.3">
      <c r="A100" s="271" t="s">
        <v>1568</v>
      </c>
      <c r="B100" s="268" t="s">
        <v>1569</v>
      </c>
      <c r="C100" s="239">
        <v>0</v>
      </c>
      <c r="D100" s="239">
        <v>0</v>
      </c>
      <c r="E100" s="239">
        <v>0</v>
      </c>
      <c r="F100" s="733">
        <v>0</v>
      </c>
    </row>
    <row r="101" spans="1:6" x14ac:dyDescent="0.3">
      <c r="A101" s="271" t="s">
        <v>1570</v>
      </c>
      <c r="B101" s="268" t="s">
        <v>1571</v>
      </c>
      <c r="C101" s="239">
        <v>0</v>
      </c>
      <c r="D101" s="239">
        <v>0</v>
      </c>
      <c r="E101" s="239">
        <v>0</v>
      </c>
      <c r="F101" s="733">
        <v>0</v>
      </c>
    </row>
    <row r="102" spans="1:6" x14ac:dyDescent="0.3">
      <c r="A102" s="271"/>
      <c r="B102" s="268"/>
      <c r="C102" s="239"/>
      <c r="D102" s="239"/>
      <c r="E102" s="239"/>
      <c r="F102" s="733"/>
    </row>
    <row r="103" spans="1:6" x14ac:dyDescent="0.3">
      <c r="A103" s="250" t="s">
        <v>1344</v>
      </c>
      <c r="B103" s="327" t="s">
        <v>76</v>
      </c>
      <c r="C103" s="323">
        <f>SUM(C104:C106)</f>
        <v>0</v>
      </c>
      <c r="D103" s="323">
        <f>SUM(D104:D106)</f>
        <v>0</v>
      </c>
      <c r="E103" s="323">
        <f>SUM(E104:E106)</f>
        <v>0</v>
      </c>
      <c r="F103" s="732">
        <f>SUM(F104:F106)</f>
        <v>0</v>
      </c>
    </row>
    <row r="104" spans="1:6" x14ac:dyDescent="0.3">
      <c r="A104" s="271" t="s">
        <v>1572</v>
      </c>
      <c r="B104" s="268" t="s">
        <v>1573</v>
      </c>
      <c r="C104" s="239">
        <v>0</v>
      </c>
      <c r="D104" s="239">
        <v>0</v>
      </c>
      <c r="E104" s="239">
        <v>0</v>
      </c>
      <c r="F104" s="733">
        <v>0</v>
      </c>
    </row>
    <row r="105" spans="1:6" x14ac:dyDescent="0.3">
      <c r="A105" s="271" t="s">
        <v>1574</v>
      </c>
      <c r="B105" s="268" t="s">
        <v>1575</v>
      </c>
      <c r="C105" s="239">
        <v>0</v>
      </c>
      <c r="D105" s="239">
        <v>0</v>
      </c>
      <c r="E105" s="239">
        <v>0</v>
      </c>
      <c r="F105" s="733">
        <v>0</v>
      </c>
    </row>
    <row r="106" spans="1:6" x14ac:dyDescent="0.3">
      <c r="A106" s="271" t="s">
        <v>1576</v>
      </c>
      <c r="B106" s="267" t="s">
        <v>1577</v>
      </c>
      <c r="C106" s="239">
        <v>0</v>
      </c>
      <c r="D106" s="239">
        <v>0</v>
      </c>
      <c r="E106" s="239">
        <v>0</v>
      </c>
      <c r="F106" s="733">
        <v>0</v>
      </c>
    </row>
    <row r="107" spans="1:6" x14ac:dyDescent="0.3">
      <c r="A107" s="120" t="s">
        <v>34</v>
      </c>
      <c r="B107" s="319"/>
      <c r="C107" s="319"/>
      <c r="D107" s="319"/>
      <c r="E107" s="319"/>
      <c r="F107" s="735"/>
    </row>
    <row r="108" spans="1:6" ht="15" thickBot="1" x14ac:dyDescent="0.35">
      <c r="A108" s="251" t="s">
        <v>1345</v>
      </c>
      <c r="B108" s="252" t="s">
        <v>1346</v>
      </c>
      <c r="C108" s="321">
        <f>+C103+C97+C92+C86+C81</f>
        <v>0</v>
      </c>
      <c r="D108" s="321">
        <f>+D103+D97+D92+D86+D81</f>
        <v>0</v>
      </c>
      <c r="E108" s="321">
        <f>+E103+E97+E92+E86+E81</f>
        <v>0</v>
      </c>
      <c r="F108" s="736">
        <f>+F103+F97+F92+F86+F81</f>
        <v>0</v>
      </c>
    </row>
    <row r="109" spans="1:6" ht="15" thickTop="1" x14ac:dyDescent="0.3">
      <c r="A109" s="120" t="s">
        <v>34</v>
      </c>
      <c r="B109" s="319"/>
      <c r="C109" s="319"/>
      <c r="D109" s="319"/>
      <c r="E109" s="319"/>
      <c r="F109" s="735"/>
    </row>
    <row r="110" spans="1:6" x14ac:dyDescent="0.3">
      <c r="A110" s="253" t="s">
        <v>34</v>
      </c>
      <c r="B110" s="254" t="s">
        <v>1578</v>
      </c>
      <c r="C110" s="319"/>
      <c r="D110" s="319"/>
      <c r="E110" s="319"/>
      <c r="F110" s="735"/>
    </row>
    <row r="111" spans="1:6" x14ac:dyDescent="0.3">
      <c r="A111" s="250" t="s">
        <v>1348</v>
      </c>
      <c r="B111" s="246" t="s">
        <v>82</v>
      </c>
      <c r="C111" s="323">
        <f>+SUM(C112:C113)</f>
        <v>0</v>
      </c>
      <c r="D111" s="323">
        <f>+SUM(D112:D113)</f>
        <v>0</v>
      </c>
      <c r="E111" s="323">
        <f>+SUM(E112:E113)</f>
        <v>0</v>
      </c>
      <c r="F111" s="732">
        <f>+SUM(F112:F113)</f>
        <v>0</v>
      </c>
    </row>
    <row r="112" spans="1:6" x14ac:dyDescent="0.3">
      <c r="A112" s="271" t="s">
        <v>1579</v>
      </c>
      <c r="B112" s="328" t="s">
        <v>1580</v>
      </c>
      <c r="C112" s="239">
        <v>0</v>
      </c>
      <c r="D112" s="239">
        <v>0</v>
      </c>
      <c r="E112" s="239">
        <v>0</v>
      </c>
      <c r="F112" s="733">
        <v>0</v>
      </c>
    </row>
    <row r="113" spans="1:16" x14ac:dyDescent="0.3">
      <c r="A113" s="271" t="s">
        <v>1581</v>
      </c>
      <c r="B113" s="268" t="s">
        <v>1582</v>
      </c>
      <c r="C113" s="239">
        <v>0</v>
      </c>
      <c r="D113" s="239">
        <v>0</v>
      </c>
      <c r="E113" s="239">
        <v>0</v>
      </c>
      <c r="F113" s="733">
        <v>0</v>
      </c>
    </row>
    <row r="114" spans="1:16" x14ac:dyDescent="0.3">
      <c r="A114" s="255" t="s">
        <v>34</v>
      </c>
      <c r="B114" s="268"/>
      <c r="C114" s="319"/>
      <c r="D114" s="319"/>
      <c r="E114" s="319"/>
      <c r="F114" s="735"/>
    </row>
    <row r="115" spans="1:16" x14ac:dyDescent="0.3">
      <c r="A115" s="255" t="s">
        <v>34</v>
      </c>
      <c r="B115" s="264"/>
      <c r="C115" s="246"/>
      <c r="D115" s="319"/>
      <c r="E115" s="246"/>
      <c r="F115" s="737"/>
    </row>
    <row r="116" spans="1:16" x14ac:dyDescent="0.3">
      <c r="A116" s="250" t="s">
        <v>1349</v>
      </c>
      <c r="B116" s="246" t="s">
        <v>84</v>
      </c>
      <c r="C116" s="323">
        <f>+SUM(C117:C122)</f>
        <v>0</v>
      </c>
      <c r="D116" s="323">
        <f>+SUM(D117:D122)</f>
        <v>0</v>
      </c>
      <c r="E116" s="323">
        <f>+SUM(E117:E122)</f>
        <v>0</v>
      </c>
      <c r="F116" s="732">
        <f>+SUM(F117:F122)</f>
        <v>0</v>
      </c>
      <c r="G116" s="330"/>
    </row>
    <row r="117" spans="1:16" x14ac:dyDescent="0.3">
      <c r="A117" s="271" t="s">
        <v>1583</v>
      </c>
      <c r="B117" s="268" t="s">
        <v>1584</v>
      </c>
      <c r="C117" s="239">
        <v>0</v>
      </c>
      <c r="D117" s="239">
        <v>0</v>
      </c>
      <c r="E117" s="239">
        <v>0</v>
      </c>
      <c r="F117" s="733">
        <v>0</v>
      </c>
      <c r="G117" s="330"/>
    </row>
    <row r="118" spans="1:16" x14ac:dyDescent="0.3">
      <c r="A118" s="271" t="s">
        <v>1585</v>
      </c>
      <c r="B118" s="268" t="s">
        <v>1586</v>
      </c>
      <c r="C118" s="239">
        <v>0</v>
      </c>
      <c r="D118" s="239">
        <v>0</v>
      </c>
      <c r="E118" s="239">
        <v>0</v>
      </c>
      <c r="F118" s="733">
        <v>0</v>
      </c>
      <c r="G118" s="330"/>
    </row>
    <row r="119" spans="1:16" x14ac:dyDescent="0.3">
      <c r="A119" s="271" t="s">
        <v>1587</v>
      </c>
      <c r="B119" s="268" t="s">
        <v>1588</v>
      </c>
      <c r="C119" s="239">
        <v>0</v>
      </c>
      <c r="D119" s="239">
        <v>0</v>
      </c>
      <c r="E119" s="239">
        <v>0</v>
      </c>
      <c r="F119" s="733">
        <v>0</v>
      </c>
      <c r="G119" s="330"/>
    </row>
    <row r="120" spans="1:16" x14ac:dyDescent="0.3">
      <c r="A120" s="271" t="s">
        <v>1589</v>
      </c>
      <c r="B120" s="268" t="s">
        <v>1590</v>
      </c>
      <c r="C120" s="239">
        <v>0</v>
      </c>
      <c r="D120" s="239">
        <v>0</v>
      </c>
      <c r="E120" s="239">
        <v>0</v>
      </c>
      <c r="F120" s="733">
        <v>0</v>
      </c>
      <c r="G120" s="330"/>
    </row>
    <row r="121" spans="1:16" x14ac:dyDescent="0.3">
      <c r="A121" s="271" t="s">
        <v>1591</v>
      </c>
      <c r="B121" s="268" t="s">
        <v>1592</v>
      </c>
      <c r="C121" s="239">
        <v>0</v>
      </c>
      <c r="D121" s="239">
        <v>0</v>
      </c>
      <c r="E121" s="239">
        <v>0</v>
      </c>
      <c r="F121" s="733">
        <v>0</v>
      </c>
      <c r="G121" s="330"/>
    </row>
    <row r="122" spans="1:16" ht="27.6" x14ac:dyDescent="0.3">
      <c r="A122" s="271" t="s">
        <v>1593</v>
      </c>
      <c r="B122" s="247" t="s">
        <v>1594</v>
      </c>
      <c r="C122" s="239">
        <v>0</v>
      </c>
      <c r="D122" s="239">
        <v>0</v>
      </c>
      <c r="E122" s="239">
        <v>0</v>
      </c>
      <c r="F122" s="733">
        <v>0</v>
      </c>
      <c r="G122" s="330"/>
    </row>
    <row r="123" spans="1:16" x14ac:dyDescent="0.3">
      <c r="A123" s="255" t="s">
        <v>34</v>
      </c>
      <c r="B123" s="256"/>
      <c r="C123" s="319"/>
      <c r="D123" s="319"/>
      <c r="E123" s="319"/>
      <c r="F123" s="735"/>
      <c r="G123" s="330"/>
    </row>
    <row r="124" spans="1:16" x14ac:dyDescent="0.3">
      <c r="A124" s="250" t="s">
        <v>1353</v>
      </c>
      <c r="B124" s="246" t="s">
        <v>86</v>
      </c>
      <c r="C124" s="323">
        <f>+SUM(C125:C138)</f>
        <v>0</v>
      </c>
      <c r="D124" s="323">
        <f>+SUM(D125:D138)</f>
        <v>0</v>
      </c>
      <c r="E124" s="323">
        <f>+SUM(E125:E138)</f>
        <v>0</v>
      </c>
      <c r="F124" s="732">
        <f>+SUM(F125:F138)</f>
        <v>0</v>
      </c>
      <c r="G124" s="330"/>
    </row>
    <row r="125" spans="1:16" ht="27.6" x14ac:dyDescent="0.3">
      <c r="A125" s="271" t="s">
        <v>1595</v>
      </c>
      <c r="B125" s="328" t="s">
        <v>1596</v>
      </c>
      <c r="C125" s="239">
        <v>0</v>
      </c>
      <c r="D125" s="239">
        <v>0</v>
      </c>
      <c r="E125" s="239">
        <v>0</v>
      </c>
      <c r="F125" s="733">
        <v>0</v>
      </c>
      <c r="G125" s="330"/>
    </row>
    <row r="126" spans="1:16" s="329" customFormat="1" ht="28.5" customHeight="1" x14ac:dyDescent="0.3">
      <c r="A126" s="271" t="s">
        <v>1597</v>
      </c>
      <c r="B126" s="328" t="s">
        <v>1598</v>
      </c>
      <c r="C126" s="239">
        <v>0</v>
      </c>
      <c r="D126" s="239">
        <v>0</v>
      </c>
      <c r="E126" s="239">
        <v>0</v>
      </c>
      <c r="F126" s="733">
        <v>0</v>
      </c>
      <c r="G126"/>
      <c r="H126" s="330"/>
      <c r="I126" s="330"/>
      <c r="J126" s="330"/>
      <c r="K126" s="330"/>
      <c r="L126" s="330"/>
      <c r="M126" s="330"/>
      <c r="N126" s="330"/>
      <c r="O126" s="330"/>
      <c r="P126" s="330"/>
    </row>
    <row r="127" spans="1:16" s="329" customFormat="1" ht="33.75" customHeight="1" x14ac:dyDescent="0.3">
      <c r="A127" s="271" t="s">
        <v>1599</v>
      </c>
      <c r="B127" s="328" t="s">
        <v>1600</v>
      </c>
      <c r="C127" s="239">
        <v>0</v>
      </c>
      <c r="D127" s="239">
        <v>0</v>
      </c>
      <c r="E127" s="239">
        <v>0</v>
      </c>
      <c r="F127" s="733">
        <v>0</v>
      </c>
      <c r="G127"/>
      <c r="H127" s="330"/>
      <c r="I127" s="330"/>
      <c r="J127" s="330"/>
      <c r="K127" s="330"/>
      <c r="L127" s="330"/>
      <c r="M127" s="330"/>
      <c r="N127" s="330"/>
      <c r="O127" s="330"/>
    </row>
    <row r="128" spans="1:16" s="329" customFormat="1" ht="27.75" customHeight="1" x14ac:dyDescent="0.3">
      <c r="A128" s="271" t="s">
        <v>1601</v>
      </c>
      <c r="B128" s="328" t="s">
        <v>1821</v>
      </c>
      <c r="C128" s="239">
        <v>0</v>
      </c>
      <c r="D128" s="239">
        <v>0</v>
      </c>
      <c r="E128" s="239">
        <v>0</v>
      </c>
      <c r="F128" s="733">
        <v>0</v>
      </c>
      <c r="G128"/>
      <c r="H128" s="330"/>
      <c r="I128" s="330"/>
      <c r="J128" s="330"/>
      <c r="K128" s="330"/>
      <c r="L128" s="330"/>
      <c r="M128" s="330"/>
      <c r="N128" s="330"/>
      <c r="O128" s="330"/>
    </row>
    <row r="129" spans="1:16" s="329" customFormat="1" ht="25.5" customHeight="1" x14ac:dyDescent="0.3">
      <c r="A129" s="271" t="s">
        <v>1603</v>
      </c>
      <c r="B129" s="328" t="s">
        <v>1604</v>
      </c>
      <c r="C129" s="239">
        <v>0</v>
      </c>
      <c r="D129" s="239">
        <v>0</v>
      </c>
      <c r="E129" s="239">
        <v>0</v>
      </c>
      <c r="F129" s="733">
        <v>0</v>
      </c>
      <c r="G129"/>
      <c r="H129" s="330"/>
      <c r="I129" s="330"/>
      <c r="J129" s="330"/>
      <c r="K129" s="330"/>
      <c r="L129" s="330"/>
      <c r="M129" s="330"/>
      <c r="N129" s="330"/>
      <c r="O129" s="330"/>
      <c r="P129" s="330"/>
    </row>
    <row r="130" spans="1:16" s="329" customFormat="1" ht="33" customHeight="1" x14ac:dyDescent="0.3">
      <c r="A130" s="744" t="s">
        <v>1605</v>
      </c>
      <c r="B130" s="741" t="s">
        <v>1606</v>
      </c>
      <c r="C130" s="714">
        <v>0</v>
      </c>
      <c r="D130" s="714">
        <v>0</v>
      </c>
      <c r="E130" s="714">
        <v>0</v>
      </c>
      <c r="F130" s="738">
        <v>0</v>
      </c>
      <c r="G130"/>
      <c r="H130" s="330"/>
      <c r="I130" s="330"/>
      <c r="J130" s="330"/>
      <c r="K130" s="330"/>
      <c r="L130" s="330"/>
      <c r="M130" s="330"/>
      <c r="N130" s="330"/>
      <c r="O130" s="330"/>
      <c r="P130" s="330"/>
    </row>
    <row r="131" spans="1:16" s="329" customFormat="1" ht="26.25" customHeight="1" x14ac:dyDescent="0.3">
      <c r="A131" s="271" t="s">
        <v>1607</v>
      </c>
      <c r="B131" s="328" t="s">
        <v>1608</v>
      </c>
      <c r="C131" s="239">
        <v>0</v>
      </c>
      <c r="D131" s="239">
        <v>0</v>
      </c>
      <c r="E131" s="239">
        <v>0</v>
      </c>
      <c r="F131" s="733">
        <v>0</v>
      </c>
      <c r="G131"/>
      <c r="H131" s="330"/>
      <c r="I131" s="330"/>
      <c r="J131" s="330"/>
      <c r="K131" s="330"/>
      <c r="L131" s="330"/>
      <c r="M131" s="330"/>
      <c r="N131" s="330"/>
      <c r="O131" s="330"/>
      <c r="P131" s="330"/>
    </row>
    <row r="132" spans="1:16" s="329" customFormat="1" ht="15" customHeight="1" x14ac:dyDescent="0.3">
      <c r="A132" s="271" t="s">
        <v>1609</v>
      </c>
      <c r="B132" s="328" t="s">
        <v>1610</v>
      </c>
      <c r="C132" s="239">
        <v>0</v>
      </c>
      <c r="D132" s="239">
        <v>0</v>
      </c>
      <c r="E132" s="239">
        <v>0</v>
      </c>
      <c r="F132" s="733">
        <v>0</v>
      </c>
      <c r="G132"/>
      <c r="H132" s="330"/>
      <c r="I132" s="330"/>
      <c r="J132" s="330"/>
      <c r="K132" s="330"/>
      <c r="L132" s="330"/>
      <c r="M132" s="330"/>
      <c r="N132" s="330"/>
      <c r="O132" s="330"/>
      <c r="P132" s="330"/>
    </row>
    <row r="133" spans="1:16" s="329" customFormat="1" ht="29.25" customHeight="1" x14ac:dyDescent="0.3">
      <c r="A133" s="271" t="s">
        <v>1611</v>
      </c>
      <c r="B133" s="328" t="s">
        <v>1612</v>
      </c>
      <c r="C133" s="239">
        <v>0</v>
      </c>
      <c r="D133" s="239">
        <v>0</v>
      </c>
      <c r="E133" s="239">
        <v>0</v>
      </c>
      <c r="F133" s="733">
        <v>0</v>
      </c>
      <c r="G133"/>
      <c r="H133" s="330"/>
      <c r="I133" s="330"/>
      <c r="J133" s="330"/>
      <c r="K133" s="330"/>
      <c r="L133" s="330"/>
      <c r="M133" s="330"/>
      <c r="N133" s="330"/>
      <c r="O133" s="330"/>
      <c r="P133" s="330"/>
    </row>
    <row r="134" spans="1:16" s="329" customFormat="1" ht="15" customHeight="1" x14ac:dyDescent="0.3">
      <c r="A134" s="271" t="s">
        <v>1613</v>
      </c>
      <c r="B134" s="328" t="s">
        <v>1614</v>
      </c>
      <c r="C134" s="239">
        <v>0</v>
      </c>
      <c r="D134" s="239">
        <v>0</v>
      </c>
      <c r="E134" s="239">
        <v>0</v>
      </c>
      <c r="F134" s="733">
        <v>0</v>
      </c>
      <c r="G134"/>
      <c r="H134" s="330"/>
      <c r="I134" s="330"/>
      <c r="J134" s="330"/>
      <c r="K134" s="330"/>
      <c r="L134" s="330"/>
      <c r="M134" s="330"/>
      <c r="N134" s="330"/>
      <c r="O134" s="330"/>
      <c r="P134" s="330"/>
    </row>
    <row r="135" spans="1:16" s="329" customFormat="1" ht="15" customHeight="1" x14ac:dyDescent="0.3">
      <c r="A135" s="271" t="s">
        <v>1615</v>
      </c>
      <c r="B135" s="268" t="s">
        <v>1616</v>
      </c>
      <c r="C135" s="239">
        <v>0</v>
      </c>
      <c r="D135" s="239">
        <v>0</v>
      </c>
      <c r="E135" s="239">
        <v>0</v>
      </c>
      <c r="F135" s="733">
        <v>0</v>
      </c>
      <c r="G135"/>
      <c r="H135" s="330"/>
      <c r="I135" s="330"/>
      <c r="J135" s="330"/>
      <c r="K135" s="330"/>
      <c r="L135" s="330"/>
      <c r="M135" s="330"/>
      <c r="N135" s="330"/>
      <c r="O135" s="330"/>
      <c r="P135" s="330"/>
    </row>
    <row r="136" spans="1:16" x14ac:dyDescent="0.3">
      <c r="A136" s="271" t="s">
        <v>1617</v>
      </c>
      <c r="B136" s="268" t="s">
        <v>1618</v>
      </c>
      <c r="C136" s="239">
        <v>0</v>
      </c>
      <c r="D136" s="239">
        <v>0</v>
      </c>
      <c r="E136" s="239">
        <v>0</v>
      </c>
      <c r="F136" s="733">
        <v>0</v>
      </c>
    </row>
    <row r="137" spans="1:16" x14ac:dyDescent="0.3">
      <c r="A137" s="271" t="s">
        <v>1619</v>
      </c>
      <c r="B137" s="268" t="s">
        <v>1620</v>
      </c>
      <c r="C137" s="239">
        <v>0</v>
      </c>
      <c r="D137" s="239">
        <v>0</v>
      </c>
      <c r="E137" s="239">
        <v>0</v>
      </c>
      <c r="F137" s="733">
        <v>0</v>
      </c>
    </row>
    <row r="138" spans="1:16" x14ac:dyDescent="0.3">
      <c r="A138" s="271" t="s">
        <v>1621</v>
      </c>
      <c r="B138" s="268" t="s">
        <v>1622</v>
      </c>
      <c r="C138" s="239">
        <v>0</v>
      </c>
      <c r="D138" s="239">
        <v>0</v>
      </c>
      <c r="E138" s="239">
        <v>0</v>
      </c>
      <c r="F138" s="733">
        <v>0</v>
      </c>
    </row>
    <row r="139" spans="1:16" x14ac:dyDescent="0.3">
      <c r="A139" s="255" t="s">
        <v>34</v>
      </c>
      <c r="B139" s="256"/>
      <c r="C139" s="319"/>
      <c r="D139" s="319"/>
      <c r="E139" s="319"/>
      <c r="F139" s="735"/>
    </row>
    <row r="140" spans="1:16" x14ac:dyDescent="0.3">
      <c r="A140" s="250" t="s">
        <v>1357</v>
      </c>
      <c r="B140" s="246" t="s">
        <v>88</v>
      </c>
      <c r="C140" s="323">
        <f>+SUM(C141:C143)</f>
        <v>0</v>
      </c>
      <c r="D140" s="323">
        <f>+SUM(D141:D143)</f>
        <v>0</v>
      </c>
      <c r="E140" s="323">
        <f>+SUM(E141:E143)</f>
        <v>0</v>
      </c>
      <c r="F140" s="732">
        <f>+SUM(F141:F143)</f>
        <v>0</v>
      </c>
    </row>
    <row r="141" spans="1:16" x14ac:dyDescent="0.3">
      <c r="A141" s="271" t="s">
        <v>1623</v>
      </c>
      <c r="B141" s="268" t="s">
        <v>1624</v>
      </c>
      <c r="C141" s="239">
        <v>0</v>
      </c>
      <c r="D141" s="239">
        <v>0</v>
      </c>
      <c r="E141" s="239">
        <v>0</v>
      </c>
      <c r="F141" s="733">
        <v>0</v>
      </c>
    </row>
    <row r="142" spans="1:16" x14ac:dyDescent="0.3">
      <c r="A142" s="271" t="s">
        <v>1625</v>
      </c>
      <c r="B142" s="268" t="s">
        <v>1626</v>
      </c>
      <c r="C142" s="239">
        <v>0</v>
      </c>
      <c r="D142" s="239">
        <v>0</v>
      </c>
      <c r="E142" s="239">
        <v>0</v>
      </c>
      <c r="F142" s="733">
        <v>0</v>
      </c>
    </row>
    <row r="143" spans="1:16" x14ac:dyDescent="0.3">
      <c r="A143" s="271" t="s">
        <v>1627</v>
      </c>
      <c r="B143" s="268" t="s">
        <v>1628</v>
      </c>
      <c r="C143" s="239">
        <v>0</v>
      </c>
      <c r="D143" s="239">
        <v>0</v>
      </c>
      <c r="E143" s="239">
        <v>0</v>
      </c>
      <c r="F143" s="733">
        <v>0</v>
      </c>
    </row>
    <row r="144" spans="1:16" x14ac:dyDescent="0.3">
      <c r="A144" s="271" t="s">
        <v>34</v>
      </c>
      <c r="B144" s="268"/>
      <c r="C144" s="319"/>
      <c r="D144" s="319"/>
      <c r="E144" s="319"/>
      <c r="F144" s="735"/>
    </row>
    <row r="145" spans="1:6" x14ac:dyDescent="0.3">
      <c r="A145" s="250" t="s">
        <v>1358</v>
      </c>
      <c r="B145" s="246" t="s">
        <v>90</v>
      </c>
      <c r="C145" s="323">
        <f>+SUM(C146:C149)</f>
        <v>0</v>
      </c>
      <c r="D145" s="323">
        <f>+SUM(D146:D149)</f>
        <v>0</v>
      </c>
      <c r="E145" s="323">
        <f>+SUM(E146:E149)</f>
        <v>0</v>
      </c>
      <c r="F145" s="732">
        <f>+SUM(F146:F149)</f>
        <v>0</v>
      </c>
    </row>
    <row r="146" spans="1:6" x14ac:dyDescent="0.3">
      <c r="A146" s="271" t="s">
        <v>1822</v>
      </c>
      <c r="B146" s="268" t="s">
        <v>1823</v>
      </c>
      <c r="C146" s="239">
        <v>0</v>
      </c>
      <c r="D146" s="239">
        <v>0</v>
      </c>
      <c r="E146" s="239">
        <v>0</v>
      </c>
      <c r="F146" s="733">
        <v>0</v>
      </c>
    </row>
    <row r="147" spans="1:6" x14ac:dyDescent="0.3">
      <c r="A147" s="271" t="s">
        <v>1629</v>
      </c>
      <c r="B147" s="268" t="s">
        <v>1630</v>
      </c>
      <c r="C147" s="239">
        <v>0</v>
      </c>
      <c r="D147" s="239">
        <v>0</v>
      </c>
      <c r="E147" s="239">
        <v>0</v>
      </c>
      <c r="F147" s="733">
        <v>0</v>
      </c>
    </row>
    <row r="148" spans="1:6" ht="27.6" x14ac:dyDescent="0.3">
      <c r="A148" s="271" t="s">
        <v>1631</v>
      </c>
      <c r="B148" s="328" t="s">
        <v>1632</v>
      </c>
      <c r="C148" s="239">
        <v>0</v>
      </c>
      <c r="D148" s="239">
        <v>0</v>
      </c>
      <c r="E148" s="239">
        <v>0</v>
      </c>
      <c r="F148" s="733">
        <v>0</v>
      </c>
    </row>
    <row r="149" spans="1:6" x14ac:dyDescent="0.3">
      <c r="A149" s="271" t="s">
        <v>1633</v>
      </c>
      <c r="B149" s="268" t="s">
        <v>1634</v>
      </c>
      <c r="C149" s="239">
        <v>0</v>
      </c>
      <c r="D149" s="239">
        <v>0</v>
      </c>
      <c r="E149" s="239">
        <v>0</v>
      </c>
      <c r="F149" s="733">
        <v>0</v>
      </c>
    </row>
    <row r="150" spans="1:6" x14ac:dyDescent="0.3">
      <c r="A150" s="120" t="s">
        <v>34</v>
      </c>
      <c r="B150" s="319"/>
      <c r="C150" s="319"/>
      <c r="D150" s="319"/>
      <c r="E150" s="319"/>
      <c r="F150" s="735"/>
    </row>
    <row r="151" spans="1:6" ht="15" thickBot="1" x14ac:dyDescent="0.35">
      <c r="A151" s="251" t="s">
        <v>1359</v>
      </c>
      <c r="B151" s="252" t="s">
        <v>1360</v>
      </c>
      <c r="C151" s="321">
        <f>+C111+C116+C124+C140+C145</f>
        <v>0</v>
      </c>
      <c r="D151" s="321">
        <f>+D111+D116+D124+D140+D145</f>
        <v>0</v>
      </c>
      <c r="E151" s="321">
        <f>+E111+E116+E124+E140+E145</f>
        <v>0</v>
      </c>
      <c r="F151" s="736">
        <f>+F111+F116+F124+F140+F145</f>
        <v>0</v>
      </c>
    </row>
    <row r="152" spans="1:6" ht="15" thickTop="1" x14ac:dyDescent="0.3">
      <c r="A152" s="120" t="s">
        <v>34</v>
      </c>
      <c r="B152" s="319"/>
      <c r="C152" s="319"/>
      <c r="D152" s="319"/>
      <c r="E152" s="319"/>
      <c r="F152" s="735"/>
    </row>
    <row r="153" spans="1:6" x14ac:dyDescent="0.3">
      <c r="A153" s="250"/>
      <c r="B153" s="254" t="s">
        <v>1361</v>
      </c>
      <c r="C153" s="319"/>
      <c r="D153" s="319"/>
      <c r="E153" s="319"/>
      <c r="F153" s="735"/>
    </row>
    <row r="154" spans="1:6" x14ac:dyDescent="0.3">
      <c r="A154" s="266" t="s">
        <v>34</v>
      </c>
      <c r="B154" s="267"/>
      <c r="C154" s="319"/>
      <c r="D154" s="319"/>
      <c r="E154" s="319"/>
      <c r="F154" s="735"/>
    </row>
    <row r="155" spans="1:6" x14ac:dyDescent="0.3">
      <c r="A155" s="250" t="s">
        <v>1362</v>
      </c>
      <c r="B155" s="246" t="s">
        <v>96</v>
      </c>
      <c r="C155" s="323">
        <f>+SUM(C156:C159)</f>
        <v>0</v>
      </c>
      <c r="D155" s="323">
        <f>+SUM(D156:D159)</f>
        <v>0</v>
      </c>
      <c r="E155" s="323">
        <f>+SUM(E156:E159)</f>
        <v>0</v>
      </c>
      <c r="F155" s="732">
        <f>+SUM(F156:F159)</f>
        <v>0</v>
      </c>
    </row>
    <row r="156" spans="1:6" x14ac:dyDescent="0.3">
      <c r="A156" s="271" t="s">
        <v>1635</v>
      </c>
      <c r="B156" s="268" t="s">
        <v>1636</v>
      </c>
      <c r="C156" s="239">
        <v>0</v>
      </c>
      <c r="D156" s="239">
        <v>0</v>
      </c>
      <c r="E156" s="239">
        <v>0</v>
      </c>
      <c r="F156" s="733">
        <v>0</v>
      </c>
    </row>
    <row r="157" spans="1:6" x14ac:dyDescent="0.3">
      <c r="A157" s="271" t="s">
        <v>1637</v>
      </c>
      <c r="B157" s="268" t="s">
        <v>1638</v>
      </c>
      <c r="C157" s="239">
        <v>0</v>
      </c>
      <c r="D157" s="239">
        <v>0</v>
      </c>
      <c r="E157" s="239">
        <v>0</v>
      </c>
      <c r="F157" s="733">
        <v>0</v>
      </c>
    </row>
    <row r="158" spans="1:6" x14ac:dyDescent="0.3">
      <c r="A158" s="271" t="s">
        <v>1639</v>
      </c>
      <c r="B158" s="268" t="s">
        <v>1640</v>
      </c>
      <c r="C158" s="239">
        <v>0</v>
      </c>
      <c r="D158" s="239">
        <v>0</v>
      </c>
      <c r="E158" s="239">
        <v>0</v>
      </c>
      <c r="F158" s="733">
        <v>0</v>
      </c>
    </row>
    <row r="159" spans="1:6" x14ac:dyDescent="0.3">
      <c r="A159" s="271" t="s">
        <v>1641</v>
      </c>
      <c r="B159" s="268" t="s">
        <v>1642</v>
      </c>
      <c r="C159" s="239">
        <v>0</v>
      </c>
      <c r="D159" s="239">
        <v>0</v>
      </c>
      <c r="E159" s="239">
        <v>0</v>
      </c>
      <c r="F159" s="733">
        <v>0</v>
      </c>
    </row>
    <row r="160" spans="1:6" x14ac:dyDescent="0.3">
      <c r="A160" s="266" t="s">
        <v>34</v>
      </c>
      <c r="B160" s="267"/>
      <c r="C160" s="319"/>
      <c r="D160" s="319"/>
      <c r="E160" s="319"/>
      <c r="F160" s="735"/>
    </row>
    <row r="161" spans="1:6" x14ac:dyDescent="0.3">
      <c r="A161" s="250" t="s">
        <v>1363</v>
      </c>
      <c r="B161" s="246" t="s">
        <v>98</v>
      </c>
      <c r="C161" s="323">
        <f>SUM(C162:C171)</f>
        <v>0</v>
      </c>
      <c r="D161" s="323">
        <f>SUM(D162:D171)</f>
        <v>0</v>
      </c>
      <c r="E161" s="323">
        <f>SUM(E162:E171)</f>
        <v>0</v>
      </c>
      <c r="F161" s="732">
        <f>SUM(F162:F171)</f>
        <v>0</v>
      </c>
    </row>
    <row r="162" spans="1:6" x14ac:dyDescent="0.3">
      <c r="A162" s="271" t="s">
        <v>1643</v>
      </c>
      <c r="B162" s="268" t="s">
        <v>1644</v>
      </c>
      <c r="C162" s="239">
        <v>0</v>
      </c>
      <c r="D162" s="239">
        <v>0</v>
      </c>
      <c r="E162" s="239">
        <v>0</v>
      </c>
      <c r="F162" s="733">
        <v>0</v>
      </c>
    </row>
    <row r="163" spans="1:6" x14ac:dyDescent="0.3">
      <c r="A163" s="271" t="s">
        <v>1645</v>
      </c>
      <c r="B163" s="268" t="s">
        <v>1646</v>
      </c>
      <c r="C163" s="239">
        <v>0</v>
      </c>
      <c r="D163" s="239">
        <v>0</v>
      </c>
      <c r="E163" s="239">
        <v>0</v>
      </c>
      <c r="F163" s="733">
        <v>0</v>
      </c>
    </row>
    <row r="164" spans="1:6" x14ac:dyDescent="0.3">
      <c r="A164" s="271" t="s">
        <v>1647</v>
      </c>
      <c r="B164" s="268" t="s">
        <v>1648</v>
      </c>
      <c r="C164" s="239">
        <v>0</v>
      </c>
      <c r="D164" s="239">
        <v>0</v>
      </c>
      <c r="E164" s="239">
        <v>0</v>
      </c>
      <c r="F164" s="733">
        <v>0</v>
      </c>
    </row>
    <row r="165" spans="1:6" x14ac:dyDescent="0.3">
      <c r="A165" s="271" t="s">
        <v>1649</v>
      </c>
      <c r="B165" s="328" t="s">
        <v>1650</v>
      </c>
      <c r="C165" s="239">
        <v>0</v>
      </c>
      <c r="D165" s="239">
        <v>0</v>
      </c>
      <c r="E165" s="239">
        <v>0</v>
      </c>
      <c r="F165" s="733">
        <v>0</v>
      </c>
    </row>
    <row r="166" spans="1:6" ht="27.6" x14ac:dyDescent="0.3">
      <c r="A166" s="271" t="s">
        <v>1651</v>
      </c>
      <c r="B166" s="328" t="s">
        <v>1652</v>
      </c>
      <c r="C166" s="239">
        <v>0</v>
      </c>
      <c r="D166" s="239">
        <v>0</v>
      </c>
      <c r="E166" s="239">
        <v>0</v>
      </c>
      <c r="F166" s="733">
        <v>0</v>
      </c>
    </row>
    <row r="167" spans="1:6" ht="27.6" x14ac:dyDescent="0.3">
      <c r="A167" s="271" t="s">
        <v>1653</v>
      </c>
      <c r="B167" s="328" t="s">
        <v>1654</v>
      </c>
      <c r="C167" s="239">
        <v>0</v>
      </c>
      <c r="D167" s="239">
        <v>0</v>
      </c>
      <c r="E167" s="239">
        <v>0</v>
      </c>
      <c r="F167" s="733">
        <v>0</v>
      </c>
    </row>
    <row r="168" spans="1:6" x14ac:dyDescent="0.3">
      <c r="A168" s="271" t="s">
        <v>1655</v>
      </c>
      <c r="B168" s="268" t="s">
        <v>1656</v>
      </c>
      <c r="C168" s="239">
        <v>0</v>
      </c>
      <c r="D168" s="239">
        <v>0</v>
      </c>
      <c r="E168" s="239">
        <v>0</v>
      </c>
      <c r="F168" s="733">
        <v>0</v>
      </c>
    </row>
    <row r="169" spans="1:6" x14ac:dyDescent="0.3">
      <c r="A169" s="271" t="s">
        <v>1657</v>
      </c>
      <c r="B169" s="268" t="s">
        <v>1658</v>
      </c>
      <c r="C169" s="239">
        <v>0</v>
      </c>
      <c r="D169" s="239">
        <v>0</v>
      </c>
      <c r="E169" s="239">
        <v>0</v>
      </c>
      <c r="F169" s="733">
        <v>0</v>
      </c>
    </row>
    <row r="170" spans="1:6" x14ac:dyDescent="0.3">
      <c r="A170" s="271" t="s">
        <v>1659</v>
      </c>
      <c r="B170" s="328" t="s">
        <v>1660</v>
      </c>
      <c r="C170" s="239">
        <v>0</v>
      </c>
      <c r="D170" s="239">
        <v>0</v>
      </c>
      <c r="E170" s="239">
        <v>0</v>
      </c>
      <c r="F170" s="733">
        <v>0</v>
      </c>
    </row>
    <row r="171" spans="1:6" ht="27.6" x14ac:dyDescent="0.3">
      <c r="A171" s="271" t="s">
        <v>1661</v>
      </c>
      <c r="B171" s="328" t="s">
        <v>1662</v>
      </c>
      <c r="C171" s="239">
        <v>0</v>
      </c>
      <c r="D171" s="239">
        <v>0</v>
      </c>
      <c r="E171" s="239">
        <v>0</v>
      </c>
      <c r="F171" s="733">
        <v>0</v>
      </c>
    </row>
    <row r="172" spans="1:6" x14ac:dyDescent="0.3">
      <c r="A172" s="271"/>
      <c r="B172" s="328"/>
      <c r="C172" s="239"/>
      <c r="D172" s="239"/>
      <c r="E172" s="239"/>
      <c r="F172" s="733"/>
    </row>
    <row r="173" spans="1:6" x14ac:dyDescent="0.3">
      <c r="A173" s="250" t="s">
        <v>1365</v>
      </c>
      <c r="B173" s="246" t="s">
        <v>100</v>
      </c>
      <c r="C173" s="323">
        <f>SUM(C174:C188)</f>
        <v>0</v>
      </c>
      <c r="D173" s="323">
        <f>SUM(D174:D188)</f>
        <v>0</v>
      </c>
      <c r="E173" s="323">
        <f>SUM(E174:E188)</f>
        <v>0</v>
      </c>
      <c r="F173" s="732">
        <f>SUM(F174:F188)</f>
        <v>0</v>
      </c>
    </row>
    <row r="174" spans="1:6" ht="27.6" x14ac:dyDescent="0.3">
      <c r="A174" s="271" t="s">
        <v>1663</v>
      </c>
      <c r="B174" s="328" t="s">
        <v>1664</v>
      </c>
      <c r="C174" s="239">
        <v>0</v>
      </c>
      <c r="D174" s="239">
        <v>0</v>
      </c>
      <c r="E174" s="239">
        <v>0</v>
      </c>
      <c r="F174" s="733">
        <v>0</v>
      </c>
    </row>
    <row r="175" spans="1:6" x14ac:dyDescent="0.3">
      <c r="A175" s="271" t="s">
        <v>1665</v>
      </c>
      <c r="B175" s="328" t="s">
        <v>1666</v>
      </c>
      <c r="C175" s="239">
        <v>0</v>
      </c>
      <c r="D175" s="239">
        <v>0</v>
      </c>
      <c r="E175" s="239">
        <v>0</v>
      </c>
      <c r="F175" s="733">
        <v>0</v>
      </c>
    </row>
    <row r="176" spans="1:6" x14ac:dyDescent="0.3">
      <c r="A176" s="271" t="s">
        <v>1667</v>
      </c>
      <c r="B176" s="328" t="s">
        <v>1668</v>
      </c>
      <c r="C176" s="239">
        <v>0</v>
      </c>
      <c r="D176" s="239">
        <v>0</v>
      </c>
      <c r="E176" s="239">
        <v>0</v>
      </c>
      <c r="F176" s="733">
        <v>0</v>
      </c>
    </row>
    <row r="177" spans="1:6" ht="27.6" x14ac:dyDescent="0.3">
      <c r="A177" s="271" t="s">
        <v>1669</v>
      </c>
      <c r="B177" s="328" t="s">
        <v>1670</v>
      </c>
      <c r="C177" s="239">
        <v>0</v>
      </c>
      <c r="D177" s="239">
        <v>0</v>
      </c>
      <c r="E177" s="239">
        <v>0</v>
      </c>
      <c r="F177" s="733">
        <v>0</v>
      </c>
    </row>
    <row r="178" spans="1:6" ht="27.6" x14ac:dyDescent="0.3">
      <c r="A178" s="271" t="s">
        <v>1671</v>
      </c>
      <c r="B178" s="328" t="s">
        <v>1672</v>
      </c>
      <c r="C178" s="239">
        <v>0</v>
      </c>
      <c r="D178" s="239">
        <v>0</v>
      </c>
      <c r="E178" s="239">
        <v>0</v>
      </c>
      <c r="F178" s="733">
        <v>0</v>
      </c>
    </row>
    <row r="179" spans="1:6" ht="27.6" x14ac:dyDescent="0.3">
      <c r="A179" s="271" t="s">
        <v>1673</v>
      </c>
      <c r="B179" s="328" t="s">
        <v>1674</v>
      </c>
      <c r="C179" s="239">
        <v>0</v>
      </c>
      <c r="D179" s="239">
        <v>0</v>
      </c>
      <c r="E179" s="239">
        <v>0</v>
      </c>
      <c r="F179" s="733">
        <v>0</v>
      </c>
    </row>
    <row r="180" spans="1:6" x14ac:dyDescent="0.3">
      <c r="A180" s="271" t="s">
        <v>1675</v>
      </c>
      <c r="B180" s="328" t="s">
        <v>1676</v>
      </c>
      <c r="C180" s="239">
        <v>0</v>
      </c>
      <c r="D180" s="239">
        <v>0</v>
      </c>
      <c r="E180" s="239">
        <v>0</v>
      </c>
      <c r="F180" s="733">
        <v>0</v>
      </c>
    </row>
    <row r="181" spans="1:6" x14ac:dyDescent="0.3">
      <c r="A181" s="271" t="s">
        <v>1677</v>
      </c>
      <c r="B181" s="328" t="s">
        <v>1678</v>
      </c>
      <c r="C181" s="239">
        <v>0</v>
      </c>
      <c r="D181" s="239">
        <v>0</v>
      </c>
      <c r="E181" s="239">
        <v>0</v>
      </c>
      <c r="F181" s="733">
        <v>0</v>
      </c>
    </row>
    <row r="182" spans="1:6" ht="27.6" x14ac:dyDescent="0.3">
      <c r="A182" s="271" t="s">
        <v>1679</v>
      </c>
      <c r="B182" s="328" t="s">
        <v>1680</v>
      </c>
      <c r="C182" s="239">
        <v>0</v>
      </c>
      <c r="D182" s="239">
        <v>0</v>
      </c>
      <c r="E182" s="239">
        <v>0</v>
      </c>
      <c r="F182" s="733">
        <v>0</v>
      </c>
    </row>
    <row r="183" spans="1:6" ht="27.6" x14ac:dyDescent="0.3">
      <c r="A183" s="271" t="s">
        <v>1681</v>
      </c>
      <c r="B183" s="328" t="s">
        <v>1682</v>
      </c>
      <c r="C183" s="239">
        <v>0</v>
      </c>
      <c r="D183" s="239">
        <v>0</v>
      </c>
      <c r="E183" s="239">
        <v>0</v>
      </c>
      <c r="F183" s="733">
        <v>0</v>
      </c>
    </row>
    <row r="184" spans="1:6" ht="27.6" x14ac:dyDescent="0.3">
      <c r="A184" s="271" t="s">
        <v>1683</v>
      </c>
      <c r="B184" s="707" t="s">
        <v>1684</v>
      </c>
      <c r="C184" s="239">
        <v>0</v>
      </c>
      <c r="D184" s="239">
        <v>0</v>
      </c>
      <c r="E184" s="239">
        <v>0</v>
      </c>
      <c r="F184" s="733">
        <v>0</v>
      </c>
    </row>
    <row r="185" spans="1:6" x14ac:dyDescent="0.3">
      <c r="A185" s="271" t="s">
        <v>1685</v>
      </c>
      <c r="B185" s="328" t="s">
        <v>1686</v>
      </c>
      <c r="C185" s="239">
        <v>0</v>
      </c>
      <c r="D185" s="239">
        <v>0</v>
      </c>
      <c r="E185" s="239">
        <v>0</v>
      </c>
      <c r="F185" s="733">
        <v>0</v>
      </c>
    </row>
    <row r="186" spans="1:6" x14ac:dyDescent="0.3">
      <c r="A186" s="271" t="s">
        <v>1687</v>
      </c>
      <c r="B186" s="328" t="s">
        <v>1688</v>
      </c>
      <c r="C186" s="239">
        <v>0</v>
      </c>
      <c r="D186" s="239">
        <v>0</v>
      </c>
      <c r="E186" s="239">
        <v>0</v>
      </c>
      <c r="F186" s="733">
        <v>0</v>
      </c>
    </row>
    <row r="187" spans="1:6" ht="27.6" x14ac:dyDescent="0.3">
      <c r="A187" s="271" t="s">
        <v>1689</v>
      </c>
      <c r="B187" s="328" t="s">
        <v>1690</v>
      </c>
      <c r="C187" s="239">
        <v>0</v>
      </c>
      <c r="D187" s="239">
        <v>0</v>
      </c>
      <c r="E187" s="239">
        <v>0</v>
      </c>
      <c r="F187" s="733">
        <v>0</v>
      </c>
    </row>
    <row r="188" spans="1:6" ht="27.6" x14ac:dyDescent="0.3">
      <c r="A188" s="271" t="s">
        <v>1691</v>
      </c>
      <c r="B188" s="328" t="s">
        <v>1692</v>
      </c>
      <c r="C188" s="239">
        <v>0</v>
      </c>
      <c r="D188" s="239">
        <v>0</v>
      </c>
      <c r="E188" s="239">
        <v>0</v>
      </c>
      <c r="F188" s="733">
        <v>0</v>
      </c>
    </row>
    <row r="189" spans="1:6" x14ac:dyDescent="0.3">
      <c r="A189" s="255" t="s">
        <v>34</v>
      </c>
      <c r="B189" s="256"/>
      <c r="C189" s="319"/>
      <c r="D189" s="319"/>
      <c r="E189" s="319"/>
      <c r="F189" s="735"/>
    </row>
    <row r="190" spans="1:6" x14ac:dyDescent="0.3">
      <c r="A190" s="250" t="s">
        <v>1366</v>
      </c>
      <c r="B190" s="246" t="s">
        <v>102</v>
      </c>
      <c r="C190" s="323">
        <f>+SUM(C191:C197)</f>
        <v>0</v>
      </c>
      <c r="D190" s="323">
        <f>+SUM(D191:D197)</f>
        <v>0</v>
      </c>
      <c r="E190" s="323">
        <f>+SUM(E191:E197)</f>
        <v>0</v>
      </c>
      <c r="F190" s="732">
        <f>+SUM(F191:F197)</f>
        <v>0</v>
      </c>
    </row>
    <row r="191" spans="1:6" x14ac:dyDescent="0.3">
      <c r="A191" s="271" t="s">
        <v>1693</v>
      </c>
      <c r="B191" s="268" t="s">
        <v>1694</v>
      </c>
      <c r="C191" s="239">
        <v>0</v>
      </c>
      <c r="D191" s="239">
        <v>0</v>
      </c>
      <c r="E191" s="239">
        <v>0</v>
      </c>
      <c r="F191" s="733">
        <v>0</v>
      </c>
    </row>
    <row r="192" spans="1:6" x14ac:dyDescent="0.3">
      <c r="A192" s="271" t="s">
        <v>1695</v>
      </c>
      <c r="B192" s="268" t="s">
        <v>1696</v>
      </c>
      <c r="C192" s="239">
        <v>0</v>
      </c>
      <c r="D192" s="239">
        <v>0</v>
      </c>
      <c r="E192" s="239">
        <v>0</v>
      </c>
      <c r="F192" s="733">
        <v>0</v>
      </c>
    </row>
    <row r="193" spans="1:6" x14ac:dyDescent="0.3">
      <c r="A193" s="271" t="s">
        <v>1697</v>
      </c>
      <c r="B193" s="268" t="s">
        <v>1698</v>
      </c>
      <c r="C193" s="239">
        <v>0</v>
      </c>
      <c r="D193" s="239">
        <v>0</v>
      </c>
      <c r="E193" s="239">
        <v>0</v>
      </c>
      <c r="F193" s="733">
        <v>0</v>
      </c>
    </row>
    <row r="194" spans="1:6" x14ac:dyDescent="0.3">
      <c r="A194" s="271" t="s">
        <v>1699</v>
      </c>
      <c r="B194" s="268" t="s">
        <v>1700</v>
      </c>
      <c r="C194" s="239">
        <v>0</v>
      </c>
      <c r="D194" s="239">
        <v>0</v>
      </c>
      <c r="E194" s="239">
        <v>0</v>
      </c>
      <c r="F194" s="733">
        <v>0</v>
      </c>
    </row>
    <row r="195" spans="1:6" x14ac:dyDescent="0.3">
      <c r="A195" s="271" t="s">
        <v>1701</v>
      </c>
      <c r="B195" s="268" t="s">
        <v>1702</v>
      </c>
      <c r="C195" s="239">
        <v>0</v>
      </c>
      <c r="D195" s="239">
        <v>0</v>
      </c>
      <c r="E195" s="239">
        <v>0</v>
      </c>
      <c r="F195" s="733">
        <v>0</v>
      </c>
    </row>
    <row r="196" spans="1:6" x14ac:dyDescent="0.3">
      <c r="A196" s="271" t="s">
        <v>1703</v>
      </c>
      <c r="B196" s="268" t="s">
        <v>1704</v>
      </c>
      <c r="C196" s="239">
        <v>0</v>
      </c>
      <c r="D196" s="239">
        <v>0</v>
      </c>
      <c r="E196" s="239">
        <v>0</v>
      </c>
      <c r="F196" s="733">
        <v>0</v>
      </c>
    </row>
    <row r="197" spans="1:6" x14ac:dyDescent="0.3">
      <c r="A197" s="271" t="s">
        <v>1705</v>
      </c>
      <c r="B197" s="268" t="s">
        <v>1706</v>
      </c>
      <c r="C197" s="239">
        <v>0</v>
      </c>
      <c r="D197" s="239">
        <v>0</v>
      </c>
      <c r="E197" s="239">
        <v>0</v>
      </c>
      <c r="F197" s="733">
        <v>0</v>
      </c>
    </row>
    <row r="198" spans="1:6" x14ac:dyDescent="0.3">
      <c r="A198" s="742" t="s">
        <v>1824</v>
      </c>
      <c r="B198" s="268" t="s">
        <v>1825</v>
      </c>
      <c r="C198" s="743">
        <v>0</v>
      </c>
      <c r="D198" s="239">
        <v>0</v>
      </c>
      <c r="E198" s="239">
        <v>0</v>
      </c>
      <c r="F198" s="733">
        <v>0</v>
      </c>
    </row>
    <row r="199" spans="1:6" x14ac:dyDescent="0.3">
      <c r="A199" s="120" t="s">
        <v>34</v>
      </c>
      <c r="B199" s="319"/>
      <c r="C199" s="319"/>
      <c r="D199" s="319"/>
      <c r="E199" s="319"/>
      <c r="F199" s="735"/>
    </row>
    <row r="200" spans="1:6" ht="15" thickBot="1" x14ac:dyDescent="0.35">
      <c r="A200" s="251" t="s">
        <v>1367</v>
      </c>
      <c r="B200" s="252" t="s">
        <v>1368</v>
      </c>
      <c r="C200" s="321">
        <f>+C155+C161+C173+C190</f>
        <v>0</v>
      </c>
      <c r="D200" s="321">
        <f>+D155+D161+D173+D190</f>
        <v>0</v>
      </c>
      <c r="E200" s="321">
        <f>+E155+E161+E173+E190</f>
        <v>0</v>
      </c>
      <c r="F200" s="736">
        <f>+F155+F161+F173+F190</f>
        <v>0</v>
      </c>
    </row>
    <row r="201" spans="1:6" ht="15" thickTop="1" x14ac:dyDescent="0.3">
      <c r="A201" s="120" t="s">
        <v>34</v>
      </c>
      <c r="B201" s="319"/>
      <c r="C201" s="319"/>
      <c r="D201" s="319"/>
      <c r="E201" s="319"/>
      <c r="F201" s="735"/>
    </row>
    <row r="202" spans="1:6" x14ac:dyDescent="0.3">
      <c r="A202" s="253" t="s">
        <v>34</v>
      </c>
      <c r="B202" s="254" t="s">
        <v>1709</v>
      </c>
      <c r="C202" s="319"/>
      <c r="D202" s="319"/>
      <c r="E202" s="319"/>
      <c r="F202" s="735"/>
    </row>
    <row r="203" spans="1:6" x14ac:dyDescent="0.3">
      <c r="A203" s="255" t="s">
        <v>34</v>
      </c>
      <c r="B203" s="246"/>
      <c r="C203" s="319"/>
      <c r="D203" s="319"/>
      <c r="E203" s="319"/>
      <c r="F203" s="735"/>
    </row>
    <row r="204" spans="1:6" x14ac:dyDescent="0.3">
      <c r="A204" s="250" t="s">
        <v>1710</v>
      </c>
      <c r="B204" s="246" t="s">
        <v>108</v>
      </c>
      <c r="C204" s="323">
        <f>+SUM(C205:C206)</f>
        <v>0</v>
      </c>
      <c r="D204" s="323">
        <f>+SUM(D205:D206)</f>
        <v>0</v>
      </c>
      <c r="E204" s="323">
        <f>+SUM(E205:E206)</f>
        <v>0</v>
      </c>
      <c r="F204" s="732">
        <f>+SUM(F205:F206)</f>
        <v>0</v>
      </c>
    </row>
    <row r="205" spans="1:6" x14ac:dyDescent="0.3">
      <c r="A205" s="271" t="s">
        <v>1711</v>
      </c>
      <c r="B205" s="328" t="s">
        <v>1712</v>
      </c>
      <c r="C205" s="239">
        <v>0</v>
      </c>
      <c r="D205" s="239">
        <v>0</v>
      </c>
      <c r="E205" s="239">
        <v>0</v>
      </c>
      <c r="F205" s="733">
        <v>0</v>
      </c>
    </row>
    <row r="206" spans="1:6" x14ac:dyDescent="0.3">
      <c r="A206" s="161" t="s">
        <v>1713</v>
      </c>
      <c r="B206" s="328" t="s">
        <v>1714</v>
      </c>
      <c r="C206" s="239">
        <v>0</v>
      </c>
      <c r="D206" s="239">
        <v>0</v>
      </c>
      <c r="E206" s="239">
        <v>0</v>
      </c>
      <c r="F206" s="733">
        <v>0</v>
      </c>
    </row>
    <row r="207" spans="1:6" x14ac:dyDescent="0.3">
      <c r="A207" s="161" t="s">
        <v>34</v>
      </c>
      <c r="B207" s="328"/>
      <c r="C207" s="319"/>
      <c r="D207" s="319"/>
      <c r="E207" s="319"/>
      <c r="F207" s="735"/>
    </row>
    <row r="208" spans="1:6" x14ac:dyDescent="0.3">
      <c r="A208" s="250" t="s">
        <v>1715</v>
      </c>
      <c r="B208" s="246" t="s">
        <v>110</v>
      </c>
      <c r="C208" s="323">
        <f>+SUM(C209:C210)</f>
        <v>0</v>
      </c>
      <c r="D208" s="323">
        <f>+SUM(D209:D210)</f>
        <v>0</v>
      </c>
      <c r="E208" s="323">
        <f>+SUM(E209:E210)</f>
        <v>0</v>
      </c>
      <c r="F208" s="732">
        <f>+SUM(F209:F210)</f>
        <v>0</v>
      </c>
    </row>
    <row r="209" spans="1:6" x14ac:dyDescent="0.3">
      <c r="A209" s="271" t="s">
        <v>1716</v>
      </c>
      <c r="B209" s="328" t="s">
        <v>1717</v>
      </c>
      <c r="C209" s="239">
        <v>0</v>
      </c>
      <c r="D209" s="239">
        <v>0</v>
      </c>
      <c r="E209" s="239">
        <v>0</v>
      </c>
      <c r="F209" s="733">
        <v>0</v>
      </c>
    </row>
    <row r="210" spans="1:6" x14ac:dyDescent="0.3">
      <c r="A210" s="271" t="s">
        <v>1718</v>
      </c>
      <c r="B210" s="328" t="s">
        <v>1719</v>
      </c>
      <c r="C210" s="239">
        <v>0</v>
      </c>
      <c r="D210" s="239">
        <v>0</v>
      </c>
      <c r="E210" s="239">
        <v>0</v>
      </c>
      <c r="F210" s="733">
        <v>0</v>
      </c>
    </row>
    <row r="211" spans="1:6" x14ac:dyDescent="0.3">
      <c r="A211" s="255" t="s">
        <v>34</v>
      </c>
      <c r="B211" s="328"/>
      <c r="C211" s="319"/>
      <c r="D211" s="319"/>
      <c r="E211" s="319"/>
      <c r="F211" s="735"/>
    </row>
    <row r="212" spans="1:6" x14ac:dyDescent="0.3">
      <c r="A212" s="250" t="s">
        <v>1720</v>
      </c>
      <c r="B212" s="246" t="s">
        <v>112</v>
      </c>
      <c r="C212" s="323">
        <f>+SUM(C213:C215)</f>
        <v>0</v>
      </c>
      <c r="D212" s="323">
        <f>+SUM(D213:D215)</f>
        <v>0</v>
      </c>
      <c r="E212" s="323">
        <f>+SUM(E213:E215)</f>
        <v>0</v>
      </c>
      <c r="F212" s="732">
        <f>+SUM(F213:F215)</f>
        <v>0</v>
      </c>
    </row>
    <row r="213" spans="1:6" x14ac:dyDescent="0.3">
      <c r="A213" s="271" t="s">
        <v>1721</v>
      </c>
      <c r="B213" s="328" t="s">
        <v>1722</v>
      </c>
      <c r="C213" s="239">
        <v>0</v>
      </c>
      <c r="D213" s="239">
        <v>0</v>
      </c>
      <c r="E213" s="239">
        <v>0</v>
      </c>
      <c r="F213" s="733">
        <v>0</v>
      </c>
    </row>
    <row r="214" spans="1:6" x14ac:dyDescent="0.3">
      <c r="A214" s="271" t="s">
        <v>1723</v>
      </c>
      <c r="B214" s="328" t="s">
        <v>1724</v>
      </c>
      <c r="C214" s="239">
        <v>0</v>
      </c>
      <c r="D214" s="239">
        <v>0</v>
      </c>
      <c r="E214" s="239">
        <v>0</v>
      </c>
      <c r="F214" s="733">
        <v>0</v>
      </c>
    </row>
    <row r="215" spans="1:6" x14ac:dyDescent="0.3">
      <c r="A215" s="271" t="s">
        <v>1725</v>
      </c>
      <c r="B215" s="268" t="s">
        <v>1726</v>
      </c>
      <c r="C215" s="239">
        <v>0</v>
      </c>
      <c r="D215" s="239">
        <v>0</v>
      </c>
      <c r="E215" s="239">
        <v>0</v>
      </c>
      <c r="F215" s="733">
        <v>0</v>
      </c>
    </row>
    <row r="216" spans="1:6" x14ac:dyDescent="0.3">
      <c r="A216" s="255" t="s">
        <v>34</v>
      </c>
      <c r="B216" s="256"/>
      <c r="C216" s="319"/>
      <c r="D216" s="319"/>
      <c r="E216" s="319"/>
      <c r="F216" s="735"/>
    </row>
    <row r="217" spans="1:6" x14ac:dyDescent="0.3">
      <c r="A217" s="250" t="s">
        <v>1727</v>
      </c>
      <c r="B217" s="246" t="s">
        <v>114</v>
      </c>
      <c r="C217" s="323">
        <f>+SUM(C218:C220)</f>
        <v>0</v>
      </c>
      <c r="D217" s="323">
        <f>+SUM(D218:D220)</f>
        <v>0</v>
      </c>
      <c r="E217" s="323">
        <f>+SUM(E218:E220)</f>
        <v>0</v>
      </c>
      <c r="F217" s="732">
        <f>+SUM(F218:F220)</f>
        <v>0</v>
      </c>
    </row>
    <row r="218" spans="1:6" x14ac:dyDescent="0.3">
      <c r="A218" s="271" t="s">
        <v>1728</v>
      </c>
      <c r="B218" s="328" t="s">
        <v>1729</v>
      </c>
      <c r="C218" s="239">
        <v>0</v>
      </c>
      <c r="D218" s="239">
        <v>0</v>
      </c>
      <c r="E218" s="239">
        <v>0</v>
      </c>
      <c r="F218" s="733">
        <v>0</v>
      </c>
    </row>
    <row r="219" spans="1:6" x14ac:dyDescent="0.3">
      <c r="A219" s="271" t="s">
        <v>1730</v>
      </c>
      <c r="B219" s="328" t="s">
        <v>1731</v>
      </c>
      <c r="C219" s="239">
        <v>0</v>
      </c>
      <c r="D219" s="239">
        <v>0</v>
      </c>
      <c r="E219" s="239">
        <v>0</v>
      </c>
      <c r="F219" s="733">
        <v>0</v>
      </c>
    </row>
    <row r="220" spans="1:6" x14ac:dyDescent="0.3">
      <c r="A220" s="271" t="s">
        <v>1732</v>
      </c>
      <c r="B220" s="328" t="s">
        <v>1733</v>
      </c>
      <c r="C220" s="239">
        <v>0</v>
      </c>
      <c r="D220" s="239">
        <v>0</v>
      </c>
      <c r="E220" s="239">
        <v>0</v>
      </c>
      <c r="F220" s="733">
        <v>0</v>
      </c>
    </row>
    <row r="221" spans="1:6" x14ac:dyDescent="0.3">
      <c r="A221" s="120" t="s">
        <v>34</v>
      </c>
      <c r="B221" s="319"/>
      <c r="C221" s="319"/>
      <c r="D221" s="319"/>
      <c r="E221" s="319"/>
      <c r="F221" s="735"/>
    </row>
    <row r="222" spans="1:6" ht="15" thickBot="1" x14ac:dyDescent="0.35">
      <c r="A222" s="251" t="s">
        <v>1734</v>
      </c>
      <c r="B222" s="252" t="s">
        <v>1735</v>
      </c>
      <c r="C222" s="321">
        <f>+C204+C208+C212+C217</f>
        <v>0</v>
      </c>
      <c r="D222" s="321">
        <f>+D204+D208+D212+D217</f>
        <v>0</v>
      </c>
      <c r="E222" s="321">
        <f>+E204+E208+E212+E217</f>
        <v>0</v>
      </c>
      <c r="F222" s="736">
        <f>+F204+F208+F212+F217</f>
        <v>0</v>
      </c>
    </row>
    <row r="223" spans="1:6" ht="15" thickTop="1" x14ac:dyDescent="0.3">
      <c r="A223" s="120" t="s">
        <v>34</v>
      </c>
      <c r="B223" s="319"/>
      <c r="C223" s="319"/>
      <c r="D223" s="319"/>
      <c r="E223" s="319"/>
      <c r="F223" s="735"/>
    </row>
    <row r="224" spans="1:6" x14ac:dyDescent="0.3">
      <c r="A224" s="253" t="s">
        <v>34</v>
      </c>
      <c r="B224" s="331" t="s">
        <v>1736</v>
      </c>
      <c r="C224" s="319"/>
      <c r="D224" s="319"/>
      <c r="E224" s="319"/>
      <c r="F224" s="735"/>
    </row>
    <row r="225" spans="1:6" x14ac:dyDescent="0.3">
      <c r="A225" s="255" t="s">
        <v>34</v>
      </c>
      <c r="B225" s="246"/>
      <c r="C225" s="319"/>
      <c r="D225" s="319"/>
      <c r="E225" s="319"/>
      <c r="F225" s="735"/>
    </row>
    <row r="226" spans="1:6" x14ac:dyDescent="0.3">
      <c r="A226" s="250" t="s">
        <v>1737</v>
      </c>
      <c r="B226" s="246" t="s">
        <v>120</v>
      </c>
      <c r="C226" s="323">
        <f>+SUM(C227)</f>
        <v>0</v>
      </c>
      <c r="D226" s="323">
        <f>+SUM(D227)</f>
        <v>0</v>
      </c>
      <c r="E226" s="323">
        <f>+SUM(E227)</f>
        <v>0</v>
      </c>
      <c r="F226" s="732">
        <f>+SUM(F227)</f>
        <v>0</v>
      </c>
    </row>
    <row r="227" spans="1:6" x14ac:dyDescent="0.3">
      <c r="A227" s="271" t="s">
        <v>1738</v>
      </c>
      <c r="B227" s="328" t="s">
        <v>118</v>
      </c>
      <c r="C227" s="239">
        <v>0</v>
      </c>
      <c r="D227" s="239">
        <v>0</v>
      </c>
      <c r="E227" s="239">
        <v>0</v>
      </c>
      <c r="F227" s="733">
        <v>0</v>
      </c>
    </row>
    <row r="228" spans="1:6" x14ac:dyDescent="0.3">
      <c r="A228" s="120" t="s">
        <v>34</v>
      </c>
      <c r="B228" s="319"/>
      <c r="C228" s="319"/>
      <c r="D228" s="319"/>
      <c r="E228" s="319"/>
      <c r="F228" s="735"/>
    </row>
    <row r="229" spans="1:6" ht="15" thickBot="1" x14ac:dyDescent="0.35">
      <c r="A229" s="251" t="s">
        <v>1739</v>
      </c>
      <c r="B229" s="252" t="s">
        <v>1740</v>
      </c>
      <c r="C229" s="321">
        <f>+C226</f>
        <v>0</v>
      </c>
      <c r="D229" s="321">
        <f>+D226</f>
        <v>0</v>
      </c>
      <c r="E229" s="321">
        <f>+E226</f>
        <v>0</v>
      </c>
      <c r="F229" s="736">
        <f>+F226</f>
        <v>0</v>
      </c>
    </row>
    <row r="230" spans="1:6" ht="15" thickTop="1" x14ac:dyDescent="0.3">
      <c r="A230" s="120" t="s">
        <v>34</v>
      </c>
      <c r="B230" s="319"/>
      <c r="C230" s="319"/>
      <c r="D230" s="319"/>
      <c r="E230" s="319"/>
      <c r="F230" s="735"/>
    </row>
    <row r="231" spans="1:6" x14ac:dyDescent="0.3">
      <c r="A231" s="253" t="s">
        <v>34</v>
      </c>
      <c r="B231" s="331" t="s">
        <v>1741</v>
      </c>
      <c r="C231" s="319"/>
      <c r="D231" s="319"/>
      <c r="E231" s="319"/>
      <c r="F231" s="735"/>
    </row>
    <row r="232" spans="1:6" x14ac:dyDescent="0.3">
      <c r="A232" s="255" t="s">
        <v>34</v>
      </c>
      <c r="B232" s="246"/>
      <c r="C232" s="319"/>
      <c r="D232" s="319"/>
      <c r="E232" s="319"/>
      <c r="F232" s="735"/>
    </row>
    <row r="233" spans="1:6" x14ac:dyDescent="0.3">
      <c r="A233" s="250" t="s">
        <v>1742</v>
      </c>
      <c r="B233" s="246" t="s">
        <v>125</v>
      </c>
      <c r="C233" s="323">
        <f>+SUM(C234:C238)</f>
        <v>0</v>
      </c>
      <c r="D233" s="323">
        <f>+SUM(D234:D238)</f>
        <v>0</v>
      </c>
      <c r="E233" s="323">
        <f>+SUM(E234:E238)</f>
        <v>0</v>
      </c>
      <c r="F233" s="732">
        <f>+SUM(F234:F238)</f>
        <v>0</v>
      </c>
    </row>
    <row r="234" spans="1:6" x14ac:dyDescent="0.3">
      <c r="A234" s="271" t="s">
        <v>1743</v>
      </c>
      <c r="B234" s="268" t="s">
        <v>1744</v>
      </c>
      <c r="C234" s="239">
        <v>0</v>
      </c>
      <c r="D234" s="239">
        <v>0</v>
      </c>
      <c r="E234" s="239">
        <v>0</v>
      </c>
      <c r="F234" s="733">
        <v>0</v>
      </c>
    </row>
    <row r="235" spans="1:6" x14ac:dyDescent="0.3">
      <c r="A235" s="271" t="s">
        <v>1745</v>
      </c>
      <c r="B235" s="268" t="s">
        <v>1746</v>
      </c>
      <c r="C235" s="239">
        <v>0</v>
      </c>
      <c r="D235" s="239">
        <v>0</v>
      </c>
      <c r="E235" s="239">
        <v>0</v>
      </c>
      <c r="F235" s="733">
        <v>0</v>
      </c>
    </row>
    <row r="236" spans="1:6" x14ac:dyDescent="0.3">
      <c r="A236" s="271" t="s">
        <v>1747</v>
      </c>
      <c r="B236" s="268" t="s">
        <v>1748</v>
      </c>
      <c r="C236" s="239">
        <v>0</v>
      </c>
      <c r="D236" s="239">
        <v>0</v>
      </c>
      <c r="E236" s="239">
        <v>0</v>
      </c>
      <c r="F236" s="733">
        <v>0</v>
      </c>
    </row>
    <row r="237" spans="1:6" x14ac:dyDescent="0.3">
      <c r="A237" s="271" t="s">
        <v>1749</v>
      </c>
      <c r="B237" s="268" t="s">
        <v>1750</v>
      </c>
      <c r="C237" s="239">
        <v>0</v>
      </c>
      <c r="D237" s="239">
        <v>0</v>
      </c>
      <c r="E237" s="239">
        <v>0</v>
      </c>
      <c r="F237" s="733">
        <v>0</v>
      </c>
    </row>
    <row r="238" spans="1:6" x14ac:dyDescent="0.3">
      <c r="A238" s="271" t="s">
        <v>1751</v>
      </c>
      <c r="B238" s="268" t="s">
        <v>1752</v>
      </c>
      <c r="C238" s="239">
        <v>0</v>
      </c>
      <c r="D238" s="239">
        <v>0</v>
      </c>
      <c r="E238" s="239">
        <v>0</v>
      </c>
      <c r="F238" s="733">
        <v>0</v>
      </c>
    </row>
    <row r="239" spans="1:6" x14ac:dyDescent="0.3">
      <c r="A239" s="255" t="s">
        <v>34</v>
      </c>
      <c r="B239" s="256"/>
      <c r="C239" s="319"/>
      <c r="D239" s="319"/>
      <c r="E239" s="319"/>
      <c r="F239" s="735"/>
    </row>
    <row r="240" spans="1:6" x14ac:dyDescent="0.3">
      <c r="A240" s="250" t="s">
        <v>1753</v>
      </c>
      <c r="B240" s="246" t="s">
        <v>127</v>
      </c>
      <c r="C240" s="323">
        <f>+SUM(C241:C246)</f>
        <v>0</v>
      </c>
      <c r="D240" s="323">
        <f>+SUM(D241:D246)</f>
        <v>0</v>
      </c>
      <c r="E240" s="323">
        <f>+SUM(E241:E246)</f>
        <v>0</v>
      </c>
      <c r="F240" s="732">
        <f>+SUM(F241:F246)</f>
        <v>0</v>
      </c>
    </row>
    <row r="241" spans="1:6" x14ac:dyDescent="0.3">
      <c r="A241" s="271" t="s">
        <v>1754</v>
      </c>
      <c r="B241" s="328" t="s">
        <v>1755</v>
      </c>
      <c r="C241" s="239">
        <v>0</v>
      </c>
      <c r="D241" s="239">
        <v>0</v>
      </c>
      <c r="E241" s="239">
        <v>0</v>
      </c>
      <c r="F241" s="733">
        <v>0</v>
      </c>
    </row>
    <row r="242" spans="1:6" x14ac:dyDescent="0.3">
      <c r="A242" s="271" t="s">
        <v>1756</v>
      </c>
      <c r="B242" s="328" t="s">
        <v>1757</v>
      </c>
      <c r="C242" s="239">
        <v>0</v>
      </c>
      <c r="D242" s="239">
        <v>0</v>
      </c>
      <c r="E242" s="239">
        <v>0</v>
      </c>
      <c r="F242" s="733">
        <v>0</v>
      </c>
    </row>
    <row r="243" spans="1:6" x14ac:dyDescent="0.3">
      <c r="A243" s="271" t="s">
        <v>1758</v>
      </c>
      <c r="B243" s="328" t="s">
        <v>1759</v>
      </c>
      <c r="C243" s="239">
        <v>0</v>
      </c>
      <c r="D243" s="239">
        <v>0</v>
      </c>
      <c r="E243" s="239">
        <v>0</v>
      </c>
      <c r="F243" s="733">
        <v>0</v>
      </c>
    </row>
    <row r="244" spans="1:6" x14ac:dyDescent="0.3">
      <c r="A244" s="271" t="s">
        <v>1760</v>
      </c>
      <c r="B244" s="328" t="s">
        <v>1761</v>
      </c>
      <c r="C244" s="239">
        <v>0</v>
      </c>
      <c r="D244" s="239">
        <v>0</v>
      </c>
      <c r="E244" s="239">
        <v>0</v>
      </c>
      <c r="F244" s="733">
        <v>0</v>
      </c>
    </row>
    <row r="245" spans="1:6" x14ac:dyDescent="0.3">
      <c r="A245" s="271" t="s">
        <v>1762</v>
      </c>
      <c r="B245" s="256" t="s">
        <v>1763</v>
      </c>
      <c r="C245" s="239">
        <v>0</v>
      </c>
      <c r="D245" s="239">
        <v>0</v>
      </c>
      <c r="E245" s="239">
        <v>0</v>
      </c>
      <c r="F245" s="733">
        <v>0</v>
      </c>
    </row>
    <row r="246" spans="1:6" x14ac:dyDescent="0.3">
      <c r="A246" s="271" t="s">
        <v>1764</v>
      </c>
      <c r="B246" s="328" t="s">
        <v>1765</v>
      </c>
      <c r="C246" s="239">
        <v>0</v>
      </c>
      <c r="D246" s="239">
        <v>0</v>
      </c>
      <c r="E246" s="239">
        <v>0</v>
      </c>
      <c r="F246" s="733">
        <v>0</v>
      </c>
    </row>
    <row r="247" spans="1:6" x14ac:dyDescent="0.3">
      <c r="A247" s="120" t="s">
        <v>34</v>
      </c>
      <c r="B247" s="319"/>
      <c r="C247" s="319"/>
      <c r="D247" s="319"/>
      <c r="E247" s="319"/>
      <c r="F247" s="735"/>
    </row>
    <row r="248" spans="1:6" ht="15" thickBot="1" x14ac:dyDescent="0.35">
      <c r="A248" s="251" t="s">
        <v>1766</v>
      </c>
      <c r="B248" s="252" t="s">
        <v>1767</v>
      </c>
      <c r="C248" s="321">
        <f>+C233+C240</f>
        <v>0</v>
      </c>
      <c r="D248" s="321">
        <f>+D233+D240</f>
        <v>0</v>
      </c>
      <c r="E248" s="321">
        <f>+E233+E240</f>
        <v>0</v>
      </c>
      <c r="F248" s="736">
        <f>+F233+F240</f>
        <v>0</v>
      </c>
    </row>
    <row r="249" spans="1:6" ht="15" thickTop="1" x14ac:dyDescent="0.3">
      <c r="A249" s="289"/>
      <c r="C249" s="313"/>
      <c r="D249" s="319"/>
      <c r="E249" s="313"/>
      <c r="F249" s="729"/>
    </row>
    <row r="250" spans="1:6" x14ac:dyDescent="0.3">
      <c r="A250" s="118"/>
      <c r="B250" s="332" t="s">
        <v>1768</v>
      </c>
      <c r="C250" s="323">
        <f>+C248+C229+C222+C200+C151+C108+C77+C53</f>
        <v>0</v>
      </c>
      <c r="D250" s="323">
        <f>+D248+D229+D222+D200+D151+D108+D77+D53</f>
        <v>0</v>
      </c>
      <c r="E250" s="323">
        <f>+E248+E229+E222+E200+E151+E108+E77+E53</f>
        <v>0</v>
      </c>
      <c r="F250" s="732">
        <f>+F248+F229+F222+F200+F151+F108+F77+F53</f>
        <v>0</v>
      </c>
    </row>
    <row r="251" spans="1:6" ht="15" thickBot="1" x14ac:dyDescent="0.35">
      <c r="A251" s="333"/>
      <c r="B251" s="334"/>
      <c r="C251" s="335"/>
      <c r="D251" s="335"/>
      <c r="E251" s="335"/>
      <c r="F251" s="739"/>
    </row>
    <row r="252" spans="1:6" ht="15" thickTop="1" x14ac:dyDescent="0.3">
      <c r="A252" s="654" t="s">
        <v>1769</v>
      </c>
    </row>
    <row r="253" spans="1:6" ht="39" customHeight="1" x14ac:dyDescent="0.3">
      <c r="A253" s="1391" t="s">
        <v>1826</v>
      </c>
      <c r="B253" s="1391"/>
      <c r="C253" s="1391"/>
      <c r="D253" s="1391"/>
      <c r="E253" s="1391"/>
      <c r="F253" s="1391"/>
    </row>
  </sheetData>
  <mergeCells count="10">
    <mergeCell ref="A1:F1"/>
    <mergeCell ref="A253:F253"/>
    <mergeCell ref="E6:E7"/>
    <mergeCell ref="F6:F7"/>
    <mergeCell ref="A3:D3"/>
    <mergeCell ref="A4:D4"/>
    <mergeCell ref="A6:A7"/>
    <mergeCell ref="B6:B7"/>
    <mergeCell ref="C6:C7"/>
    <mergeCell ref="D6:D7"/>
  </mergeCells>
  <printOptions horizontalCentered="1"/>
  <pageMargins left="0.70866141732283472" right="0.15748031496062992" top="0.47244094488188981" bottom="0.47244094488188981" header="0.35433070866141736" footer="0.31496062992125984"/>
  <pageSetup paperSize="9" scale="75"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9244-E455-46F8-9967-9C69363AA7C3}">
  <dimension ref="A1:Q61"/>
  <sheetViews>
    <sheetView topLeftCell="A45" zoomScaleNormal="100" workbookViewId="0">
      <selection activeCell="D54" sqref="D54:D55"/>
    </sheetView>
  </sheetViews>
  <sheetFormatPr defaultColWidth="9.21875" defaultRowHeight="13.8" x14ac:dyDescent="0.3"/>
  <cols>
    <col min="1" max="1" width="18.77734375" style="1" customWidth="1"/>
    <col min="2" max="2" width="47.5546875" style="1" customWidth="1"/>
    <col min="3" max="3" width="12.77734375" style="1" customWidth="1"/>
    <col min="4" max="4" width="36" style="2" customWidth="1"/>
    <col min="5" max="7" width="9.21875" style="1"/>
    <col min="8" max="8" width="11.77734375" style="1" customWidth="1"/>
    <col min="9" max="9" width="9.21875" style="1"/>
    <col min="10" max="10" width="10.5546875" style="1" customWidth="1"/>
    <col min="11" max="11" width="10.77734375" style="1" customWidth="1"/>
    <col min="12" max="12" width="13" style="1" customWidth="1"/>
    <col min="13" max="16384" width="9.21875" style="1"/>
  </cols>
  <sheetData>
    <row r="1" spans="1:12" ht="21" customHeight="1" x14ac:dyDescent="0.3">
      <c r="A1" s="1277" t="s">
        <v>1</v>
      </c>
      <c r="B1" s="1277"/>
      <c r="C1" s="1277"/>
      <c r="D1" s="1277"/>
      <c r="E1" s="1277"/>
      <c r="F1" s="1277"/>
      <c r="G1" s="1277"/>
      <c r="H1" s="1277"/>
      <c r="I1" s="1277"/>
      <c r="J1" s="1277"/>
      <c r="K1" s="1277"/>
      <c r="L1" s="1277"/>
    </row>
    <row r="3" spans="1:12" ht="21" x14ac:dyDescent="0.5">
      <c r="A3" s="1250" t="s">
        <v>141</v>
      </c>
      <c r="B3" s="1250"/>
      <c r="C3" s="1250"/>
      <c r="D3" s="1250"/>
      <c r="E3" s="1250"/>
      <c r="F3" s="1250"/>
      <c r="G3" s="1250"/>
      <c r="H3" s="1250"/>
      <c r="I3" s="1250"/>
      <c r="J3" s="1250"/>
      <c r="K3" s="1250"/>
      <c r="L3" s="1250"/>
    </row>
    <row r="5" spans="1:12" ht="13.5" thickBot="1" x14ac:dyDescent="0.35"/>
    <row r="6" spans="1:12" ht="39.75" customHeight="1" thickTop="1" x14ac:dyDescent="0.3">
      <c r="A6" s="1278" t="s">
        <v>142</v>
      </c>
      <c r="B6" s="1257" t="s">
        <v>5</v>
      </c>
      <c r="C6" s="1260" t="s">
        <v>6</v>
      </c>
      <c r="D6" s="1261"/>
      <c r="E6" s="1262" t="s">
        <v>7</v>
      </c>
      <c r="F6" s="1262"/>
      <c r="G6" s="1260" t="s">
        <v>8</v>
      </c>
      <c r="H6" s="1261"/>
      <c r="I6" s="177"/>
      <c r="J6" s="178"/>
      <c r="K6" s="1262" t="s">
        <v>9</v>
      </c>
      <c r="L6" s="1263"/>
    </row>
    <row r="7" spans="1:12" ht="51.75" customHeight="1" x14ac:dyDescent="0.3">
      <c r="A7" s="1279"/>
      <c r="B7" s="1258"/>
      <c r="C7" s="1244" t="s">
        <v>10</v>
      </c>
      <c r="D7" s="1245"/>
      <c r="E7" s="1243" t="s">
        <v>11</v>
      </c>
      <c r="F7" s="1243"/>
      <c r="G7" s="1244" t="s">
        <v>12</v>
      </c>
      <c r="H7" s="1245"/>
      <c r="I7" s="1244" t="s">
        <v>13</v>
      </c>
      <c r="J7" s="1245"/>
      <c r="K7" s="1243" t="s">
        <v>14</v>
      </c>
      <c r="L7" s="1246"/>
    </row>
    <row r="8" spans="1:12" ht="50.25" customHeight="1" x14ac:dyDescent="0.3">
      <c r="A8" s="1280"/>
      <c r="B8" s="1259"/>
      <c r="C8" s="1244" t="s">
        <v>15</v>
      </c>
      <c r="D8" s="1245"/>
      <c r="E8" s="1243" t="s">
        <v>16</v>
      </c>
      <c r="F8" s="1243"/>
      <c r="G8" s="1243" t="s">
        <v>17</v>
      </c>
      <c r="H8" s="1243"/>
      <c r="I8" s="179"/>
      <c r="J8" s="180"/>
      <c r="K8" s="1243" t="s">
        <v>18</v>
      </c>
      <c r="L8" s="1246"/>
    </row>
    <row r="9" spans="1:12" ht="12.75" customHeight="1" x14ac:dyDescent="0.3">
      <c r="A9" s="770"/>
      <c r="B9" s="12"/>
      <c r="C9" s="173"/>
      <c r="D9" s="173"/>
      <c r="E9" s="173"/>
      <c r="F9" s="173"/>
      <c r="G9" s="173"/>
      <c r="H9" s="173"/>
      <c r="I9" s="173"/>
      <c r="J9" s="173"/>
      <c r="K9" s="173"/>
      <c r="L9" s="127"/>
    </row>
    <row r="10" spans="1:12" ht="39" customHeight="1" x14ac:dyDescent="0.3">
      <c r="A10" s="770"/>
      <c r="B10" s="29" t="s">
        <v>143</v>
      </c>
      <c r="C10" s="126" t="s">
        <v>20</v>
      </c>
      <c r="D10" s="748">
        <v>0</v>
      </c>
      <c r="E10" s="173"/>
      <c r="F10" s="173"/>
      <c r="G10" s="173"/>
      <c r="H10" s="173"/>
      <c r="I10" s="173"/>
      <c r="J10" s="173"/>
      <c r="K10" s="173"/>
      <c r="L10" s="127"/>
    </row>
    <row r="11" spans="1:12" ht="25.95" x14ac:dyDescent="0.3">
      <c r="A11" s="770"/>
      <c r="B11" s="29" t="s">
        <v>144</v>
      </c>
      <c r="C11" s="126" t="s">
        <v>20</v>
      </c>
      <c r="D11" s="748">
        <v>0</v>
      </c>
      <c r="E11" s="173"/>
      <c r="F11" s="173"/>
      <c r="G11" s="173"/>
      <c r="H11" s="173"/>
      <c r="I11" s="173"/>
      <c r="J11" s="173"/>
      <c r="K11" s="173"/>
      <c r="L11" s="127"/>
    </row>
    <row r="12" spans="1:12" ht="200.25" customHeight="1" x14ac:dyDescent="0.3">
      <c r="A12" s="770"/>
      <c r="B12" s="125" t="s">
        <v>22</v>
      </c>
      <c r="C12" s="126" t="s">
        <v>20</v>
      </c>
      <c r="D12" s="748">
        <v>0</v>
      </c>
      <c r="E12" s="173"/>
      <c r="F12" s="173"/>
      <c r="G12" s="173"/>
      <c r="H12" s="173"/>
      <c r="I12" s="173"/>
      <c r="J12" s="173"/>
      <c r="K12" s="173"/>
      <c r="L12" s="127"/>
    </row>
    <row r="13" spans="1:12" ht="35.25" customHeight="1" x14ac:dyDescent="0.3">
      <c r="A13" s="770"/>
      <c r="B13" s="29" t="s">
        <v>145</v>
      </c>
      <c r="C13" s="126" t="s">
        <v>20</v>
      </c>
      <c r="D13" s="748">
        <v>0</v>
      </c>
      <c r="E13" s="128"/>
      <c r="F13" s="128"/>
      <c r="G13" s="128"/>
      <c r="H13" s="128"/>
      <c r="I13" s="128"/>
      <c r="J13" s="128"/>
      <c r="K13" s="128"/>
      <c r="L13" s="129"/>
    </row>
    <row r="14" spans="1:12" ht="35.25" customHeight="1" x14ac:dyDescent="0.3">
      <c r="A14" s="770"/>
      <c r="B14" s="1061" t="s">
        <v>146</v>
      </c>
      <c r="C14" s="126" t="s">
        <v>20</v>
      </c>
      <c r="D14" s="748">
        <v>0</v>
      </c>
      <c r="E14" s="128"/>
      <c r="F14" s="128"/>
      <c r="G14" s="128"/>
      <c r="H14" s="128"/>
      <c r="I14" s="128"/>
      <c r="J14" s="128"/>
      <c r="K14" s="128"/>
      <c r="L14" s="129"/>
    </row>
    <row r="15" spans="1:12" ht="35.25" customHeight="1" x14ac:dyDescent="0.3">
      <c r="A15" s="770"/>
      <c r="B15" s="1061" t="s">
        <v>25</v>
      </c>
      <c r="C15" s="126" t="s">
        <v>26</v>
      </c>
      <c r="D15" s="748">
        <v>0</v>
      </c>
      <c r="E15" s="128"/>
      <c r="F15" s="128"/>
      <c r="G15" s="128"/>
      <c r="H15" s="128"/>
      <c r="I15" s="128"/>
      <c r="J15" s="128"/>
      <c r="K15" s="128"/>
      <c r="L15" s="129"/>
    </row>
    <row r="16" spans="1:12" ht="13.05" x14ac:dyDescent="0.3">
      <c r="A16" s="770"/>
      <c r="B16" s="43"/>
      <c r="C16" s="2"/>
      <c r="L16" s="5"/>
    </row>
    <row r="17" spans="1:17" ht="27" customHeight="1" x14ac:dyDescent="0.3">
      <c r="A17" s="24" t="s">
        <v>147</v>
      </c>
      <c r="B17" s="29" t="s">
        <v>28</v>
      </c>
      <c r="C17" s="152" t="s">
        <v>31</v>
      </c>
      <c r="D17" s="153">
        <v>0</v>
      </c>
      <c r="E17" s="152" t="s">
        <v>32</v>
      </c>
      <c r="F17" s="153">
        <v>0</v>
      </c>
      <c r="G17" s="152" t="s">
        <v>33</v>
      </c>
      <c r="H17" s="153">
        <v>0</v>
      </c>
      <c r="I17" s="152"/>
      <c r="J17" s="153" t="s">
        <v>34</v>
      </c>
      <c r="K17" s="152" t="s">
        <v>35</v>
      </c>
      <c r="L17" s="154">
        <v>0</v>
      </c>
      <c r="M17" s="2"/>
      <c r="N17" s="27"/>
      <c r="O17" s="2"/>
      <c r="P17" s="27"/>
      <c r="Q17" s="2"/>
    </row>
    <row r="18" spans="1:17" ht="13.05" x14ac:dyDescent="0.3">
      <c r="A18" s="771"/>
      <c r="B18" s="29"/>
      <c r="C18" s="114" t="s">
        <v>20</v>
      </c>
      <c r="D18" s="111">
        <v>0</v>
      </c>
      <c r="E18" s="114" t="s">
        <v>36</v>
      </c>
      <c r="F18" s="111">
        <v>0</v>
      </c>
      <c r="G18" s="114" t="s">
        <v>37</v>
      </c>
      <c r="H18" s="111">
        <v>0</v>
      </c>
      <c r="I18" s="114" t="s">
        <v>20</v>
      </c>
      <c r="J18" s="111">
        <v>0</v>
      </c>
      <c r="K18" s="114" t="s">
        <v>38</v>
      </c>
      <c r="L18" s="112">
        <v>0</v>
      </c>
      <c r="M18" s="2"/>
      <c r="N18" s="27"/>
      <c r="O18" s="2"/>
      <c r="P18" s="27"/>
      <c r="Q18" s="2"/>
    </row>
    <row r="19" spans="1:17" ht="13.05" x14ac:dyDescent="0.3">
      <c r="A19" s="772"/>
      <c r="B19" s="22"/>
      <c r="C19" s="113" t="s">
        <v>26</v>
      </c>
      <c r="D19" s="155">
        <v>0</v>
      </c>
      <c r="E19" s="113" t="s">
        <v>39</v>
      </c>
      <c r="F19" s="155">
        <v>0</v>
      </c>
      <c r="G19" s="113" t="s">
        <v>26</v>
      </c>
      <c r="H19" s="155">
        <v>0</v>
      </c>
      <c r="I19" s="113"/>
      <c r="J19" s="155" t="s">
        <v>34</v>
      </c>
      <c r="K19" s="113" t="s">
        <v>39</v>
      </c>
      <c r="L19" s="156">
        <v>0</v>
      </c>
      <c r="M19" s="2"/>
      <c r="N19" s="27"/>
      <c r="O19" s="2"/>
      <c r="P19" s="27"/>
      <c r="Q19" s="2"/>
    </row>
    <row r="20" spans="1:17" ht="13.05" x14ac:dyDescent="0.3">
      <c r="A20" s="770"/>
      <c r="B20" s="157"/>
      <c r="C20" s="114"/>
      <c r="D20" s="111"/>
      <c r="E20" s="114"/>
      <c r="F20" s="111"/>
      <c r="G20" s="114"/>
      <c r="H20" s="111"/>
      <c r="I20" s="114"/>
      <c r="J20" s="111"/>
      <c r="K20" s="114"/>
      <c r="L20" s="112"/>
    </row>
    <row r="21" spans="1:17" ht="13.05" x14ac:dyDescent="0.3">
      <c r="A21" s="24" t="s">
        <v>148</v>
      </c>
      <c r="B21" s="29" t="s">
        <v>52</v>
      </c>
      <c r="C21" s="152" t="s">
        <v>31</v>
      </c>
      <c r="D21" s="153">
        <v>0</v>
      </c>
      <c r="E21" s="152" t="s">
        <v>32</v>
      </c>
      <c r="F21" s="153">
        <v>0</v>
      </c>
      <c r="G21" s="152" t="s">
        <v>33</v>
      </c>
      <c r="H21" s="153">
        <v>0</v>
      </c>
      <c r="I21" s="152"/>
      <c r="J21" s="153" t="s">
        <v>34</v>
      </c>
      <c r="K21" s="152" t="s">
        <v>35</v>
      </c>
      <c r="L21" s="154">
        <v>0</v>
      </c>
    </row>
    <row r="22" spans="1:17" ht="12.75" customHeight="1" x14ac:dyDescent="0.3">
      <c r="A22" s="771"/>
      <c r="B22" s="29"/>
      <c r="C22" s="114" t="s">
        <v>20</v>
      </c>
      <c r="D22" s="111">
        <v>0</v>
      </c>
      <c r="E22" s="114" t="s">
        <v>36</v>
      </c>
      <c r="F22" s="111">
        <v>0</v>
      </c>
      <c r="G22" s="114" t="s">
        <v>37</v>
      </c>
      <c r="H22" s="111">
        <v>0</v>
      </c>
      <c r="I22" s="114" t="s">
        <v>20</v>
      </c>
      <c r="J22" s="111">
        <v>0</v>
      </c>
      <c r="K22" s="114" t="s">
        <v>38</v>
      </c>
      <c r="L22" s="112">
        <v>0</v>
      </c>
    </row>
    <row r="23" spans="1:17" ht="13.05" x14ac:dyDescent="0.3">
      <c r="A23" s="772"/>
      <c r="B23" s="22"/>
      <c r="C23" s="113" t="s">
        <v>26</v>
      </c>
      <c r="D23" s="155">
        <v>0</v>
      </c>
      <c r="E23" s="113" t="s">
        <v>39</v>
      </c>
      <c r="F23" s="155">
        <v>0</v>
      </c>
      <c r="G23" s="113" t="s">
        <v>26</v>
      </c>
      <c r="H23" s="155">
        <v>0</v>
      </c>
      <c r="I23" s="113"/>
      <c r="J23" s="155" t="s">
        <v>34</v>
      </c>
      <c r="K23" s="113" t="s">
        <v>39</v>
      </c>
      <c r="L23" s="156">
        <v>0</v>
      </c>
    </row>
    <row r="24" spans="1:17" ht="13.05" x14ac:dyDescent="0.3">
      <c r="A24" s="770"/>
      <c r="B24" s="81"/>
      <c r="C24" s="2"/>
      <c r="D24" s="27"/>
      <c r="E24" s="2"/>
      <c r="F24" s="27"/>
      <c r="G24" s="2"/>
      <c r="H24" s="27"/>
      <c r="I24" s="2"/>
      <c r="J24" s="27" t="s">
        <v>34</v>
      </c>
      <c r="K24" s="2"/>
      <c r="L24" s="28"/>
    </row>
    <row r="25" spans="1:17" ht="13.05" x14ac:dyDescent="0.3">
      <c r="A25" s="24" t="s">
        <v>149</v>
      </c>
      <c r="B25" s="29" t="s">
        <v>66</v>
      </c>
      <c r="C25" s="152" t="s">
        <v>31</v>
      </c>
      <c r="D25" s="153">
        <v>0</v>
      </c>
      <c r="E25" s="152" t="s">
        <v>32</v>
      </c>
      <c r="F25" s="153">
        <v>0</v>
      </c>
      <c r="G25" s="152" t="s">
        <v>33</v>
      </c>
      <c r="H25" s="153">
        <v>0</v>
      </c>
      <c r="I25" s="152"/>
      <c r="J25" s="153" t="s">
        <v>34</v>
      </c>
      <c r="K25" s="152" t="s">
        <v>35</v>
      </c>
      <c r="L25" s="154">
        <v>0</v>
      </c>
    </row>
    <row r="26" spans="1:17" ht="12.75" customHeight="1" x14ac:dyDescent="0.3">
      <c r="A26" s="771"/>
      <c r="B26" s="29"/>
      <c r="C26" s="114" t="s">
        <v>20</v>
      </c>
      <c r="D26" s="111">
        <v>0</v>
      </c>
      <c r="E26" s="114" t="s">
        <v>36</v>
      </c>
      <c r="F26" s="111">
        <v>0</v>
      </c>
      <c r="G26" s="114" t="s">
        <v>37</v>
      </c>
      <c r="H26" s="111">
        <v>0</v>
      </c>
      <c r="I26" s="114" t="s">
        <v>20</v>
      </c>
      <c r="J26" s="111">
        <v>0</v>
      </c>
      <c r="K26" s="114" t="s">
        <v>38</v>
      </c>
      <c r="L26" s="112">
        <v>0</v>
      </c>
    </row>
    <row r="27" spans="1:17" ht="13.05" x14ac:dyDescent="0.3">
      <c r="A27" s="772"/>
      <c r="B27" s="22"/>
      <c r="C27" s="113" t="s">
        <v>26</v>
      </c>
      <c r="D27" s="155">
        <v>0</v>
      </c>
      <c r="E27" s="113" t="s">
        <v>39</v>
      </c>
      <c r="F27" s="155">
        <v>0</v>
      </c>
      <c r="G27" s="113" t="s">
        <v>26</v>
      </c>
      <c r="H27" s="155">
        <v>0</v>
      </c>
      <c r="I27" s="113"/>
      <c r="J27" s="155" t="s">
        <v>34</v>
      </c>
      <c r="K27" s="113" t="s">
        <v>39</v>
      </c>
      <c r="L27" s="156">
        <v>0</v>
      </c>
    </row>
    <row r="28" spans="1:17" ht="13.05" x14ac:dyDescent="0.3">
      <c r="A28" s="770"/>
      <c r="B28" s="81"/>
      <c r="C28" s="111"/>
      <c r="D28" s="30"/>
      <c r="E28" s="111"/>
      <c r="F28" s="136"/>
      <c r="G28" s="136"/>
      <c r="H28" s="136"/>
      <c r="J28" s="1" t="s">
        <v>34</v>
      </c>
      <c r="L28" s="5"/>
    </row>
    <row r="29" spans="1:17" ht="13.05" x14ac:dyDescent="0.3">
      <c r="A29" s="24" t="s">
        <v>150</v>
      </c>
      <c r="B29" s="29" t="s">
        <v>80</v>
      </c>
      <c r="C29" s="152" t="s">
        <v>31</v>
      </c>
      <c r="D29" s="153">
        <v>0</v>
      </c>
      <c r="E29" s="152" t="s">
        <v>32</v>
      </c>
      <c r="F29" s="153">
        <v>0</v>
      </c>
      <c r="G29" s="152" t="s">
        <v>33</v>
      </c>
      <c r="H29" s="153">
        <v>0</v>
      </c>
      <c r="I29" s="152"/>
      <c r="J29" s="153" t="s">
        <v>34</v>
      </c>
      <c r="K29" s="152" t="s">
        <v>35</v>
      </c>
      <c r="L29" s="154">
        <v>0</v>
      </c>
    </row>
    <row r="30" spans="1:17" ht="12.75" customHeight="1" x14ac:dyDescent="0.3">
      <c r="A30" s="771"/>
      <c r="B30" s="29"/>
      <c r="C30" s="114" t="s">
        <v>20</v>
      </c>
      <c r="D30" s="111">
        <v>0</v>
      </c>
      <c r="E30" s="114" t="s">
        <v>36</v>
      </c>
      <c r="F30" s="111">
        <v>0</v>
      </c>
      <c r="G30" s="114" t="s">
        <v>37</v>
      </c>
      <c r="H30" s="111">
        <v>0</v>
      </c>
      <c r="I30" s="114" t="s">
        <v>20</v>
      </c>
      <c r="J30" s="111">
        <v>0</v>
      </c>
      <c r="K30" s="114" t="s">
        <v>38</v>
      </c>
      <c r="L30" s="112">
        <v>0</v>
      </c>
    </row>
    <row r="31" spans="1:17" ht="13.05" x14ac:dyDescent="0.3">
      <c r="A31" s="772"/>
      <c r="B31" s="22"/>
      <c r="C31" s="113" t="s">
        <v>26</v>
      </c>
      <c r="D31" s="155">
        <v>0</v>
      </c>
      <c r="E31" s="113" t="s">
        <v>39</v>
      </c>
      <c r="F31" s="155">
        <v>0</v>
      </c>
      <c r="G31" s="113" t="s">
        <v>26</v>
      </c>
      <c r="H31" s="155">
        <v>0</v>
      </c>
      <c r="I31" s="113"/>
      <c r="J31" s="155" t="s">
        <v>34</v>
      </c>
      <c r="K31" s="113" t="s">
        <v>39</v>
      </c>
      <c r="L31" s="156">
        <v>0</v>
      </c>
    </row>
    <row r="32" spans="1:17" ht="13.05" x14ac:dyDescent="0.3">
      <c r="A32" s="770"/>
      <c r="B32" s="81"/>
      <c r="C32" s="111"/>
      <c r="D32" s="30"/>
      <c r="E32" s="111"/>
      <c r="F32" s="136"/>
      <c r="G32" s="136"/>
      <c r="H32" s="136"/>
      <c r="J32" s="1" t="s">
        <v>34</v>
      </c>
      <c r="L32" s="5"/>
    </row>
    <row r="33" spans="1:12" x14ac:dyDescent="0.3">
      <c r="A33" s="24" t="s">
        <v>151</v>
      </c>
      <c r="B33" s="29" t="s">
        <v>94</v>
      </c>
      <c r="C33" s="152" t="s">
        <v>31</v>
      </c>
      <c r="D33" s="153">
        <v>0</v>
      </c>
      <c r="E33" s="152" t="s">
        <v>32</v>
      </c>
      <c r="F33" s="153">
        <v>0</v>
      </c>
      <c r="G33" s="152" t="s">
        <v>33</v>
      </c>
      <c r="H33" s="153">
        <v>0</v>
      </c>
      <c r="I33" s="152"/>
      <c r="J33" s="153" t="s">
        <v>34</v>
      </c>
      <c r="K33" s="152" t="s">
        <v>35</v>
      </c>
      <c r="L33" s="154">
        <v>0</v>
      </c>
    </row>
    <row r="34" spans="1:12" ht="12.75" customHeight="1" x14ac:dyDescent="0.3">
      <c r="A34" s="158"/>
      <c r="B34" s="29"/>
      <c r="C34" s="114" t="s">
        <v>20</v>
      </c>
      <c r="D34" s="111">
        <v>0</v>
      </c>
      <c r="E34" s="114" t="s">
        <v>36</v>
      </c>
      <c r="F34" s="111">
        <v>0</v>
      </c>
      <c r="G34" s="114" t="s">
        <v>37</v>
      </c>
      <c r="H34" s="111">
        <v>0</v>
      </c>
      <c r="I34" s="114" t="s">
        <v>20</v>
      </c>
      <c r="J34" s="111">
        <v>0</v>
      </c>
      <c r="K34" s="114" t="s">
        <v>38</v>
      </c>
      <c r="L34" s="112">
        <v>0</v>
      </c>
    </row>
    <row r="35" spans="1:12" ht="13.05" x14ac:dyDescent="0.3">
      <c r="A35" s="159"/>
      <c r="B35" s="22"/>
      <c r="C35" s="113" t="s">
        <v>26</v>
      </c>
      <c r="D35" s="155">
        <v>0</v>
      </c>
      <c r="E35" s="113" t="s">
        <v>39</v>
      </c>
      <c r="F35" s="155">
        <v>0</v>
      </c>
      <c r="G35" s="113" t="s">
        <v>26</v>
      </c>
      <c r="H35" s="155">
        <v>0</v>
      </c>
      <c r="I35" s="113"/>
      <c r="J35" s="155" t="s">
        <v>34</v>
      </c>
      <c r="K35" s="113" t="s">
        <v>39</v>
      </c>
      <c r="L35" s="156">
        <v>0</v>
      </c>
    </row>
    <row r="36" spans="1:12" ht="13.05" x14ac:dyDescent="0.3">
      <c r="A36" s="160"/>
      <c r="B36" s="81"/>
      <c r="C36" s="111"/>
      <c r="D36" s="30"/>
      <c r="E36" s="111"/>
      <c r="F36" s="136"/>
      <c r="G36" s="136"/>
      <c r="H36" s="136"/>
      <c r="J36" s="1" t="s">
        <v>34</v>
      </c>
      <c r="L36" s="5"/>
    </row>
    <row r="37" spans="1:12" ht="13.05" x14ac:dyDescent="0.3">
      <c r="A37" s="24" t="s">
        <v>152</v>
      </c>
      <c r="B37" s="29" t="s">
        <v>106</v>
      </c>
      <c r="C37" s="152" t="s">
        <v>31</v>
      </c>
      <c r="D37" s="153">
        <v>0</v>
      </c>
      <c r="E37" s="152" t="s">
        <v>32</v>
      </c>
      <c r="F37" s="153">
        <v>0</v>
      </c>
      <c r="G37" s="152" t="s">
        <v>33</v>
      </c>
      <c r="H37" s="153">
        <v>0</v>
      </c>
      <c r="I37" s="152"/>
      <c r="J37" s="153" t="s">
        <v>34</v>
      </c>
      <c r="K37" s="152" t="s">
        <v>35</v>
      </c>
      <c r="L37" s="154">
        <v>0</v>
      </c>
    </row>
    <row r="38" spans="1:12" ht="12.75" customHeight="1" x14ac:dyDescent="0.3">
      <c r="A38" s="158"/>
      <c r="B38" s="29"/>
      <c r="C38" s="114" t="s">
        <v>20</v>
      </c>
      <c r="D38" s="111">
        <v>0</v>
      </c>
      <c r="E38" s="114" t="s">
        <v>36</v>
      </c>
      <c r="F38" s="111">
        <v>0</v>
      </c>
      <c r="G38" s="114" t="s">
        <v>37</v>
      </c>
      <c r="H38" s="111">
        <v>0</v>
      </c>
      <c r="I38" s="114" t="s">
        <v>20</v>
      </c>
      <c r="J38" s="111">
        <v>0</v>
      </c>
      <c r="K38" s="114" t="s">
        <v>38</v>
      </c>
      <c r="L38" s="112">
        <v>0</v>
      </c>
    </row>
    <row r="39" spans="1:12" ht="13.05" x14ac:dyDescent="0.3">
      <c r="A39" s="159"/>
      <c r="B39" s="22"/>
      <c r="C39" s="113" t="s">
        <v>26</v>
      </c>
      <c r="D39" s="155">
        <v>0</v>
      </c>
      <c r="E39" s="113" t="s">
        <v>39</v>
      </c>
      <c r="F39" s="155">
        <v>0</v>
      </c>
      <c r="G39" s="113" t="s">
        <v>26</v>
      </c>
      <c r="H39" s="155">
        <v>0</v>
      </c>
      <c r="I39" s="113"/>
      <c r="J39" s="155" t="s">
        <v>34</v>
      </c>
      <c r="K39" s="113" t="s">
        <v>39</v>
      </c>
      <c r="L39" s="156">
        <v>0</v>
      </c>
    </row>
    <row r="40" spans="1:12" ht="13.05" x14ac:dyDescent="0.3">
      <c r="A40" s="160"/>
      <c r="B40" s="30"/>
      <c r="C40" s="111"/>
      <c r="D40" s="30"/>
      <c r="E40" s="111"/>
      <c r="F40" s="136"/>
      <c r="G40" s="136"/>
      <c r="H40" s="136"/>
      <c r="J40" s="1" t="s">
        <v>34</v>
      </c>
      <c r="L40" s="5"/>
    </row>
    <row r="41" spans="1:12" ht="25.5" customHeight="1" x14ac:dyDescent="0.3">
      <c r="A41" s="24" t="s">
        <v>153</v>
      </c>
      <c r="B41" s="63" t="s">
        <v>118</v>
      </c>
      <c r="C41" s="152" t="s">
        <v>31</v>
      </c>
      <c r="D41" s="153">
        <v>0</v>
      </c>
      <c r="E41" s="152" t="s">
        <v>32</v>
      </c>
      <c r="F41" s="153">
        <v>0</v>
      </c>
      <c r="G41" s="152" t="s">
        <v>33</v>
      </c>
      <c r="H41" s="153">
        <v>0</v>
      </c>
      <c r="I41" s="152"/>
      <c r="J41" s="153" t="s">
        <v>34</v>
      </c>
      <c r="K41" s="152" t="s">
        <v>35</v>
      </c>
      <c r="L41" s="154">
        <v>0</v>
      </c>
    </row>
    <row r="42" spans="1:12" ht="13.05" x14ac:dyDescent="0.3">
      <c r="A42" s="770"/>
      <c r="B42" s="29"/>
      <c r="C42" s="114" t="s">
        <v>20</v>
      </c>
      <c r="D42" s="111">
        <v>0</v>
      </c>
      <c r="E42" s="114" t="s">
        <v>36</v>
      </c>
      <c r="F42" s="111">
        <v>0</v>
      </c>
      <c r="G42" s="114" t="s">
        <v>37</v>
      </c>
      <c r="H42" s="111">
        <v>0</v>
      </c>
      <c r="I42" s="114" t="s">
        <v>20</v>
      </c>
      <c r="J42" s="111">
        <v>0</v>
      </c>
      <c r="K42" s="114" t="s">
        <v>38</v>
      </c>
      <c r="L42" s="112">
        <v>0</v>
      </c>
    </row>
    <row r="43" spans="1:12" ht="13.05" x14ac:dyDescent="0.3">
      <c r="A43" s="772"/>
      <c r="B43" s="157"/>
      <c r="C43" s="113" t="s">
        <v>26</v>
      </c>
      <c r="D43" s="155">
        <v>0</v>
      </c>
      <c r="E43" s="113" t="s">
        <v>39</v>
      </c>
      <c r="F43" s="155">
        <v>0</v>
      </c>
      <c r="G43" s="113" t="s">
        <v>26</v>
      </c>
      <c r="H43" s="155">
        <v>0</v>
      </c>
      <c r="I43" s="113"/>
      <c r="J43" s="155" t="s">
        <v>34</v>
      </c>
      <c r="K43" s="113" t="s">
        <v>39</v>
      </c>
      <c r="L43" s="156">
        <v>0</v>
      </c>
    </row>
    <row r="44" spans="1:12" ht="13.05" x14ac:dyDescent="0.3">
      <c r="A44" s="161"/>
      <c r="B44" s="30"/>
      <c r="C44" s="111"/>
      <c r="D44" s="30"/>
      <c r="E44" s="111"/>
      <c r="F44" s="136"/>
      <c r="G44" s="136"/>
      <c r="H44" s="136"/>
      <c r="J44" s="1" t="s">
        <v>34</v>
      </c>
      <c r="L44" s="5"/>
    </row>
    <row r="45" spans="1:12" ht="25.5" customHeight="1" x14ac:dyDescent="0.3">
      <c r="A45" s="24" t="s">
        <v>154</v>
      </c>
      <c r="B45" s="63" t="s">
        <v>123</v>
      </c>
      <c r="C45" s="152" t="s">
        <v>31</v>
      </c>
      <c r="D45" s="153">
        <v>0</v>
      </c>
      <c r="E45" s="152" t="s">
        <v>32</v>
      </c>
      <c r="F45" s="153">
        <v>0</v>
      </c>
      <c r="G45" s="152" t="s">
        <v>33</v>
      </c>
      <c r="H45" s="153">
        <v>0</v>
      </c>
      <c r="I45" s="152"/>
      <c r="J45" s="153" t="s">
        <v>34</v>
      </c>
      <c r="K45" s="152" t="s">
        <v>35</v>
      </c>
      <c r="L45" s="154">
        <v>0</v>
      </c>
    </row>
    <row r="46" spans="1:12" ht="13.05" x14ac:dyDescent="0.3">
      <c r="A46" s="770"/>
      <c r="B46" s="29"/>
      <c r="C46" s="114" t="s">
        <v>20</v>
      </c>
      <c r="D46" s="111">
        <v>0</v>
      </c>
      <c r="E46" s="114" t="s">
        <v>36</v>
      </c>
      <c r="F46" s="111">
        <v>0</v>
      </c>
      <c r="G46" s="114" t="s">
        <v>37</v>
      </c>
      <c r="H46" s="111">
        <v>0</v>
      </c>
      <c r="I46" s="114" t="s">
        <v>20</v>
      </c>
      <c r="J46" s="111">
        <v>0</v>
      </c>
      <c r="K46" s="114" t="s">
        <v>38</v>
      </c>
      <c r="L46" s="112">
        <v>0</v>
      </c>
    </row>
    <row r="47" spans="1:12" ht="13.5" thickBot="1" x14ac:dyDescent="0.35">
      <c r="A47" s="162"/>
      <c r="B47" s="33"/>
      <c r="C47" s="163" t="s">
        <v>26</v>
      </c>
      <c r="D47" s="140">
        <v>0</v>
      </c>
      <c r="E47" s="163" t="s">
        <v>39</v>
      </c>
      <c r="F47" s="140">
        <v>0</v>
      </c>
      <c r="G47" s="163" t="s">
        <v>26</v>
      </c>
      <c r="H47" s="140">
        <v>0</v>
      </c>
      <c r="I47" s="163"/>
      <c r="J47" s="140" t="s">
        <v>34</v>
      </c>
      <c r="K47" s="163" t="s">
        <v>39</v>
      </c>
      <c r="L47" s="164">
        <v>0</v>
      </c>
    </row>
    <row r="48" spans="1:12" ht="13.5" thickTop="1" x14ac:dyDescent="0.3">
      <c r="A48" s="165"/>
      <c r="B48" s="29"/>
      <c r="C48" s="114"/>
      <c r="D48" s="111"/>
      <c r="E48" s="114"/>
      <c r="F48" s="111"/>
      <c r="G48" s="114"/>
      <c r="H48" s="111"/>
      <c r="I48" s="114"/>
      <c r="J48" s="111"/>
      <c r="K48" s="114"/>
      <c r="L48" s="112"/>
    </row>
    <row r="49" spans="1:13" ht="13.05" x14ac:dyDescent="0.3">
      <c r="A49" s="165"/>
      <c r="B49" s="166" t="s">
        <v>129</v>
      </c>
      <c r="C49" s="39" t="s">
        <v>31</v>
      </c>
      <c r="D49" s="40">
        <f>+D45+D41+D37+D33+D29+D25+D21+D17</f>
        <v>0</v>
      </c>
      <c r="E49" s="39" t="s">
        <v>32</v>
      </c>
      <c r="F49" s="40">
        <f>+F45+F41+F37+F33+F29+F25+F21+F17</f>
        <v>0</v>
      </c>
      <c r="G49" s="39" t="s">
        <v>33</v>
      </c>
      <c r="H49" s="40">
        <f>+H45+H41+H37+H33+H29+H25+H21+H17</f>
        <v>0</v>
      </c>
      <c r="I49" s="39"/>
      <c r="J49" s="40" t="s">
        <v>34</v>
      </c>
      <c r="K49" s="39" t="s">
        <v>35</v>
      </c>
      <c r="L49" s="41">
        <f>+L45+L41+L37+L33+L29+L25+L21+L17</f>
        <v>0</v>
      </c>
    </row>
    <row r="50" spans="1:13" ht="13.05" x14ac:dyDescent="0.3">
      <c r="A50" s="165"/>
      <c r="B50" s="29"/>
      <c r="C50" s="39" t="s">
        <v>20</v>
      </c>
      <c r="D50" s="40">
        <f>+D46+D42+D38+D34+D30+D26+D22+D18</f>
        <v>0</v>
      </c>
      <c r="E50" s="39" t="s">
        <v>36</v>
      </c>
      <c r="F50" s="40">
        <f>+F46+F42+F38+F34+F30+F26+F22+F18</f>
        <v>0</v>
      </c>
      <c r="G50" s="39" t="s">
        <v>37</v>
      </c>
      <c r="H50" s="40">
        <f>+H46+H42+H38+H34+H30+H26+H22+H18</f>
        <v>0</v>
      </c>
      <c r="I50" s="39" t="s">
        <v>20</v>
      </c>
      <c r="J50" s="40">
        <f>+J46+J42+J38+J34+J30+J26+J22+J18</f>
        <v>0</v>
      </c>
      <c r="K50" s="39" t="s">
        <v>38</v>
      </c>
      <c r="L50" s="41">
        <f>+L46+L42+L38+L34+L30+L26+L22+L18</f>
        <v>0</v>
      </c>
    </row>
    <row r="51" spans="1:13" ht="13.5" thickBot="1" x14ac:dyDescent="0.35">
      <c r="A51" s="162"/>
      <c r="B51" s="33"/>
      <c r="C51" s="167" t="s">
        <v>26</v>
      </c>
      <c r="D51" s="168">
        <f>+D47+D43+D39+D35+D31+D27+D23+D19</f>
        <v>0</v>
      </c>
      <c r="E51" s="167" t="s">
        <v>39</v>
      </c>
      <c r="F51" s="168">
        <f>+F47+F43+F39+F35+F31+F27+F23+F19</f>
        <v>0</v>
      </c>
      <c r="G51" s="167" t="s">
        <v>26</v>
      </c>
      <c r="H51" s="168">
        <f>+H47+H43+H39+H35+H31+H27+H23+H19</f>
        <v>0</v>
      </c>
      <c r="I51" s="167"/>
      <c r="J51" s="168" t="s">
        <v>34</v>
      </c>
      <c r="K51" s="167" t="s">
        <v>39</v>
      </c>
      <c r="L51" s="169">
        <f>+L47+L43+L39+L35+L31+L27+L23+L19</f>
        <v>0</v>
      </c>
    </row>
    <row r="52" spans="1:13" ht="13.5" thickTop="1" x14ac:dyDescent="0.3">
      <c r="A52" s="165"/>
      <c r="B52" s="29"/>
      <c r="C52" s="114"/>
      <c r="D52" s="111"/>
      <c r="E52" s="114"/>
      <c r="F52" s="111"/>
      <c r="G52" s="114"/>
      <c r="H52" s="111"/>
      <c r="I52" s="114"/>
      <c r="J52" s="111"/>
      <c r="K52" s="114"/>
      <c r="L52" s="112"/>
    </row>
    <row r="53" spans="1:13" ht="13.05" x14ac:dyDescent="0.3">
      <c r="A53" s="11"/>
      <c r="B53" s="166" t="s">
        <v>130</v>
      </c>
      <c r="C53" s="39" t="s">
        <v>31</v>
      </c>
      <c r="D53" s="40">
        <f>+D49</f>
        <v>0</v>
      </c>
      <c r="E53" s="39" t="s">
        <v>32</v>
      </c>
      <c r="F53" s="40">
        <f>+F49</f>
        <v>0</v>
      </c>
      <c r="G53" s="39" t="s">
        <v>33</v>
      </c>
      <c r="H53" s="40">
        <f>+H49</f>
        <v>0</v>
      </c>
      <c r="I53" s="39"/>
      <c r="J53" s="40" t="s">
        <v>34</v>
      </c>
      <c r="K53" s="39" t="s">
        <v>35</v>
      </c>
      <c r="L53" s="41">
        <f>+L49</f>
        <v>0</v>
      </c>
    </row>
    <row r="54" spans="1:13" ht="13.05" x14ac:dyDescent="0.3">
      <c r="A54" s="11"/>
      <c r="B54" s="29"/>
      <c r="C54" s="39" t="s">
        <v>20</v>
      </c>
      <c r="D54" s="40">
        <f>+D50+D10+D11+D12+D13</f>
        <v>0</v>
      </c>
      <c r="E54" s="39" t="s">
        <v>36</v>
      </c>
      <c r="F54" s="40">
        <f>+F50</f>
        <v>0</v>
      </c>
      <c r="G54" s="39" t="s">
        <v>37</v>
      </c>
      <c r="H54" s="40">
        <f>+H50</f>
        <v>0</v>
      </c>
      <c r="I54" s="39" t="s">
        <v>20</v>
      </c>
      <c r="J54" s="40">
        <f>+J50</f>
        <v>0</v>
      </c>
      <c r="K54" s="39" t="s">
        <v>38</v>
      </c>
      <c r="L54" s="41">
        <f>+L50</f>
        <v>0</v>
      </c>
    </row>
    <row r="55" spans="1:13" ht="13.5" thickBot="1" x14ac:dyDescent="0.35">
      <c r="A55" s="31"/>
      <c r="B55" s="33"/>
      <c r="C55" s="167" t="s">
        <v>26</v>
      </c>
      <c r="D55" s="168">
        <f>+D51+D15</f>
        <v>0</v>
      </c>
      <c r="E55" s="167" t="s">
        <v>39</v>
      </c>
      <c r="F55" s="168">
        <f>+F51</f>
        <v>0</v>
      </c>
      <c r="G55" s="167" t="s">
        <v>26</v>
      </c>
      <c r="H55" s="168">
        <f>+H51</f>
        <v>0</v>
      </c>
      <c r="I55" s="167"/>
      <c r="J55" s="168" t="s">
        <v>34</v>
      </c>
      <c r="K55" s="167" t="s">
        <v>39</v>
      </c>
      <c r="L55" s="169">
        <f>+L51</f>
        <v>0</v>
      </c>
    </row>
    <row r="56" spans="1:13" ht="13.5" thickTop="1" x14ac:dyDescent="0.3"/>
    <row r="57" spans="1:13" ht="13.05" x14ac:dyDescent="0.3">
      <c r="A57" s="186" t="s">
        <v>131</v>
      </c>
      <c r="B57" s="1272" t="s">
        <v>132</v>
      </c>
      <c r="C57" s="1272"/>
      <c r="D57" s="1272"/>
      <c r="E57" s="1272"/>
      <c r="F57" s="1272"/>
      <c r="G57" s="1272"/>
      <c r="H57" s="1272"/>
      <c r="I57" s="1272"/>
      <c r="J57" s="1272"/>
      <c r="K57" s="1272"/>
      <c r="L57" s="1272"/>
    </row>
    <row r="58" spans="1:13" ht="13.05" x14ac:dyDescent="0.3">
      <c r="A58" s="186" t="s">
        <v>133</v>
      </c>
      <c r="B58" s="1272" t="s">
        <v>155</v>
      </c>
      <c r="C58" s="1272"/>
      <c r="D58" s="1272"/>
      <c r="E58" s="1272"/>
      <c r="F58" s="1272"/>
      <c r="G58" s="774"/>
      <c r="H58" s="774"/>
      <c r="I58" s="774"/>
      <c r="J58" s="774"/>
      <c r="K58" s="774"/>
      <c r="L58" s="774"/>
    </row>
    <row r="59" spans="1:13" ht="67.5" customHeight="1" x14ac:dyDescent="0.3">
      <c r="A59" s="186" t="s">
        <v>135</v>
      </c>
      <c r="B59" s="1273" t="s">
        <v>136</v>
      </c>
      <c r="C59" s="1273"/>
      <c r="D59" s="1273"/>
      <c r="E59" s="1273"/>
      <c r="F59" s="1273"/>
      <c r="G59" s="1273"/>
      <c r="H59" s="1273"/>
      <c r="I59" s="1273"/>
      <c r="J59" s="1273"/>
      <c r="K59" s="1273"/>
      <c r="L59" s="1273"/>
      <c r="M59" s="1273"/>
    </row>
    <row r="60" spans="1:13" ht="29.25" customHeight="1" x14ac:dyDescent="0.3">
      <c r="A60" s="186" t="s">
        <v>137</v>
      </c>
      <c r="B60" s="1272" t="s">
        <v>138</v>
      </c>
      <c r="C60" s="1272"/>
      <c r="D60" s="1272"/>
      <c r="E60" s="1272"/>
      <c r="F60" s="1272"/>
      <c r="G60" s="1272"/>
      <c r="H60" s="1272"/>
      <c r="I60" s="1272"/>
      <c r="J60" s="1272"/>
      <c r="K60" s="1272"/>
      <c r="L60" s="1272"/>
      <c r="M60" s="1272"/>
    </row>
    <row r="61" spans="1:13" ht="13.05" x14ac:dyDescent="0.3">
      <c r="A61" s="186" t="s">
        <v>139</v>
      </c>
      <c r="B61" s="709" t="s">
        <v>140</v>
      </c>
      <c r="C61" s="710"/>
      <c r="D61" s="709"/>
      <c r="E61" s="2"/>
    </row>
  </sheetData>
  <mergeCells count="21">
    <mergeCell ref="K6:L6"/>
    <mergeCell ref="A1:L1"/>
    <mergeCell ref="A3:L3"/>
    <mergeCell ref="A6:A8"/>
    <mergeCell ref="B6:B8"/>
    <mergeCell ref="C6:D6"/>
    <mergeCell ref="E6:F6"/>
    <mergeCell ref="G6:H6"/>
    <mergeCell ref="E7:F7"/>
    <mergeCell ref="G8:H8"/>
    <mergeCell ref="I7:J7"/>
    <mergeCell ref="C7:D7"/>
    <mergeCell ref="B60:M60"/>
    <mergeCell ref="B58:F58"/>
    <mergeCell ref="G7:H7"/>
    <mergeCell ref="B57:L57"/>
    <mergeCell ref="C8:D8"/>
    <mergeCell ref="K7:L7"/>
    <mergeCell ref="B59:M59"/>
    <mergeCell ref="K8:L8"/>
    <mergeCell ref="E8:F8"/>
  </mergeCells>
  <printOptions horizontalCentered="1"/>
  <pageMargins left="0.70866141732283472" right="0.15748031496062992" top="0.47244094488188981" bottom="0.47244094488188981" header="0.35433070866141736" footer="0.31496062992125984"/>
  <pageSetup paperSize="9" scale="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ABF9-5332-43EC-8F9B-3436C92C7DF7}">
  <dimension ref="A1:O171"/>
  <sheetViews>
    <sheetView zoomScaleNormal="100" zoomScaleSheetLayoutView="50" workbookViewId="0">
      <selection activeCell="A3" sqref="A3:M3"/>
    </sheetView>
  </sheetViews>
  <sheetFormatPr defaultColWidth="9.21875" defaultRowHeight="14.4" x14ac:dyDescent="0.3"/>
  <cols>
    <col min="1" max="1" width="10.21875" style="341" customWidth="1"/>
    <col min="2" max="2" width="69.44140625" style="341" customWidth="1"/>
    <col min="3" max="3" width="14.44140625" style="341" customWidth="1"/>
    <col min="4" max="4" width="16.77734375" style="341" customWidth="1"/>
    <col min="5" max="5" width="14.44140625" style="341" customWidth="1"/>
    <col min="6" max="6" width="13.77734375" style="341" customWidth="1"/>
    <col min="7" max="7" width="18.44140625" style="341" customWidth="1"/>
    <col min="8" max="8" width="16" style="341" customWidth="1"/>
    <col min="9" max="9" width="15.21875" style="341" customWidth="1"/>
    <col min="10" max="11" width="14.21875" style="341" customWidth="1"/>
    <col min="12" max="12" width="11.44140625" style="341" customWidth="1"/>
    <col min="13" max="13" width="11.218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3" spans="1:13" ht="21" x14ac:dyDescent="0.3">
      <c r="A3" s="1332" t="s">
        <v>1828</v>
      </c>
      <c r="B3" s="1332"/>
      <c r="C3" s="1332"/>
      <c r="D3" s="1332"/>
      <c r="E3" s="1332"/>
      <c r="F3" s="1332"/>
      <c r="G3" s="1332"/>
      <c r="H3" s="1332"/>
      <c r="I3" s="1332"/>
      <c r="J3" s="1332"/>
      <c r="K3" s="1332"/>
      <c r="L3" s="1332"/>
      <c r="M3" s="1332"/>
    </row>
    <row r="4" spans="1:13" ht="50.25" customHeight="1" x14ac:dyDescent="0.3">
      <c r="A4" s="1373" t="s">
        <v>1829</v>
      </c>
      <c r="B4" s="1332"/>
      <c r="C4" s="1332"/>
      <c r="D4" s="1332"/>
      <c r="E4" s="1332"/>
      <c r="F4" s="1332"/>
      <c r="G4" s="1332"/>
      <c r="H4" s="1332"/>
      <c r="I4" s="1332"/>
      <c r="J4" s="1332"/>
      <c r="K4" s="1332"/>
      <c r="L4" s="1332"/>
      <c r="M4" s="1332"/>
    </row>
    <row r="5" spans="1:13" ht="15" thickBot="1" x14ac:dyDescent="0.35">
      <c r="B5" s="394"/>
    </row>
    <row r="6" spans="1:13" ht="15" thickTop="1" x14ac:dyDescent="0.3">
      <c r="A6" s="1394" t="s">
        <v>1830</v>
      </c>
      <c r="B6" s="1395"/>
      <c r="C6" s="1398" t="s">
        <v>1831</v>
      </c>
      <c r="D6" s="1398" t="s">
        <v>1832</v>
      </c>
      <c r="E6" s="1398" t="s">
        <v>1833</v>
      </c>
      <c r="F6" s="1398" t="s">
        <v>52</v>
      </c>
      <c r="G6" s="1398" t="s">
        <v>1834</v>
      </c>
      <c r="H6" s="1398" t="s">
        <v>1835</v>
      </c>
      <c r="I6" s="1398" t="s">
        <v>812</v>
      </c>
      <c r="J6" s="1400" t="s">
        <v>1836</v>
      </c>
      <c r="K6" s="1398" t="s">
        <v>1837</v>
      </c>
      <c r="L6" s="1398" t="s">
        <v>1838</v>
      </c>
      <c r="M6" s="1392" t="s">
        <v>1839</v>
      </c>
    </row>
    <row r="7" spans="1:13" ht="61.5" customHeight="1" thickBot="1" x14ac:dyDescent="0.35">
      <c r="A7" s="1396"/>
      <c r="B7" s="1397"/>
      <c r="C7" s="1399"/>
      <c r="D7" s="1399"/>
      <c r="E7" s="1399"/>
      <c r="F7" s="1399"/>
      <c r="G7" s="1399"/>
      <c r="H7" s="1399"/>
      <c r="I7" s="1399"/>
      <c r="J7" s="1401"/>
      <c r="K7" s="1399" t="s">
        <v>1837</v>
      </c>
      <c r="L7" s="1399"/>
      <c r="M7" s="1393"/>
    </row>
    <row r="8" spans="1:13" ht="35.25" customHeight="1" thickTop="1" thickBot="1" x14ac:dyDescent="0.35">
      <c r="A8" s="393"/>
      <c r="B8" s="392"/>
      <c r="C8" s="391">
        <v>101</v>
      </c>
      <c r="D8" s="391">
        <v>102</v>
      </c>
      <c r="E8" s="391">
        <v>103</v>
      </c>
      <c r="F8" s="391">
        <v>104</v>
      </c>
      <c r="G8" s="391">
        <v>105</v>
      </c>
      <c r="H8" s="391">
        <v>106</v>
      </c>
      <c r="I8" s="391">
        <v>107</v>
      </c>
      <c r="J8" s="391">
        <v>108</v>
      </c>
      <c r="K8" s="392">
        <v>109</v>
      </c>
      <c r="L8" s="391">
        <v>110</v>
      </c>
      <c r="M8" s="390">
        <v>100</v>
      </c>
    </row>
    <row r="9" spans="1:13" ht="15" thickTop="1" x14ac:dyDescent="0.3">
      <c r="A9" s="389" t="s">
        <v>172</v>
      </c>
      <c r="B9" s="363" t="s">
        <v>1840</v>
      </c>
      <c r="C9" s="388"/>
      <c r="D9" s="388"/>
      <c r="E9" s="388"/>
      <c r="F9" s="387"/>
      <c r="G9" s="387"/>
      <c r="H9" s="387"/>
      <c r="I9" s="387"/>
      <c r="J9" s="387"/>
      <c r="K9" s="387"/>
      <c r="L9" s="387"/>
      <c r="M9" s="385"/>
    </row>
    <row r="10" spans="1:13" x14ac:dyDescent="0.3">
      <c r="A10" s="295" t="s">
        <v>172</v>
      </c>
      <c r="B10" s="387" t="s">
        <v>176</v>
      </c>
      <c r="C10" s="387"/>
      <c r="D10" s="387"/>
      <c r="E10" s="387"/>
      <c r="F10" s="388"/>
      <c r="G10" s="388"/>
      <c r="H10" s="388"/>
      <c r="I10" s="388"/>
      <c r="J10" s="388"/>
      <c r="K10" s="388"/>
      <c r="L10" s="388"/>
      <c r="M10" s="383">
        <f t="shared" ref="M10:M21" si="0">+SUM(C10:L10)</f>
        <v>0</v>
      </c>
    </row>
    <row r="11" spans="1:13" x14ac:dyDescent="0.3">
      <c r="A11" s="295" t="s">
        <v>189</v>
      </c>
      <c r="B11" s="296" t="s">
        <v>190</v>
      </c>
      <c r="C11" s="361"/>
      <c r="D11" s="361"/>
      <c r="E11" s="388"/>
      <c r="F11" s="361"/>
      <c r="G11" s="361"/>
      <c r="H11" s="361"/>
      <c r="I11" s="361"/>
      <c r="J11" s="387"/>
      <c r="K11" s="387"/>
      <c r="L11" s="387"/>
      <c r="M11" s="383">
        <f t="shared" si="0"/>
        <v>0</v>
      </c>
    </row>
    <row r="12" spans="1:13" x14ac:dyDescent="0.3">
      <c r="A12" s="295" t="s">
        <v>193</v>
      </c>
      <c r="B12" s="296" t="s">
        <v>1841</v>
      </c>
      <c r="C12" s="359"/>
      <c r="D12" s="359"/>
      <c r="E12" s="359"/>
      <c r="F12" s="359"/>
      <c r="G12" s="359"/>
      <c r="H12" s="359"/>
      <c r="I12" s="359"/>
      <c r="J12" s="359"/>
      <c r="K12" s="359"/>
      <c r="L12" s="359"/>
      <c r="M12" s="360">
        <f t="shared" si="0"/>
        <v>0</v>
      </c>
    </row>
    <row r="13" spans="1:13" x14ac:dyDescent="0.3">
      <c r="A13" s="295" t="s">
        <v>199</v>
      </c>
      <c r="B13" s="296" t="s">
        <v>200</v>
      </c>
      <c r="C13" s="361"/>
      <c r="D13" s="361"/>
      <c r="E13" s="361"/>
      <c r="F13" s="361"/>
      <c r="G13" s="361"/>
      <c r="H13" s="361"/>
      <c r="I13" s="361"/>
      <c r="J13" s="361"/>
      <c r="K13" s="361"/>
      <c r="L13" s="361"/>
      <c r="M13" s="360">
        <f t="shared" si="0"/>
        <v>0</v>
      </c>
    </row>
    <row r="14" spans="1:13" x14ac:dyDescent="0.3">
      <c r="A14" s="295" t="s">
        <v>202</v>
      </c>
      <c r="B14" s="296" t="s">
        <v>203</v>
      </c>
      <c r="C14" s="361"/>
      <c r="D14" s="361"/>
      <c r="E14" s="361"/>
      <c r="F14" s="361"/>
      <c r="G14" s="361"/>
      <c r="H14" s="361"/>
      <c r="I14" s="361"/>
      <c r="J14" s="361"/>
      <c r="K14" s="361"/>
      <c r="L14" s="361"/>
      <c r="M14" s="360">
        <f t="shared" si="0"/>
        <v>0</v>
      </c>
    </row>
    <row r="15" spans="1:13" x14ac:dyDescent="0.3">
      <c r="A15" s="295" t="s">
        <v>205</v>
      </c>
      <c r="B15" s="296" t="s">
        <v>206</v>
      </c>
      <c r="C15" s="361"/>
      <c r="D15" s="361"/>
      <c r="E15" s="361"/>
      <c r="F15" s="361"/>
      <c r="G15" s="361"/>
      <c r="H15" s="361"/>
      <c r="I15" s="361"/>
      <c r="J15" s="361"/>
      <c r="K15" s="361"/>
      <c r="L15" s="361"/>
      <c r="M15" s="360">
        <f t="shared" si="0"/>
        <v>0</v>
      </c>
    </row>
    <row r="16" spans="1:13" x14ac:dyDescent="0.3">
      <c r="A16" s="295" t="s">
        <v>208</v>
      </c>
      <c r="B16" s="296" t="s">
        <v>1842</v>
      </c>
      <c r="C16" s="361"/>
      <c r="D16" s="361"/>
      <c r="E16" s="361"/>
      <c r="F16" s="361"/>
      <c r="G16" s="361"/>
      <c r="H16" s="361"/>
      <c r="I16" s="361"/>
      <c r="J16" s="361"/>
      <c r="K16" s="361"/>
      <c r="L16" s="361"/>
      <c r="M16" s="360">
        <f t="shared" si="0"/>
        <v>0</v>
      </c>
    </row>
    <row r="17" spans="1:13" x14ac:dyDescent="0.3">
      <c r="A17" s="295" t="s">
        <v>211</v>
      </c>
      <c r="B17" s="296" t="s">
        <v>212</v>
      </c>
      <c r="C17" s="361"/>
      <c r="D17" s="361"/>
      <c r="E17" s="361"/>
      <c r="F17" s="361"/>
      <c r="G17" s="361"/>
      <c r="H17" s="361"/>
      <c r="I17" s="361"/>
      <c r="J17" s="361"/>
      <c r="K17" s="361"/>
      <c r="L17" s="361"/>
      <c r="M17" s="360">
        <f t="shared" si="0"/>
        <v>0</v>
      </c>
    </row>
    <row r="18" spans="1:13" x14ac:dyDescent="0.3">
      <c r="A18" s="295" t="s">
        <v>215</v>
      </c>
      <c r="B18" s="296" t="s">
        <v>216</v>
      </c>
      <c r="C18" s="361"/>
      <c r="D18" s="361"/>
      <c r="E18" s="361"/>
      <c r="F18" s="361"/>
      <c r="G18" s="361"/>
      <c r="H18" s="361"/>
      <c r="I18" s="361"/>
      <c r="J18" s="361"/>
      <c r="K18" s="361"/>
      <c r="L18" s="361"/>
      <c r="M18" s="360">
        <f t="shared" si="0"/>
        <v>0</v>
      </c>
    </row>
    <row r="19" spans="1:13" x14ac:dyDescent="0.3">
      <c r="A19" s="295" t="s">
        <v>321</v>
      </c>
      <c r="B19" s="296" t="s">
        <v>219</v>
      </c>
      <c r="C19" s="361"/>
      <c r="D19" s="361"/>
      <c r="E19" s="361"/>
      <c r="F19" s="361"/>
      <c r="G19" s="361"/>
      <c r="H19" s="361"/>
      <c r="I19" s="361"/>
      <c r="J19" s="361"/>
      <c r="K19" s="361"/>
      <c r="L19" s="361"/>
      <c r="M19" s="360">
        <f t="shared" si="0"/>
        <v>0</v>
      </c>
    </row>
    <row r="20" spans="1:13" x14ac:dyDescent="0.3">
      <c r="A20" s="295" t="s">
        <v>335</v>
      </c>
      <c r="B20" s="296" t="s">
        <v>221</v>
      </c>
      <c r="C20" s="359"/>
      <c r="D20" s="359"/>
      <c r="E20" s="359"/>
      <c r="F20" s="359"/>
      <c r="G20" s="359"/>
      <c r="H20" s="359"/>
      <c r="I20" s="359"/>
      <c r="J20" s="359"/>
      <c r="K20" s="359"/>
      <c r="L20" s="359"/>
      <c r="M20" s="360">
        <f t="shared" si="0"/>
        <v>0</v>
      </c>
    </row>
    <row r="21" spans="1:13" ht="28.8" x14ac:dyDescent="0.3">
      <c r="A21" s="295" t="s">
        <v>342</v>
      </c>
      <c r="B21" s="300" t="s">
        <v>1225</v>
      </c>
      <c r="C21" s="359"/>
      <c r="D21" s="359"/>
      <c r="E21" s="359"/>
      <c r="F21" s="359"/>
      <c r="G21" s="359"/>
      <c r="H21" s="359"/>
      <c r="I21" s="359"/>
      <c r="J21" s="359"/>
      <c r="K21" s="359"/>
      <c r="L21" s="359"/>
      <c r="M21" s="360">
        <f t="shared" si="0"/>
        <v>0</v>
      </c>
    </row>
    <row r="22" spans="1:13" ht="18.600000000000001" customHeight="1" thickBot="1" x14ac:dyDescent="0.35">
      <c r="A22" s="346"/>
      <c r="B22" s="355" t="s">
        <v>1843</v>
      </c>
      <c r="C22" s="343">
        <f t="shared" ref="C22:M22" si="1">SUM(C10:C21)</f>
        <v>0</v>
      </c>
      <c r="D22" s="343">
        <f t="shared" si="1"/>
        <v>0</v>
      </c>
      <c r="E22" s="343">
        <f t="shared" si="1"/>
        <v>0</v>
      </c>
      <c r="F22" s="343">
        <f t="shared" si="1"/>
        <v>0</v>
      </c>
      <c r="G22" s="343">
        <f t="shared" si="1"/>
        <v>0</v>
      </c>
      <c r="H22" s="343">
        <f t="shared" si="1"/>
        <v>0</v>
      </c>
      <c r="I22" s="343">
        <f t="shared" si="1"/>
        <v>0</v>
      </c>
      <c r="J22" s="343">
        <f t="shared" si="1"/>
        <v>0</v>
      </c>
      <c r="K22" s="343">
        <f t="shared" si="1"/>
        <v>0</v>
      </c>
      <c r="L22" s="343">
        <f t="shared" si="1"/>
        <v>0</v>
      </c>
      <c r="M22" s="386">
        <f t="shared" si="1"/>
        <v>0</v>
      </c>
    </row>
    <row r="23" spans="1:13" ht="15" thickTop="1" x14ac:dyDescent="0.3">
      <c r="A23" s="295"/>
      <c r="B23" s="363"/>
      <c r="C23" s="388"/>
      <c r="D23" s="388"/>
      <c r="E23" s="388"/>
      <c r="F23" s="388"/>
      <c r="G23" s="388"/>
      <c r="H23" s="388"/>
      <c r="I23" s="388"/>
      <c r="J23" s="388"/>
      <c r="K23" s="388"/>
      <c r="L23" s="388"/>
      <c r="M23" s="385"/>
    </row>
    <row r="24" spans="1:13" x14ac:dyDescent="0.3">
      <c r="A24" s="287" t="s">
        <v>189</v>
      </c>
      <c r="B24" s="363" t="s">
        <v>1227</v>
      </c>
      <c r="C24" s="387"/>
      <c r="D24" s="387"/>
      <c r="E24" s="387"/>
      <c r="F24" s="387"/>
      <c r="G24" s="387"/>
      <c r="H24" s="387"/>
      <c r="I24" s="387"/>
      <c r="J24" s="387"/>
      <c r="K24" s="387"/>
      <c r="L24" s="387"/>
      <c r="M24" s="383"/>
    </row>
    <row r="25" spans="1:13" x14ac:dyDescent="0.3">
      <c r="A25" s="295" t="s">
        <v>172</v>
      </c>
      <c r="B25" s="296" t="s">
        <v>228</v>
      </c>
      <c r="C25" s="361"/>
      <c r="D25" s="361"/>
      <c r="E25" s="361"/>
      <c r="F25" s="361"/>
      <c r="G25" s="361"/>
      <c r="H25" s="361"/>
      <c r="I25" s="361"/>
      <c r="J25" s="361"/>
      <c r="K25" s="361"/>
      <c r="L25" s="361"/>
      <c r="M25" s="383">
        <f>+SUM(C25:L25)</f>
        <v>0</v>
      </c>
    </row>
    <row r="26" spans="1:13" x14ac:dyDescent="0.3">
      <c r="A26" s="295" t="s">
        <v>189</v>
      </c>
      <c r="B26" s="296" t="s">
        <v>230</v>
      </c>
      <c r="C26" s="359"/>
      <c r="D26" s="359"/>
      <c r="E26" s="359"/>
      <c r="F26" s="359"/>
      <c r="G26" s="359"/>
      <c r="H26" s="359"/>
      <c r="I26" s="359"/>
      <c r="J26" s="359"/>
      <c r="K26" s="359"/>
      <c r="L26" s="359"/>
      <c r="M26" s="360">
        <f>+SUM(C26:L26)</f>
        <v>0</v>
      </c>
    </row>
    <row r="27" spans="1:13" x14ac:dyDescent="0.3">
      <c r="A27" s="295" t="s">
        <v>193</v>
      </c>
      <c r="B27" s="300" t="s">
        <v>1844</v>
      </c>
      <c r="C27" s="359"/>
      <c r="D27" s="359"/>
      <c r="E27" s="359"/>
      <c r="F27" s="359"/>
      <c r="G27" s="359"/>
      <c r="H27" s="359"/>
      <c r="I27" s="359"/>
      <c r="J27" s="359"/>
      <c r="K27" s="359"/>
      <c r="L27" s="359"/>
      <c r="M27" s="360">
        <f>+SUM(C27:L27)</f>
        <v>0</v>
      </c>
    </row>
    <row r="28" spans="1:13" ht="15" thickBot="1" x14ac:dyDescent="0.35">
      <c r="A28" s="379"/>
      <c r="B28" s="355" t="s">
        <v>1229</v>
      </c>
      <c r="C28" s="343">
        <f t="shared" ref="C28:M28" si="2">+SUM(C25:C27)</f>
        <v>0</v>
      </c>
      <c r="D28" s="343">
        <f t="shared" si="2"/>
        <v>0</v>
      </c>
      <c r="E28" s="343">
        <f t="shared" si="2"/>
        <v>0</v>
      </c>
      <c r="F28" s="343">
        <f t="shared" si="2"/>
        <v>0</v>
      </c>
      <c r="G28" s="343">
        <f t="shared" si="2"/>
        <v>0</v>
      </c>
      <c r="H28" s="343">
        <f t="shared" si="2"/>
        <v>0</v>
      </c>
      <c r="I28" s="343">
        <f t="shared" si="2"/>
        <v>0</v>
      </c>
      <c r="J28" s="343">
        <f t="shared" si="2"/>
        <v>0</v>
      </c>
      <c r="K28" s="343">
        <f t="shared" si="2"/>
        <v>0</v>
      </c>
      <c r="L28" s="343">
        <f t="shared" si="2"/>
        <v>0</v>
      </c>
      <c r="M28" s="386">
        <f t="shared" si="2"/>
        <v>0</v>
      </c>
    </row>
    <row r="29" spans="1:13" ht="15" thickTop="1" x14ac:dyDescent="0.3">
      <c r="A29" s="295"/>
      <c r="B29" s="363"/>
      <c r="C29" s="388"/>
      <c r="D29" s="388"/>
      <c r="E29" s="388"/>
      <c r="F29" s="388"/>
      <c r="G29" s="388"/>
      <c r="H29" s="388"/>
      <c r="I29" s="388"/>
      <c r="J29" s="388"/>
      <c r="K29" s="388"/>
      <c r="L29" s="388"/>
      <c r="M29" s="385"/>
    </row>
    <row r="30" spans="1:13" x14ac:dyDescent="0.3">
      <c r="A30" s="287" t="s">
        <v>193</v>
      </c>
      <c r="B30" s="363" t="s">
        <v>1230</v>
      </c>
      <c r="C30" s="388"/>
      <c r="D30" s="388"/>
      <c r="E30" s="387"/>
      <c r="F30" s="387"/>
      <c r="G30" s="387"/>
      <c r="H30" s="387"/>
      <c r="I30" s="387"/>
      <c r="J30" s="387"/>
      <c r="K30" s="387"/>
      <c r="L30" s="387"/>
      <c r="M30" s="383"/>
    </row>
    <row r="31" spans="1:13" x14ac:dyDescent="0.3">
      <c r="A31" s="295" t="s">
        <v>172</v>
      </c>
      <c r="B31" s="387" t="s">
        <v>237</v>
      </c>
      <c r="C31" s="387"/>
      <c r="D31" s="387"/>
      <c r="E31" s="361"/>
      <c r="F31" s="361"/>
      <c r="G31" s="361"/>
      <c r="H31" s="361"/>
      <c r="I31" s="361"/>
      <c r="J31" s="361"/>
      <c r="K31" s="361"/>
      <c r="L31" s="361"/>
      <c r="M31" s="383">
        <f>+SUM(C31:L31)</f>
        <v>0</v>
      </c>
    </row>
    <row r="32" spans="1:13" x14ac:dyDescent="0.3">
      <c r="A32" s="295" t="s">
        <v>239</v>
      </c>
      <c r="B32" s="296" t="s">
        <v>240</v>
      </c>
      <c r="C32" s="359"/>
      <c r="D32" s="359"/>
      <c r="E32" s="359"/>
      <c r="F32" s="359"/>
      <c r="G32" s="359"/>
      <c r="H32" s="359"/>
      <c r="I32" s="359"/>
      <c r="J32" s="359"/>
      <c r="K32" s="359"/>
      <c r="L32" s="359"/>
      <c r="M32" s="360">
        <f>+SUM(C32:L32)</f>
        <v>0</v>
      </c>
    </row>
    <row r="33" spans="1:13" ht="28.8" x14ac:dyDescent="0.3">
      <c r="A33" s="295" t="s">
        <v>193</v>
      </c>
      <c r="B33" s="300" t="s">
        <v>1845</v>
      </c>
      <c r="C33" s="359"/>
      <c r="D33" s="359"/>
      <c r="E33" s="359"/>
      <c r="F33" s="359"/>
      <c r="G33" s="359"/>
      <c r="H33" s="359"/>
      <c r="I33" s="359"/>
      <c r="J33" s="359"/>
      <c r="K33" s="359"/>
      <c r="L33" s="359"/>
      <c r="M33" s="360">
        <f>+SUM(C33:L33)</f>
        <v>0</v>
      </c>
    </row>
    <row r="34" spans="1:13" ht="15" thickBot="1" x14ac:dyDescent="0.35">
      <c r="A34" s="346"/>
      <c r="B34" s="355" t="s">
        <v>1232</v>
      </c>
      <c r="C34" s="343">
        <f t="shared" ref="C34:M34" si="3">+SUM(C31:C33)</f>
        <v>0</v>
      </c>
      <c r="D34" s="343">
        <f t="shared" si="3"/>
        <v>0</v>
      </c>
      <c r="E34" s="343">
        <f t="shared" si="3"/>
        <v>0</v>
      </c>
      <c r="F34" s="343">
        <f t="shared" si="3"/>
        <v>0</v>
      </c>
      <c r="G34" s="343">
        <f t="shared" si="3"/>
        <v>0</v>
      </c>
      <c r="H34" s="343">
        <f t="shared" si="3"/>
        <v>0</v>
      </c>
      <c r="I34" s="343">
        <f t="shared" si="3"/>
        <v>0</v>
      </c>
      <c r="J34" s="343">
        <f t="shared" si="3"/>
        <v>0</v>
      </c>
      <c r="K34" s="343">
        <f t="shared" si="3"/>
        <v>0</v>
      </c>
      <c r="L34" s="343">
        <f t="shared" si="3"/>
        <v>0</v>
      </c>
      <c r="M34" s="386">
        <f t="shared" si="3"/>
        <v>0</v>
      </c>
    </row>
    <row r="35" spans="1:13" ht="15" thickTop="1" x14ac:dyDescent="0.3">
      <c r="A35" s="295"/>
      <c r="B35" s="363"/>
      <c r="C35" s="363"/>
      <c r="D35" s="363"/>
      <c r="E35" s="363"/>
      <c r="F35" s="363"/>
      <c r="G35" s="363"/>
      <c r="H35" s="363"/>
      <c r="I35" s="363"/>
      <c r="J35" s="363"/>
      <c r="K35" s="363"/>
      <c r="L35" s="363"/>
      <c r="M35" s="385"/>
    </row>
    <row r="36" spans="1:13" x14ac:dyDescent="0.3">
      <c r="A36" s="287" t="s">
        <v>199</v>
      </c>
      <c r="B36" s="363" t="s">
        <v>1233</v>
      </c>
      <c r="C36" s="363"/>
      <c r="D36" s="363"/>
      <c r="E36" s="363"/>
      <c r="F36" s="363"/>
      <c r="G36" s="363"/>
      <c r="H36" s="363"/>
      <c r="I36" s="363"/>
      <c r="J36" s="363"/>
      <c r="K36" s="363"/>
      <c r="L36" s="363"/>
      <c r="M36" s="383"/>
    </row>
    <row r="37" spans="1:13" ht="15.75" customHeight="1" x14ac:dyDescent="0.3">
      <c r="A37" s="295" t="s">
        <v>172</v>
      </c>
      <c r="B37" s="301" t="s">
        <v>1846</v>
      </c>
      <c r="C37" s="296"/>
      <c r="D37" s="296"/>
      <c r="E37" s="296"/>
      <c r="F37" s="296"/>
      <c r="G37" s="296"/>
      <c r="H37" s="296"/>
      <c r="I37" s="296"/>
      <c r="J37" s="296"/>
      <c r="K37" s="296"/>
      <c r="L37" s="296"/>
      <c r="M37" s="383">
        <f t="shared" ref="M37:M44" si="4">+SUM(C37:L37)</f>
        <v>0</v>
      </c>
    </row>
    <row r="38" spans="1:13" ht="15.75" customHeight="1" x14ac:dyDescent="0.3">
      <c r="A38" s="295" t="s">
        <v>189</v>
      </c>
      <c r="B38" s="296" t="s">
        <v>247</v>
      </c>
      <c r="C38" s="296"/>
      <c r="D38" s="296"/>
      <c r="E38" s="296"/>
      <c r="F38" s="296"/>
      <c r="G38" s="296"/>
      <c r="H38" s="296"/>
      <c r="I38" s="296"/>
      <c r="J38" s="296"/>
      <c r="K38" s="296"/>
      <c r="L38" s="296"/>
      <c r="M38" s="383">
        <f t="shared" si="4"/>
        <v>0</v>
      </c>
    </row>
    <row r="39" spans="1:13" x14ac:dyDescent="0.3">
      <c r="A39" s="295" t="s">
        <v>193</v>
      </c>
      <c r="B39" s="296" t="s">
        <v>1235</v>
      </c>
      <c r="C39" s="359"/>
      <c r="D39" s="359"/>
      <c r="E39" s="359"/>
      <c r="F39" s="359"/>
      <c r="G39" s="359"/>
      <c r="H39" s="359"/>
      <c r="I39" s="359"/>
      <c r="J39" s="359"/>
      <c r="K39" s="359"/>
      <c r="L39" s="359"/>
      <c r="M39" s="383">
        <f t="shared" si="4"/>
        <v>0</v>
      </c>
    </row>
    <row r="40" spans="1:13" x14ac:dyDescent="0.3">
      <c r="A40" s="295" t="s">
        <v>1847</v>
      </c>
      <c r="B40" s="296" t="s">
        <v>252</v>
      </c>
      <c r="C40" s="359"/>
      <c r="D40" s="359"/>
      <c r="E40" s="359"/>
      <c r="F40" s="359"/>
      <c r="G40" s="359"/>
      <c r="H40" s="359"/>
      <c r="I40" s="359"/>
      <c r="J40" s="359"/>
      <c r="K40" s="359"/>
      <c r="L40" s="359"/>
      <c r="M40" s="360">
        <f t="shared" si="4"/>
        <v>0</v>
      </c>
    </row>
    <row r="41" spans="1:13" x14ac:dyDescent="0.3">
      <c r="A41" s="295" t="s">
        <v>1848</v>
      </c>
      <c r="B41" s="296" t="s">
        <v>256</v>
      </c>
      <c r="C41" s="359"/>
      <c r="D41" s="359"/>
      <c r="E41" s="359"/>
      <c r="F41" s="359"/>
      <c r="G41" s="359"/>
      <c r="H41" s="359"/>
      <c r="I41" s="359"/>
      <c r="J41" s="359"/>
      <c r="K41" s="359"/>
      <c r="L41" s="359"/>
      <c r="M41" s="360">
        <f t="shared" si="4"/>
        <v>0</v>
      </c>
    </row>
    <row r="42" spans="1:13" x14ac:dyDescent="0.3">
      <c r="A42" s="295" t="s">
        <v>1849</v>
      </c>
      <c r="B42" s="296" t="s">
        <v>259</v>
      </c>
      <c r="C42" s="359"/>
      <c r="D42" s="359"/>
      <c r="E42" s="359"/>
      <c r="F42" s="359"/>
      <c r="G42" s="359"/>
      <c r="H42" s="359"/>
      <c r="I42" s="359"/>
      <c r="J42" s="359"/>
      <c r="K42" s="359"/>
      <c r="L42" s="359"/>
      <c r="M42" s="360">
        <f t="shared" si="4"/>
        <v>0</v>
      </c>
    </row>
    <row r="43" spans="1:13" x14ac:dyDescent="0.3">
      <c r="A43" s="295" t="s">
        <v>1850</v>
      </c>
      <c r="B43" s="296" t="s">
        <v>262</v>
      </c>
      <c r="C43" s="359"/>
      <c r="D43" s="359"/>
      <c r="E43" s="359"/>
      <c r="F43" s="359"/>
      <c r="G43" s="359"/>
      <c r="H43" s="359"/>
      <c r="I43" s="359"/>
      <c r="J43" s="359"/>
      <c r="K43" s="359"/>
      <c r="L43" s="359"/>
      <c r="M43" s="360">
        <f t="shared" si="4"/>
        <v>0</v>
      </c>
    </row>
    <row r="44" spans="1:13" ht="27" customHeight="1" x14ac:dyDescent="0.3">
      <c r="A44" s="295" t="s">
        <v>211</v>
      </c>
      <c r="B44" s="296" t="s">
        <v>1851</v>
      </c>
      <c r="C44" s="359"/>
      <c r="D44" s="359"/>
      <c r="E44" s="359"/>
      <c r="F44" s="359"/>
      <c r="G44" s="359"/>
      <c r="H44" s="359"/>
      <c r="I44" s="359"/>
      <c r="J44" s="359"/>
      <c r="K44" s="359"/>
      <c r="L44" s="359"/>
      <c r="M44" s="360">
        <f t="shared" si="4"/>
        <v>0</v>
      </c>
    </row>
    <row r="45" spans="1:13" ht="15" thickBot="1" x14ac:dyDescent="0.35">
      <c r="A45" s="346"/>
      <c r="B45" s="355" t="s">
        <v>1237</v>
      </c>
      <c r="C45" s="343">
        <f t="shared" ref="C45:M45" si="5">+SUM(C37:C44)</f>
        <v>0</v>
      </c>
      <c r="D45" s="343">
        <f t="shared" si="5"/>
        <v>0</v>
      </c>
      <c r="E45" s="343">
        <f t="shared" si="5"/>
        <v>0</v>
      </c>
      <c r="F45" s="343">
        <f t="shared" si="5"/>
        <v>0</v>
      </c>
      <c r="G45" s="343">
        <f t="shared" si="5"/>
        <v>0</v>
      </c>
      <c r="H45" s="343">
        <f t="shared" si="5"/>
        <v>0</v>
      </c>
      <c r="I45" s="343">
        <f t="shared" si="5"/>
        <v>0</v>
      </c>
      <c r="J45" s="343">
        <f t="shared" si="5"/>
        <v>0</v>
      </c>
      <c r="K45" s="343">
        <f t="shared" si="5"/>
        <v>0</v>
      </c>
      <c r="L45" s="343">
        <f t="shared" si="5"/>
        <v>0</v>
      </c>
      <c r="M45" s="386">
        <f t="shared" si="5"/>
        <v>0</v>
      </c>
    </row>
    <row r="46" spans="1:13" ht="15" thickTop="1" x14ac:dyDescent="0.3">
      <c r="A46" s="295"/>
      <c r="B46" s="378"/>
      <c r="C46" s="353"/>
      <c r="D46" s="363"/>
      <c r="E46" s="363"/>
      <c r="F46" s="363"/>
      <c r="G46" s="363"/>
      <c r="H46" s="363"/>
      <c r="I46" s="363"/>
      <c r="J46" s="363"/>
      <c r="K46" s="363"/>
      <c r="L46" s="363"/>
      <c r="M46" s="385"/>
    </row>
    <row r="47" spans="1:13" x14ac:dyDescent="0.3">
      <c r="A47" s="287" t="s">
        <v>202</v>
      </c>
      <c r="B47" s="363" t="s">
        <v>1238</v>
      </c>
      <c r="C47" s="363"/>
      <c r="D47" s="363"/>
      <c r="E47" s="363"/>
      <c r="F47" s="363"/>
      <c r="G47" s="363"/>
      <c r="H47" s="363"/>
      <c r="I47" s="363"/>
      <c r="J47" s="363"/>
      <c r="K47" s="363"/>
      <c r="L47" s="363"/>
      <c r="M47" s="383"/>
    </row>
    <row r="48" spans="1:13" x14ac:dyDescent="0.3">
      <c r="A48" s="295" t="s">
        <v>172</v>
      </c>
      <c r="B48" s="387" t="s">
        <v>1239</v>
      </c>
      <c r="C48" s="363"/>
      <c r="D48" s="363"/>
      <c r="E48" s="363"/>
      <c r="F48" s="359"/>
      <c r="G48" s="296"/>
      <c r="H48" s="296"/>
      <c r="I48" s="296"/>
      <c r="J48" s="296"/>
      <c r="K48" s="296"/>
      <c r="L48" s="296"/>
      <c r="M48" s="383">
        <f>+SUM(C48:L48)</f>
        <v>0</v>
      </c>
    </row>
    <row r="49" spans="1:15" x14ac:dyDescent="0.3">
      <c r="A49" s="295" t="s">
        <v>189</v>
      </c>
      <c r="B49" s="296" t="s">
        <v>270</v>
      </c>
      <c r="C49" s="363"/>
      <c r="D49" s="359"/>
      <c r="E49" s="359"/>
      <c r="F49" s="359"/>
      <c r="G49" s="359"/>
      <c r="H49" s="359"/>
      <c r="I49" s="359"/>
      <c r="J49" s="359"/>
      <c r="K49" s="359"/>
      <c r="L49" s="359"/>
      <c r="M49" s="360">
        <f>+SUM(C49:L49)</f>
        <v>0</v>
      </c>
    </row>
    <row r="50" spans="1:15" ht="28.8" x14ac:dyDescent="0.3">
      <c r="A50" s="295" t="s">
        <v>193</v>
      </c>
      <c r="B50" s="296" t="s">
        <v>1852</v>
      </c>
      <c r="C50" s="363"/>
      <c r="D50" s="359"/>
      <c r="E50" s="359"/>
      <c r="F50" s="359"/>
      <c r="G50" s="359"/>
      <c r="H50" s="359"/>
      <c r="I50" s="359"/>
      <c r="J50" s="359"/>
      <c r="K50" s="359"/>
      <c r="L50" s="359"/>
      <c r="M50" s="360">
        <f>+SUM(C50:L50)</f>
        <v>0</v>
      </c>
    </row>
    <row r="51" spans="1:15" ht="15" thickBot="1" x14ac:dyDescent="0.35">
      <c r="A51" s="346"/>
      <c r="B51" s="355" t="s">
        <v>1241</v>
      </c>
      <c r="C51" s="343">
        <f t="shared" ref="C51:M51" si="6">+SUM(C48:C50)</f>
        <v>0</v>
      </c>
      <c r="D51" s="343">
        <f t="shared" si="6"/>
        <v>0</v>
      </c>
      <c r="E51" s="343">
        <f t="shared" si="6"/>
        <v>0</v>
      </c>
      <c r="F51" s="343">
        <f t="shared" si="6"/>
        <v>0</v>
      </c>
      <c r="G51" s="343">
        <f t="shared" si="6"/>
        <v>0</v>
      </c>
      <c r="H51" s="343">
        <f t="shared" si="6"/>
        <v>0</v>
      </c>
      <c r="I51" s="343">
        <f t="shared" si="6"/>
        <v>0</v>
      </c>
      <c r="J51" s="343">
        <f t="shared" si="6"/>
        <v>0</v>
      </c>
      <c r="K51" s="343">
        <f t="shared" si="6"/>
        <v>0</v>
      </c>
      <c r="L51" s="343">
        <f t="shared" si="6"/>
        <v>0</v>
      </c>
      <c r="M51" s="386">
        <f t="shared" si="6"/>
        <v>0</v>
      </c>
    </row>
    <row r="52" spans="1:15" ht="15" thickTop="1" x14ac:dyDescent="0.3">
      <c r="A52" s="295"/>
      <c r="B52" s="378"/>
      <c r="C52" s="353"/>
      <c r="D52" s="353"/>
      <c r="E52" s="353"/>
      <c r="F52" s="353"/>
      <c r="G52" s="353"/>
      <c r="H52" s="353"/>
      <c r="I52" s="353"/>
      <c r="J52" s="353"/>
      <c r="K52" s="353"/>
      <c r="L52" s="353"/>
      <c r="M52" s="385"/>
    </row>
    <row r="53" spans="1:15" x14ac:dyDescent="0.3">
      <c r="A53" s="287" t="s">
        <v>205</v>
      </c>
      <c r="B53" s="363" t="s">
        <v>1242</v>
      </c>
      <c r="C53" s="363"/>
      <c r="D53" s="363"/>
      <c r="E53" s="363"/>
      <c r="F53" s="363"/>
      <c r="G53" s="363"/>
      <c r="H53" s="363"/>
      <c r="I53" s="363"/>
      <c r="J53" s="363"/>
      <c r="K53" s="363"/>
      <c r="L53" s="363"/>
      <c r="M53" s="383"/>
    </row>
    <row r="54" spans="1:15" x14ac:dyDescent="0.3">
      <c r="A54" s="295" t="s">
        <v>1243</v>
      </c>
      <c r="B54" s="296" t="s">
        <v>277</v>
      </c>
      <c r="C54" s="359"/>
      <c r="D54" s="359"/>
      <c r="E54" s="359"/>
      <c r="F54" s="359"/>
      <c r="G54" s="359"/>
      <c r="H54" s="359"/>
      <c r="I54" s="359"/>
      <c r="J54" s="359"/>
      <c r="K54" s="359"/>
      <c r="L54" s="359"/>
      <c r="M54" s="383">
        <f>+SUM(C54:L54)</f>
        <v>0</v>
      </c>
    </row>
    <row r="55" spans="1:15" x14ac:dyDescent="0.3">
      <c r="A55" s="295" t="s">
        <v>239</v>
      </c>
      <c r="B55" s="296" t="s">
        <v>280</v>
      </c>
      <c r="C55" s="359"/>
      <c r="D55" s="359"/>
      <c r="E55" s="359"/>
      <c r="F55" s="359"/>
      <c r="G55" s="359"/>
      <c r="H55" s="359"/>
      <c r="I55" s="359"/>
      <c r="J55" s="359"/>
      <c r="K55" s="359"/>
      <c r="L55" s="359"/>
      <c r="M55" s="360">
        <f>+SUM(C55:L55)</f>
        <v>0</v>
      </c>
    </row>
    <row r="56" spans="1:15" ht="32.25" customHeight="1" x14ac:dyDescent="0.3">
      <c r="A56" s="295" t="s">
        <v>193</v>
      </c>
      <c r="B56" s="296" t="s">
        <v>1853</v>
      </c>
      <c r="C56" s="359"/>
      <c r="D56" s="359"/>
      <c r="E56" s="359"/>
      <c r="F56" s="359"/>
      <c r="G56" s="359"/>
      <c r="H56" s="359"/>
      <c r="I56" s="359"/>
      <c r="J56" s="359"/>
      <c r="K56" s="359"/>
      <c r="L56" s="359"/>
      <c r="M56" s="360">
        <f>+SUM(C56:L56)</f>
        <v>0</v>
      </c>
    </row>
    <row r="57" spans="1:15" ht="15" thickBot="1" x14ac:dyDescent="0.35">
      <c r="A57" s="379"/>
      <c r="B57" s="355" t="s">
        <v>1245</v>
      </c>
      <c r="C57" s="343">
        <f t="shared" ref="C57:M57" si="7">+SUM(C54:C56)</f>
        <v>0</v>
      </c>
      <c r="D57" s="343">
        <f t="shared" si="7"/>
        <v>0</v>
      </c>
      <c r="E57" s="343">
        <f t="shared" si="7"/>
        <v>0</v>
      </c>
      <c r="F57" s="343">
        <f t="shared" si="7"/>
        <v>0</v>
      </c>
      <c r="G57" s="343">
        <f t="shared" si="7"/>
        <v>0</v>
      </c>
      <c r="H57" s="343">
        <f t="shared" si="7"/>
        <v>0</v>
      </c>
      <c r="I57" s="343">
        <f t="shared" si="7"/>
        <v>0</v>
      </c>
      <c r="J57" s="343">
        <f t="shared" si="7"/>
        <v>0</v>
      </c>
      <c r="K57" s="343">
        <f t="shared" si="7"/>
        <v>0</v>
      </c>
      <c r="L57" s="343">
        <f t="shared" si="7"/>
        <v>0</v>
      </c>
      <c r="M57" s="342">
        <f t="shared" si="7"/>
        <v>0</v>
      </c>
    </row>
    <row r="58" spans="1:15" ht="15" thickTop="1" x14ac:dyDescent="0.3">
      <c r="A58" s="295"/>
      <c r="B58" s="381"/>
      <c r="C58" s="381"/>
      <c r="D58" s="381"/>
      <c r="E58" s="381"/>
      <c r="F58" s="381"/>
      <c r="G58" s="381"/>
      <c r="H58" s="381"/>
      <c r="I58" s="381"/>
      <c r="J58" s="381"/>
      <c r="K58" s="381"/>
      <c r="L58" s="381"/>
      <c r="M58" s="384"/>
    </row>
    <row r="59" spans="1:15" x14ac:dyDescent="0.3">
      <c r="A59" s="287" t="s">
        <v>208</v>
      </c>
      <c r="B59" s="363" t="s">
        <v>1246</v>
      </c>
      <c r="C59" s="363"/>
      <c r="D59" s="363"/>
      <c r="E59" s="363"/>
      <c r="F59" s="363"/>
      <c r="G59" s="363"/>
      <c r="H59" s="363"/>
      <c r="I59" s="363"/>
      <c r="J59" s="363"/>
      <c r="K59" s="363"/>
      <c r="L59" s="363"/>
      <c r="M59" s="383"/>
    </row>
    <row r="60" spans="1:15" x14ac:dyDescent="0.3">
      <c r="A60" s="295" t="s">
        <v>172</v>
      </c>
      <c r="B60" s="296" t="s">
        <v>1247</v>
      </c>
      <c r="C60" s="359"/>
      <c r="D60" s="359"/>
      <c r="E60" s="359"/>
      <c r="F60" s="359"/>
      <c r="G60" s="359"/>
      <c r="H60" s="359"/>
      <c r="I60" s="359"/>
      <c r="J60" s="359"/>
      <c r="K60" s="359"/>
      <c r="L60" s="359"/>
      <c r="M60" s="373">
        <f>+SUM(C60:L60)</f>
        <v>0</v>
      </c>
    </row>
    <row r="61" spans="1:15" x14ac:dyDescent="0.3">
      <c r="A61" s="295" t="s">
        <v>189</v>
      </c>
      <c r="B61" s="296" t="s">
        <v>1854</v>
      </c>
      <c r="C61" s="359"/>
      <c r="D61" s="359"/>
      <c r="E61" s="359"/>
      <c r="F61" s="359"/>
      <c r="G61" s="359"/>
      <c r="H61" s="359"/>
      <c r="I61" s="359"/>
      <c r="J61" s="359"/>
      <c r="K61" s="359"/>
      <c r="L61" s="359"/>
      <c r="M61" s="373">
        <f>+SUM(C61:L61)</f>
        <v>0</v>
      </c>
    </row>
    <row r="62" spans="1:15" ht="15" thickBot="1" x14ac:dyDescent="0.35">
      <c r="A62" s="379"/>
      <c r="B62" s="355" t="s">
        <v>1249</v>
      </c>
      <c r="C62" s="343">
        <f t="shared" ref="C62:L62" si="8">C60+C61</f>
        <v>0</v>
      </c>
      <c r="D62" s="343">
        <f t="shared" si="8"/>
        <v>0</v>
      </c>
      <c r="E62" s="343">
        <f t="shared" si="8"/>
        <v>0</v>
      </c>
      <c r="F62" s="343">
        <f t="shared" si="8"/>
        <v>0</v>
      </c>
      <c r="G62" s="343">
        <f t="shared" si="8"/>
        <v>0</v>
      </c>
      <c r="H62" s="343">
        <f t="shared" si="8"/>
        <v>0</v>
      </c>
      <c r="I62" s="343">
        <f t="shared" si="8"/>
        <v>0</v>
      </c>
      <c r="J62" s="343">
        <f t="shared" si="8"/>
        <v>0</v>
      </c>
      <c r="K62" s="343">
        <f t="shared" si="8"/>
        <v>0</v>
      </c>
      <c r="L62" s="343">
        <f t="shared" si="8"/>
        <v>0</v>
      </c>
      <c r="M62" s="342">
        <f>+M61+M60</f>
        <v>0</v>
      </c>
      <c r="O62" s="367"/>
    </row>
    <row r="63" spans="1:15" ht="15" thickTop="1" x14ac:dyDescent="0.3">
      <c r="A63" s="295"/>
      <c r="B63" s="378"/>
      <c r="C63" s="378"/>
      <c r="D63" s="378"/>
      <c r="E63" s="378"/>
      <c r="F63" s="378"/>
      <c r="G63" s="378"/>
      <c r="H63" s="378"/>
      <c r="I63" s="378"/>
      <c r="J63" s="378"/>
      <c r="K63" s="378"/>
      <c r="L63" s="378"/>
      <c r="M63" s="377"/>
    </row>
    <row r="64" spans="1:15" x14ac:dyDescent="0.3">
      <c r="A64" s="287" t="s">
        <v>211</v>
      </c>
      <c r="B64" s="363" t="s">
        <v>1250</v>
      </c>
      <c r="C64" s="363"/>
      <c r="D64" s="363"/>
      <c r="E64" s="363"/>
      <c r="F64" s="363"/>
      <c r="G64" s="363"/>
      <c r="H64" s="363"/>
      <c r="I64" s="363"/>
      <c r="J64" s="382"/>
      <c r="K64" s="382"/>
      <c r="L64" s="382"/>
      <c r="M64" s="374"/>
    </row>
    <row r="65" spans="1:13" x14ac:dyDescent="0.3">
      <c r="A65" s="295" t="s">
        <v>172</v>
      </c>
      <c r="B65" s="296" t="s">
        <v>1855</v>
      </c>
      <c r="C65" s="296"/>
      <c r="D65" s="296"/>
      <c r="E65" s="296"/>
      <c r="F65" s="296"/>
      <c r="G65" s="296"/>
      <c r="H65" s="359"/>
      <c r="I65" s="359"/>
      <c r="J65" s="359"/>
      <c r="K65" s="366"/>
      <c r="L65" s="381"/>
      <c r="M65" s="373">
        <f>+SUM(C65:L65)</f>
        <v>0</v>
      </c>
    </row>
    <row r="66" spans="1:13" x14ac:dyDescent="0.3">
      <c r="A66" s="295" t="s">
        <v>189</v>
      </c>
      <c r="B66" s="301" t="s">
        <v>295</v>
      </c>
      <c r="C66" s="359"/>
      <c r="D66" s="359"/>
      <c r="E66" s="359"/>
      <c r="F66" s="359"/>
      <c r="G66" s="359"/>
      <c r="H66" s="359"/>
      <c r="I66" s="359"/>
      <c r="J66" s="359"/>
      <c r="K66" s="359"/>
      <c r="L66" s="359"/>
      <c r="M66" s="380">
        <f>+SUM(C66:L66)</f>
        <v>0</v>
      </c>
    </row>
    <row r="67" spans="1:13" ht="28.8" x14ac:dyDescent="0.3">
      <c r="A67" s="295" t="s">
        <v>193</v>
      </c>
      <c r="B67" s="296" t="s">
        <v>1856</v>
      </c>
      <c r="C67" s="359"/>
      <c r="D67" s="359"/>
      <c r="E67" s="359"/>
      <c r="F67" s="359"/>
      <c r="G67" s="359"/>
      <c r="H67" s="359"/>
      <c r="I67" s="359"/>
      <c r="J67" s="359"/>
      <c r="K67" s="359"/>
      <c r="L67" s="359"/>
      <c r="M67" s="360">
        <f>+SUM(C67:L67)</f>
        <v>0</v>
      </c>
    </row>
    <row r="68" spans="1:13" ht="15" thickBot="1" x14ac:dyDescent="0.35">
      <c r="A68" s="379"/>
      <c r="B68" s="355" t="s">
        <v>1253</v>
      </c>
      <c r="C68" s="343">
        <f t="shared" ref="C68:M68" si="9">+SUM(C65:C67)</f>
        <v>0</v>
      </c>
      <c r="D68" s="343">
        <f t="shared" si="9"/>
        <v>0</v>
      </c>
      <c r="E68" s="343">
        <f t="shared" si="9"/>
        <v>0</v>
      </c>
      <c r="F68" s="343">
        <f t="shared" si="9"/>
        <v>0</v>
      </c>
      <c r="G68" s="343">
        <f t="shared" si="9"/>
        <v>0</v>
      </c>
      <c r="H68" s="343">
        <f t="shared" si="9"/>
        <v>0</v>
      </c>
      <c r="I68" s="343">
        <f t="shared" si="9"/>
        <v>0</v>
      </c>
      <c r="J68" s="343">
        <f t="shared" si="9"/>
        <v>0</v>
      </c>
      <c r="K68" s="343">
        <f t="shared" si="9"/>
        <v>0</v>
      </c>
      <c r="L68" s="343">
        <f t="shared" si="9"/>
        <v>0</v>
      </c>
      <c r="M68" s="342">
        <f t="shared" si="9"/>
        <v>0</v>
      </c>
    </row>
    <row r="69" spans="1:13" ht="15" thickTop="1" x14ac:dyDescent="0.3">
      <c r="A69" s="295"/>
      <c r="B69" s="378"/>
      <c r="C69" s="378"/>
      <c r="D69" s="378"/>
      <c r="E69" s="378"/>
      <c r="F69" s="378"/>
      <c r="G69" s="378"/>
      <c r="H69" s="378"/>
      <c r="I69" s="378"/>
      <c r="J69" s="378"/>
      <c r="K69" s="378"/>
      <c r="L69" s="378"/>
      <c r="M69" s="377"/>
    </row>
    <row r="70" spans="1:13" x14ac:dyDescent="0.3">
      <c r="A70" s="287" t="s">
        <v>215</v>
      </c>
      <c r="B70" s="363" t="s">
        <v>1254</v>
      </c>
      <c r="C70" s="363"/>
      <c r="D70" s="363"/>
      <c r="E70" s="363"/>
      <c r="F70" s="363"/>
      <c r="G70" s="363"/>
      <c r="H70" s="363"/>
      <c r="I70" s="363"/>
      <c r="J70" s="363"/>
      <c r="K70" s="363"/>
      <c r="L70" s="363"/>
      <c r="M70" s="374"/>
    </row>
    <row r="71" spans="1:13" x14ac:dyDescent="0.3">
      <c r="A71" s="295" t="s">
        <v>172</v>
      </c>
      <c r="B71" s="296" t="s">
        <v>302</v>
      </c>
      <c r="C71" s="296"/>
      <c r="D71" s="359"/>
      <c r="E71" s="359"/>
      <c r="F71" s="359"/>
      <c r="G71" s="359"/>
      <c r="H71" s="359"/>
      <c r="I71" s="359"/>
      <c r="J71" s="359"/>
      <c r="K71" s="359"/>
      <c r="L71" s="359"/>
      <c r="M71" s="360">
        <f t="shared" ref="M71:M79" si="10">+SUM(C71:L71)</f>
        <v>0</v>
      </c>
    </row>
    <row r="72" spans="1:13" x14ac:dyDescent="0.3">
      <c r="A72" s="292" t="s">
        <v>189</v>
      </c>
      <c r="B72" s="296" t="s">
        <v>1857</v>
      </c>
      <c r="C72" s="359"/>
      <c r="D72" s="359"/>
      <c r="E72" s="359"/>
      <c r="F72" s="359"/>
      <c r="G72" s="359"/>
      <c r="H72" s="359"/>
      <c r="I72" s="359"/>
      <c r="J72" s="359"/>
      <c r="K72" s="359"/>
      <c r="L72" s="359"/>
      <c r="M72" s="360">
        <f t="shared" si="10"/>
        <v>0</v>
      </c>
    </row>
    <row r="73" spans="1:13" x14ac:dyDescent="0.3">
      <c r="A73" s="292" t="s">
        <v>193</v>
      </c>
      <c r="B73" s="296" t="s">
        <v>307</v>
      </c>
      <c r="C73" s="359"/>
      <c r="D73" s="359"/>
      <c r="E73" s="359"/>
      <c r="F73" s="359"/>
      <c r="G73" s="359"/>
      <c r="H73" s="359"/>
      <c r="I73" s="359"/>
      <c r="J73" s="359"/>
      <c r="K73" s="359"/>
      <c r="L73" s="359"/>
      <c r="M73" s="360">
        <f t="shared" si="10"/>
        <v>0</v>
      </c>
    </row>
    <row r="74" spans="1:13" x14ac:dyDescent="0.3">
      <c r="A74" s="292" t="s">
        <v>199</v>
      </c>
      <c r="B74" s="296" t="s">
        <v>309</v>
      </c>
      <c r="C74" s="359"/>
      <c r="D74" s="359"/>
      <c r="E74" s="359"/>
      <c r="F74" s="359"/>
      <c r="G74" s="359"/>
      <c r="H74" s="359"/>
      <c r="I74" s="359"/>
      <c r="J74" s="359"/>
      <c r="K74" s="359"/>
      <c r="L74" s="359"/>
      <c r="M74" s="360">
        <f t="shared" si="10"/>
        <v>0</v>
      </c>
    </row>
    <row r="75" spans="1:13" x14ac:dyDescent="0.3">
      <c r="A75" s="292" t="s">
        <v>202</v>
      </c>
      <c r="B75" s="296" t="s">
        <v>311</v>
      </c>
      <c r="C75" s="359"/>
      <c r="D75" s="359"/>
      <c r="E75" s="359"/>
      <c r="F75" s="359"/>
      <c r="G75" s="359"/>
      <c r="H75" s="359"/>
      <c r="I75" s="359"/>
      <c r="J75" s="359"/>
      <c r="K75" s="359"/>
      <c r="L75" s="359"/>
      <c r="M75" s="360">
        <f t="shared" si="10"/>
        <v>0</v>
      </c>
    </row>
    <row r="76" spans="1:13" x14ac:dyDescent="0.3">
      <c r="A76" s="292" t="s">
        <v>205</v>
      </c>
      <c r="B76" s="296" t="s">
        <v>313</v>
      </c>
      <c r="C76" s="359"/>
      <c r="D76" s="359"/>
      <c r="E76" s="359"/>
      <c r="F76" s="359"/>
      <c r="G76" s="359"/>
      <c r="H76" s="359"/>
      <c r="I76" s="359"/>
      <c r="J76" s="359"/>
      <c r="K76" s="359"/>
      <c r="L76" s="359"/>
      <c r="M76" s="360">
        <f t="shared" si="10"/>
        <v>0</v>
      </c>
    </row>
    <row r="77" spans="1:13" x14ac:dyDescent="0.3">
      <c r="A77" s="292" t="s">
        <v>208</v>
      </c>
      <c r="B77" s="296" t="s">
        <v>315</v>
      </c>
      <c r="C77" s="359"/>
      <c r="D77" s="359"/>
      <c r="E77" s="359"/>
      <c r="F77" s="359"/>
      <c r="G77" s="359"/>
      <c r="H77" s="359"/>
      <c r="I77" s="359"/>
      <c r="J77" s="359"/>
      <c r="K77" s="359"/>
      <c r="L77" s="359"/>
      <c r="M77" s="360">
        <f t="shared" si="10"/>
        <v>0</v>
      </c>
    </row>
    <row r="78" spans="1:13" x14ac:dyDescent="0.3">
      <c r="A78" s="292" t="s">
        <v>211</v>
      </c>
      <c r="B78" s="296" t="s">
        <v>317</v>
      </c>
      <c r="C78" s="359"/>
      <c r="D78" s="359"/>
      <c r="E78" s="359"/>
      <c r="F78" s="359"/>
      <c r="G78" s="359"/>
      <c r="H78" s="359"/>
      <c r="I78" s="359"/>
      <c r="J78" s="359"/>
      <c r="K78" s="359"/>
      <c r="L78" s="359"/>
      <c r="M78" s="360">
        <f t="shared" si="10"/>
        <v>0</v>
      </c>
    </row>
    <row r="79" spans="1:13" ht="28.8" x14ac:dyDescent="0.3">
      <c r="A79" s="295" t="s">
        <v>215</v>
      </c>
      <c r="B79" s="296" t="s">
        <v>1256</v>
      </c>
      <c r="C79" s="359"/>
      <c r="D79" s="359"/>
      <c r="E79" s="359"/>
      <c r="F79" s="359"/>
      <c r="G79" s="359"/>
      <c r="H79" s="359"/>
      <c r="I79" s="359"/>
      <c r="J79" s="359"/>
      <c r="K79" s="359"/>
      <c r="L79" s="359"/>
      <c r="M79" s="360">
        <f t="shared" si="10"/>
        <v>0</v>
      </c>
    </row>
    <row r="80" spans="1:13" ht="15" thickBot="1" x14ac:dyDescent="0.35">
      <c r="A80" s="356"/>
      <c r="B80" s="355" t="s">
        <v>1257</v>
      </c>
      <c r="C80" s="343">
        <f t="shared" ref="C80:M80" si="11">+SUM(C71:C79)</f>
        <v>0</v>
      </c>
      <c r="D80" s="343">
        <f t="shared" si="11"/>
        <v>0</v>
      </c>
      <c r="E80" s="343">
        <f t="shared" si="11"/>
        <v>0</v>
      </c>
      <c r="F80" s="343">
        <f t="shared" si="11"/>
        <v>0</v>
      </c>
      <c r="G80" s="343">
        <f t="shared" si="11"/>
        <v>0</v>
      </c>
      <c r="H80" s="343">
        <f t="shared" si="11"/>
        <v>0</v>
      </c>
      <c r="I80" s="343">
        <f t="shared" si="11"/>
        <v>0</v>
      </c>
      <c r="J80" s="343">
        <f t="shared" si="11"/>
        <v>0</v>
      </c>
      <c r="K80" s="343">
        <f t="shared" si="11"/>
        <v>0</v>
      </c>
      <c r="L80" s="343">
        <f t="shared" si="11"/>
        <v>0</v>
      </c>
      <c r="M80" s="342">
        <f t="shared" si="11"/>
        <v>0</v>
      </c>
    </row>
    <row r="81" spans="1:13" ht="15" thickTop="1" x14ac:dyDescent="0.3">
      <c r="A81" s="295"/>
      <c r="B81" s="364"/>
      <c r="C81" s="364"/>
      <c r="D81" s="364"/>
      <c r="E81" s="364"/>
      <c r="F81" s="364"/>
      <c r="G81" s="364"/>
      <c r="H81" s="364"/>
      <c r="I81" s="364"/>
      <c r="J81" s="368"/>
      <c r="K81" s="368"/>
      <c r="L81" s="376"/>
      <c r="M81" s="375"/>
    </row>
    <row r="82" spans="1:13" x14ac:dyDescent="0.3">
      <c r="A82" s="287" t="s">
        <v>321</v>
      </c>
      <c r="B82" s="363" t="s">
        <v>1258</v>
      </c>
      <c r="C82" s="363"/>
      <c r="D82" s="363"/>
      <c r="E82" s="363"/>
      <c r="F82" s="363"/>
      <c r="G82" s="363"/>
      <c r="H82" s="363"/>
      <c r="I82" s="363"/>
      <c r="J82" s="363"/>
      <c r="K82" s="363"/>
      <c r="L82" s="371"/>
      <c r="M82" s="374"/>
    </row>
    <row r="83" spans="1:13" x14ac:dyDescent="0.3">
      <c r="A83" s="295" t="s">
        <v>172</v>
      </c>
      <c r="B83" s="301" t="s">
        <v>324</v>
      </c>
      <c r="C83" s="359"/>
      <c r="D83" s="359"/>
      <c r="E83" s="359"/>
      <c r="F83" s="359"/>
      <c r="G83" s="359"/>
      <c r="H83" s="359"/>
      <c r="I83" s="359"/>
      <c r="J83" s="359"/>
      <c r="K83" s="359"/>
      <c r="L83" s="363"/>
      <c r="M83" s="373">
        <f t="shared" ref="M83:M88" si="12">+SUM(C83:L83)</f>
        <v>0</v>
      </c>
    </row>
    <row r="84" spans="1:13" x14ac:dyDescent="0.3">
      <c r="A84" s="292" t="s">
        <v>189</v>
      </c>
      <c r="B84" s="296" t="s">
        <v>1858</v>
      </c>
      <c r="C84" s="359"/>
      <c r="D84" s="359"/>
      <c r="E84" s="359"/>
      <c r="F84" s="359"/>
      <c r="G84" s="359"/>
      <c r="H84" s="359"/>
      <c r="I84" s="359"/>
      <c r="J84" s="359"/>
      <c r="K84" s="359"/>
      <c r="L84" s="359"/>
      <c r="M84" s="360">
        <f t="shared" si="12"/>
        <v>0</v>
      </c>
    </row>
    <row r="85" spans="1:13" x14ac:dyDescent="0.3">
      <c r="A85" s="292" t="s">
        <v>193</v>
      </c>
      <c r="B85" s="296" t="s">
        <v>327</v>
      </c>
      <c r="C85" s="359"/>
      <c r="D85" s="359"/>
      <c r="E85" s="359"/>
      <c r="F85" s="359"/>
      <c r="G85" s="359"/>
      <c r="H85" s="359"/>
      <c r="I85" s="359"/>
      <c r="J85" s="359"/>
      <c r="K85" s="359"/>
      <c r="L85" s="359"/>
      <c r="M85" s="360">
        <f t="shared" si="12"/>
        <v>0</v>
      </c>
    </row>
    <row r="86" spans="1:13" x14ac:dyDescent="0.3">
      <c r="A86" s="295" t="s">
        <v>1847</v>
      </c>
      <c r="B86" s="296" t="s">
        <v>1859</v>
      </c>
      <c r="C86" s="359"/>
      <c r="D86" s="359"/>
      <c r="E86" s="359"/>
      <c r="F86" s="359"/>
      <c r="G86" s="359"/>
      <c r="H86" s="359"/>
      <c r="I86" s="359"/>
      <c r="J86" s="359"/>
      <c r="K86" s="359"/>
      <c r="L86" s="359"/>
      <c r="M86" s="360">
        <f t="shared" si="12"/>
        <v>0</v>
      </c>
    </row>
    <row r="87" spans="1:13" x14ac:dyDescent="0.3">
      <c r="A87" s="295" t="s">
        <v>202</v>
      </c>
      <c r="B87" s="296" t="s">
        <v>331</v>
      </c>
      <c r="C87" s="359"/>
      <c r="D87" s="359"/>
      <c r="E87" s="359"/>
      <c r="F87" s="359"/>
      <c r="G87" s="359"/>
      <c r="H87" s="359"/>
      <c r="I87" s="359"/>
      <c r="J87" s="359"/>
      <c r="K87" s="359"/>
      <c r="L87" s="359"/>
      <c r="M87" s="360">
        <f t="shared" si="12"/>
        <v>0</v>
      </c>
    </row>
    <row r="88" spans="1:13" ht="29.25" customHeight="1" x14ac:dyDescent="0.3">
      <c r="A88" s="295" t="s">
        <v>205</v>
      </c>
      <c r="B88" s="296" t="s">
        <v>1860</v>
      </c>
      <c r="C88" s="359"/>
      <c r="D88" s="359"/>
      <c r="E88" s="359"/>
      <c r="F88" s="359"/>
      <c r="G88" s="359"/>
      <c r="H88" s="359"/>
      <c r="I88" s="359"/>
      <c r="J88" s="359"/>
      <c r="K88" s="359"/>
      <c r="L88" s="359"/>
      <c r="M88" s="360">
        <f t="shared" si="12"/>
        <v>0</v>
      </c>
    </row>
    <row r="89" spans="1:13" ht="15" thickBot="1" x14ac:dyDescent="0.35">
      <c r="A89" s="356"/>
      <c r="B89" s="355" t="s">
        <v>1261</v>
      </c>
      <c r="C89" s="343">
        <f t="shared" ref="C89:M89" si="13">+SUM(C83:C88)</f>
        <v>0</v>
      </c>
      <c r="D89" s="343">
        <f t="shared" si="13"/>
        <v>0</v>
      </c>
      <c r="E89" s="343">
        <f t="shared" si="13"/>
        <v>0</v>
      </c>
      <c r="F89" s="343">
        <f t="shared" si="13"/>
        <v>0</v>
      </c>
      <c r="G89" s="343">
        <f t="shared" si="13"/>
        <v>0</v>
      </c>
      <c r="H89" s="343">
        <f t="shared" si="13"/>
        <v>0</v>
      </c>
      <c r="I89" s="343">
        <f t="shared" si="13"/>
        <v>0</v>
      </c>
      <c r="J89" s="343">
        <f t="shared" si="13"/>
        <v>0</v>
      </c>
      <c r="K89" s="343">
        <f t="shared" si="13"/>
        <v>0</v>
      </c>
      <c r="L89" s="343">
        <f t="shared" si="13"/>
        <v>0</v>
      </c>
      <c r="M89" s="342">
        <f t="shared" si="13"/>
        <v>0</v>
      </c>
    </row>
    <row r="90" spans="1:13" ht="15" thickTop="1" x14ac:dyDescent="0.3">
      <c r="A90" s="295"/>
      <c r="B90" s="364"/>
      <c r="C90" s="364"/>
      <c r="D90" s="364"/>
      <c r="E90" s="364"/>
      <c r="F90" s="364"/>
      <c r="G90" s="364"/>
      <c r="H90" s="364"/>
      <c r="I90" s="364"/>
      <c r="J90" s="364"/>
      <c r="K90" s="364"/>
      <c r="L90" s="364"/>
      <c r="M90" s="375"/>
    </row>
    <row r="91" spans="1:13" x14ac:dyDescent="0.3">
      <c r="A91" s="287" t="s">
        <v>335</v>
      </c>
      <c r="B91" s="363" t="s">
        <v>1262</v>
      </c>
      <c r="C91" s="363"/>
      <c r="D91" s="363"/>
      <c r="E91" s="363"/>
      <c r="F91" s="363"/>
      <c r="G91" s="363"/>
      <c r="H91" s="363"/>
      <c r="I91" s="363"/>
      <c r="J91" s="363"/>
      <c r="K91" s="363"/>
      <c r="L91" s="363"/>
      <c r="M91" s="374"/>
    </row>
    <row r="92" spans="1:13" x14ac:dyDescent="0.3">
      <c r="A92" s="295" t="s">
        <v>172</v>
      </c>
      <c r="B92" s="296" t="s">
        <v>337</v>
      </c>
      <c r="C92" s="359"/>
      <c r="D92" s="359"/>
      <c r="E92" s="359"/>
      <c r="F92" s="359"/>
      <c r="G92" s="359"/>
      <c r="H92" s="359"/>
      <c r="I92" s="359"/>
      <c r="J92" s="359"/>
      <c r="K92" s="359"/>
      <c r="L92" s="359"/>
      <c r="M92" s="360">
        <f>+SUM(C92:L92)</f>
        <v>0</v>
      </c>
    </row>
    <row r="93" spans="1:13" x14ac:dyDescent="0.3">
      <c r="A93" s="292" t="s">
        <v>189</v>
      </c>
      <c r="B93" s="296" t="s">
        <v>338</v>
      </c>
      <c r="C93" s="359"/>
      <c r="D93" s="359"/>
      <c r="E93" s="359"/>
      <c r="F93" s="359"/>
      <c r="G93" s="359"/>
      <c r="H93" s="359"/>
      <c r="I93" s="359"/>
      <c r="J93" s="359"/>
      <c r="K93" s="359"/>
      <c r="L93" s="359"/>
      <c r="M93" s="360">
        <f>+SUM(C93:L93)</f>
        <v>0</v>
      </c>
    </row>
    <row r="94" spans="1:13" ht="28.8" x14ac:dyDescent="0.3">
      <c r="A94" s="295" t="s">
        <v>193</v>
      </c>
      <c r="B94" s="296" t="s">
        <v>1861</v>
      </c>
      <c r="C94" s="359"/>
      <c r="D94" s="359"/>
      <c r="E94" s="359"/>
      <c r="F94" s="359"/>
      <c r="G94" s="359"/>
      <c r="H94" s="359"/>
      <c r="I94" s="359"/>
      <c r="J94" s="359"/>
      <c r="K94" s="359"/>
      <c r="L94" s="359"/>
      <c r="M94" s="360">
        <f>+SUM(C94:L94)</f>
        <v>0</v>
      </c>
    </row>
    <row r="95" spans="1:13" ht="15" thickBot="1" x14ac:dyDescent="0.35">
      <c r="A95" s="356"/>
      <c r="B95" s="355" t="s">
        <v>1264</v>
      </c>
      <c r="C95" s="343">
        <f t="shared" ref="C95:M95" si="14">+SUM(C92:C94)</f>
        <v>0</v>
      </c>
      <c r="D95" s="343">
        <f t="shared" si="14"/>
        <v>0</v>
      </c>
      <c r="E95" s="343">
        <f t="shared" si="14"/>
        <v>0</v>
      </c>
      <c r="F95" s="343">
        <f t="shared" si="14"/>
        <v>0</v>
      </c>
      <c r="G95" s="343">
        <f t="shared" si="14"/>
        <v>0</v>
      </c>
      <c r="H95" s="343">
        <f t="shared" si="14"/>
        <v>0</v>
      </c>
      <c r="I95" s="343">
        <f t="shared" si="14"/>
        <v>0</v>
      </c>
      <c r="J95" s="343">
        <f t="shared" si="14"/>
        <v>0</v>
      </c>
      <c r="K95" s="343">
        <f t="shared" si="14"/>
        <v>0</v>
      </c>
      <c r="L95" s="343">
        <f t="shared" si="14"/>
        <v>0</v>
      </c>
      <c r="M95" s="342">
        <f t="shared" si="14"/>
        <v>0</v>
      </c>
    </row>
    <row r="96" spans="1:13" ht="15" thickTop="1" x14ac:dyDescent="0.3">
      <c r="A96" s="295"/>
      <c r="B96" s="364"/>
      <c r="C96" s="364"/>
      <c r="D96" s="364"/>
      <c r="E96" s="364"/>
      <c r="F96" s="364"/>
      <c r="G96" s="364"/>
      <c r="H96" s="364"/>
      <c r="I96" s="364"/>
      <c r="J96" s="364"/>
      <c r="K96" s="364"/>
      <c r="L96" s="364"/>
      <c r="M96" s="375"/>
    </row>
    <row r="97" spans="1:13" x14ac:dyDescent="0.3">
      <c r="A97" s="287" t="s">
        <v>342</v>
      </c>
      <c r="B97" s="363" t="s">
        <v>1265</v>
      </c>
      <c r="C97" s="363"/>
      <c r="D97" s="363"/>
      <c r="E97" s="363"/>
      <c r="F97" s="363"/>
      <c r="G97" s="363"/>
      <c r="H97" s="363"/>
      <c r="I97" s="363"/>
      <c r="J97" s="363"/>
      <c r="K97" s="363"/>
      <c r="L97" s="363"/>
      <c r="M97" s="374"/>
    </row>
    <row r="98" spans="1:13" x14ac:dyDescent="0.3">
      <c r="A98" s="292" t="s">
        <v>172</v>
      </c>
      <c r="B98" s="296" t="s">
        <v>1862</v>
      </c>
      <c r="C98" s="359"/>
      <c r="D98" s="359"/>
      <c r="E98" s="359"/>
      <c r="F98" s="359"/>
      <c r="G98" s="359"/>
      <c r="H98" s="359"/>
      <c r="I98" s="359"/>
      <c r="J98" s="359"/>
      <c r="K98" s="359"/>
      <c r="L98" s="359"/>
      <c r="M98" s="360">
        <f t="shared" ref="M98:M107" si="15">+SUM(C98:L98)</f>
        <v>0</v>
      </c>
    </row>
    <row r="99" spans="1:13" x14ac:dyDescent="0.3">
      <c r="A99" s="292" t="s">
        <v>189</v>
      </c>
      <c r="B99" s="296" t="s">
        <v>345</v>
      </c>
      <c r="C99" s="359"/>
      <c r="D99" s="359"/>
      <c r="E99" s="359"/>
      <c r="F99" s="359"/>
      <c r="G99" s="359"/>
      <c r="H99" s="359"/>
      <c r="I99" s="359"/>
      <c r="J99" s="359"/>
      <c r="K99" s="359"/>
      <c r="L99" s="359"/>
      <c r="M99" s="360">
        <f t="shared" si="15"/>
        <v>0</v>
      </c>
    </row>
    <row r="100" spans="1:13" x14ac:dyDescent="0.3">
      <c r="A100" s="292" t="s">
        <v>193</v>
      </c>
      <c r="B100" s="296" t="s">
        <v>346</v>
      </c>
      <c r="C100" s="359"/>
      <c r="D100" s="359"/>
      <c r="E100" s="359"/>
      <c r="F100" s="359"/>
      <c r="G100" s="359"/>
      <c r="H100" s="359"/>
      <c r="I100" s="359"/>
      <c r="J100" s="359"/>
      <c r="K100" s="359"/>
      <c r="L100" s="359"/>
      <c r="M100" s="360">
        <f t="shared" si="15"/>
        <v>0</v>
      </c>
    </row>
    <row r="101" spans="1:13" x14ac:dyDescent="0.3">
      <c r="A101" s="292" t="s">
        <v>199</v>
      </c>
      <c r="B101" s="296" t="s">
        <v>1267</v>
      </c>
      <c r="C101" s="359"/>
      <c r="D101" s="359"/>
      <c r="E101" s="359"/>
      <c r="F101" s="359"/>
      <c r="G101" s="359"/>
      <c r="H101" s="359"/>
      <c r="I101" s="359"/>
      <c r="J101" s="359"/>
      <c r="K101" s="359"/>
      <c r="L101" s="359"/>
      <c r="M101" s="360">
        <f t="shared" si="15"/>
        <v>0</v>
      </c>
    </row>
    <row r="102" spans="1:13" x14ac:dyDescent="0.3">
      <c r="A102" s="292" t="s">
        <v>202</v>
      </c>
      <c r="B102" s="296" t="s">
        <v>1268</v>
      </c>
      <c r="C102" s="359"/>
      <c r="D102" s="359"/>
      <c r="E102" s="359"/>
      <c r="F102" s="359"/>
      <c r="G102" s="359"/>
      <c r="H102" s="359"/>
      <c r="I102" s="359"/>
      <c r="J102" s="359"/>
      <c r="K102" s="359"/>
      <c r="L102" s="359"/>
      <c r="M102" s="360">
        <f t="shared" si="15"/>
        <v>0</v>
      </c>
    </row>
    <row r="103" spans="1:13" x14ac:dyDescent="0.3">
      <c r="A103" s="292" t="s">
        <v>205</v>
      </c>
      <c r="B103" s="296" t="s">
        <v>349</v>
      </c>
      <c r="C103" s="359"/>
      <c r="D103" s="359"/>
      <c r="E103" s="359"/>
      <c r="F103" s="359"/>
      <c r="G103" s="359"/>
      <c r="H103" s="359"/>
      <c r="I103" s="359"/>
      <c r="J103" s="359"/>
      <c r="K103" s="359"/>
      <c r="L103" s="359"/>
      <c r="M103" s="360">
        <f t="shared" si="15"/>
        <v>0</v>
      </c>
    </row>
    <row r="104" spans="1:13" x14ac:dyDescent="0.3">
      <c r="A104" s="295" t="s">
        <v>208</v>
      </c>
      <c r="B104" s="296" t="s">
        <v>1269</v>
      </c>
      <c r="C104" s="359"/>
      <c r="D104" s="359"/>
      <c r="E104" s="359"/>
      <c r="F104" s="359"/>
      <c r="G104" s="359"/>
      <c r="H104" s="359"/>
      <c r="I104" s="359"/>
      <c r="J104" s="359"/>
      <c r="K104" s="359"/>
      <c r="L104" s="359"/>
      <c r="M104" s="360">
        <f t="shared" si="15"/>
        <v>0</v>
      </c>
    </row>
    <row r="105" spans="1:13" x14ac:dyDescent="0.3">
      <c r="A105" s="295" t="s">
        <v>211</v>
      </c>
      <c r="B105" s="296" t="s">
        <v>354</v>
      </c>
      <c r="C105" s="359"/>
      <c r="D105" s="359"/>
      <c r="E105" s="359"/>
      <c r="F105" s="359"/>
      <c r="G105" s="359"/>
      <c r="H105" s="359"/>
      <c r="I105" s="359"/>
      <c r="J105" s="359"/>
      <c r="K105" s="359"/>
      <c r="L105" s="359"/>
      <c r="M105" s="360">
        <f t="shared" si="15"/>
        <v>0</v>
      </c>
    </row>
    <row r="106" spans="1:13" x14ac:dyDescent="0.3">
      <c r="A106" s="295" t="s">
        <v>215</v>
      </c>
      <c r="B106" s="296" t="s">
        <v>356</v>
      </c>
      <c r="C106" s="359"/>
      <c r="D106" s="359"/>
      <c r="E106" s="359"/>
      <c r="F106" s="359"/>
      <c r="G106" s="359"/>
      <c r="H106" s="359"/>
      <c r="I106" s="359"/>
      <c r="J106" s="359"/>
      <c r="K106" s="359"/>
      <c r="L106" s="359"/>
      <c r="M106" s="360">
        <f t="shared" si="15"/>
        <v>0</v>
      </c>
    </row>
    <row r="107" spans="1:13" x14ac:dyDescent="0.3">
      <c r="A107" s="295" t="s">
        <v>321</v>
      </c>
      <c r="B107" s="301" t="s">
        <v>1270</v>
      </c>
      <c r="C107" s="359"/>
      <c r="D107" s="359"/>
      <c r="E107" s="359"/>
      <c r="F107" s="359"/>
      <c r="G107" s="359"/>
      <c r="H107" s="359"/>
      <c r="I107" s="359"/>
      <c r="J107" s="359"/>
      <c r="K107" s="359"/>
      <c r="L107" s="359"/>
      <c r="M107" s="360">
        <f t="shared" si="15"/>
        <v>0</v>
      </c>
    </row>
    <row r="108" spans="1:13" ht="15" thickBot="1" x14ac:dyDescent="0.35">
      <c r="A108" s="356"/>
      <c r="B108" s="355" t="s">
        <v>1271</v>
      </c>
      <c r="C108" s="343">
        <f t="shared" ref="C108:M108" si="16">+SUM(C98:C107)</f>
        <v>0</v>
      </c>
      <c r="D108" s="343">
        <f t="shared" si="16"/>
        <v>0</v>
      </c>
      <c r="E108" s="343">
        <f t="shared" si="16"/>
        <v>0</v>
      </c>
      <c r="F108" s="343">
        <f t="shared" si="16"/>
        <v>0</v>
      </c>
      <c r="G108" s="343">
        <f t="shared" si="16"/>
        <v>0</v>
      </c>
      <c r="H108" s="343">
        <f t="shared" si="16"/>
        <v>0</v>
      </c>
      <c r="I108" s="343">
        <f t="shared" si="16"/>
        <v>0</v>
      </c>
      <c r="J108" s="343">
        <f t="shared" si="16"/>
        <v>0</v>
      </c>
      <c r="K108" s="343">
        <f t="shared" si="16"/>
        <v>0</v>
      </c>
      <c r="L108" s="343">
        <f t="shared" si="16"/>
        <v>0</v>
      </c>
      <c r="M108" s="342">
        <f t="shared" si="16"/>
        <v>0</v>
      </c>
    </row>
    <row r="109" spans="1:13" ht="15" thickTop="1" x14ac:dyDescent="0.3">
      <c r="A109" s="292"/>
      <c r="B109" s="364"/>
      <c r="C109" s="364"/>
      <c r="D109" s="364"/>
      <c r="E109" s="364"/>
      <c r="F109" s="364"/>
      <c r="G109" s="364"/>
      <c r="H109" s="364"/>
      <c r="I109" s="364"/>
      <c r="J109" s="364"/>
      <c r="K109" s="364"/>
      <c r="L109" s="364"/>
      <c r="M109" s="375"/>
    </row>
    <row r="110" spans="1:13" x14ac:dyDescent="0.3">
      <c r="A110" s="292" t="s">
        <v>360</v>
      </c>
      <c r="B110" s="363" t="s">
        <v>1272</v>
      </c>
      <c r="C110" s="363"/>
      <c r="D110" s="363"/>
      <c r="E110" s="363"/>
      <c r="F110" s="363"/>
      <c r="G110" s="363"/>
      <c r="H110" s="363"/>
      <c r="I110" s="363"/>
      <c r="J110" s="363"/>
      <c r="K110" s="363"/>
      <c r="L110" s="363"/>
      <c r="M110" s="374"/>
    </row>
    <row r="111" spans="1:13" ht="28.8" x14ac:dyDescent="0.3">
      <c r="A111" s="292" t="s">
        <v>172</v>
      </c>
      <c r="B111" s="296" t="s">
        <v>362</v>
      </c>
      <c r="C111" s="359"/>
      <c r="D111" s="359"/>
      <c r="E111" s="359"/>
      <c r="F111" s="359"/>
      <c r="G111" s="359"/>
      <c r="H111" s="359"/>
      <c r="I111" s="359"/>
      <c r="J111" s="359"/>
      <c r="K111" s="359"/>
      <c r="L111" s="359"/>
      <c r="M111" s="373">
        <f>+SUM(C111:L111)</f>
        <v>0</v>
      </c>
    </row>
    <row r="112" spans="1:13" ht="28.8" x14ac:dyDescent="0.3">
      <c r="A112" s="292" t="s">
        <v>189</v>
      </c>
      <c r="B112" s="296" t="s">
        <v>363</v>
      </c>
      <c r="C112" s="359"/>
      <c r="D112" s="359"/>
      <c r="E112" s="359"/>
      <c r="F112" s="359"/>
      <c r="G112" s="359"/>
      <c r="H112" s="359"/>
      <c r="I112" s="359"/>
      <c r="J112" s="359"/>
      <c r="K112" s="359"/>
      <c r="L112" s="359"/>
      <c r="M112" s="360">
        <f>+SUM(C112:L112)</f>
        <v>0</v>
      </c>
    </row>
    <row r="113" spans="1:13" ht="28.8" x14ac:dyDescent="0.3">
      <c r="A113" s="292" t="s">
        <v>193</v>
      </c>
      <c r="B113" s="296" t="s">
        <v>364</v>
      </c>
      <c r="C113" s="359"/>
      <c r="D113" s="359"/>
      <c r="E113" s="359"/>
      <c r="F113" s="359"/>
      <c r="G113" s="359"/>
      <c r="H113" s="359"/>
      <c r="I113" s="359"/>
      <c r="J113" s="359"/>
      <c r="K113" s="359"/>
      <c r="L113" s="359"/>
      <c r="M113" s="360">
        <f>+SUM(C113:L113)</f>
        <v>0</v>
      </c>
    </row>
    <row r="114" spans="1:13" x14ac:dyDescent="0.3">
      <c r="A114" s="292" t="s">
        <v>205</v>
      </c>
      <c r="B114" s="296" t="s">
        <v>367</v>
      </c>
      <c r="C114" s="359"/>
      <c r="D114" s="359"/>
      <c r="E114" s="359"/>
      <c r="F114" s="359"/>
      <c r="G114" s="359"/>
      <c r="H114" s="359"/>
      <c r="I114" s="359"/>
      <c r="J114" s="359"/>
      <c r="K114" s="359"/>
      <c r="L114" s="359"/>
      <c r="M114" s="360">
        <f>+SUM(C114:L114)</f>
        <v>0</v>
      </c>
    </row>
    <row r="115" spans="1:13" x14ac:dyDescent="0.3">
      <c r="A115" s="292" t="s">
        <v>208</v>
      </c>
      <c r="B115" s="296" t="s">
        <v>368</v>
      </c>
      <c r="C115" s="359"/>
      <c r="D115" s="359"/>
      <c r="E115" s="359"/>
      <c r="F115" s="359"/>
      <c r="G115" s="359"/>
      <c r="H115" s="359"/>
      <c r="I115" s="359"/>
      <c r="J115" s="359"/>
      <c r="K115" s="359"/>
      <c r="L115" s="359"/>
      <c r="M115" s="360">
        <f>+SUM(C115:L115)</f>
        <v>0</v>
      </c>
    </row>
    <row r="116" spans="1:13" x14ac:dyDescent="0.3">
      <c r="A116" s="295" t="s">
        <v>211</v>
      </c>
      <c r="B116" s="296" t="s">
        <v>1863</v>
      </c>
      <c r="C116" s="359"/>
      <c r="D116" s="359"/>
      <c r="E116" s="359"/>
      <c r="F116" s="359"/>
      <c r="G116" s="359"/>
      <c r="H116" s="359"/>
      <c r="I116" s="359"/>
      <c r="J116" s="359"/>
      <c r="K116" s="359"/>
      <c r="L116" s="359"/>
      <c r="M116" s="360"/>
    </row>
    <row r="117" spans="1:13" ht="15" thickBot="1" x14ac:dyDescent="0.35">
      <c r="A117" s="356"/>
      <c r="B117" s="355" t="s">
        <v>1274</v>
      </c>
      <c r="C117" s="343">
        <f t="shared" ref="C117:M117" si="17">+SUM(C111:C116)</f>
        <v>0</v>
      </c>
      <c r="D117" s="343">
        <f t="shared" si="17"/>
        <v>0</v>
      </c>
      <c r="E117" s="343">
        <f t="shared" si="17"/>
        <v>0</v>
      </c>
      <c r="F117" s="343">
        <f t="shared" si="17"/>
        <v>0</v>
      </c>
      <c r="G117" s="343">
        <f t="shared" si="17"/>
        <v>0</v>
      </c>
      <c r="H117" s="343">
        <f t="shared" si="17"/>
        <v>0</v>
      </c>
      <c r="I117" s="343">
        <f t="shared" si="17"/>
        <v>0</v>
      </c>
      <c r="J117" s="343">
        <f t="shared" si="17"/>
        <v>0</v>
      </c>
      <c r="K117" s="343">
        <f t="shared" si="17"/>
        <v>0</v>
      </c>
      <c r="L117" s="343">
        <f t="shared" si="17"/>
        <v>0</v>
      </c>
      <c r="M117" s="342">
        <f t="shared" si="17"/>
        <v>0</v>
      </c>
    </row>
    <row r="118" spans="1:13" ht="15" thickTop="1" x14ac:dyDescent="0.3">
      <c r="A118" s="292"/>
      <c r="B118" s="364"/>
      <c r="C118" s="364"/>
      <c r="D118" s="364"/>
      <c r="E118" s="364"/>
      <c r="F118" s="364"/>
      <c r="G118" s="364"/>
      <c r="H118" s="364"/>
      <c r="I118" s="364"/>
      <c r="J118" s="364"/>
      <c r="K118" s="364"/>
      <c r="L118" s="364"/>
      <c r="M118" s="360"/>
    </row>
    <row r="119" spans="1:13" x14ac:dyDescent="0.3">
      <c r="A119" s="292" t="s">
        <v>372</v>
      </c>
      <c r="B119" s="363" t="s">
        <v>1275</v>
      </c>
      <c r="C119" s="363"/>
      <c r="D119" s="363"/>
      <c r="E119" s="363"/>
      <c r="F119" s="363"/>
      <c r="G119" s="363"/>
      <c r="H119" s="363"/>
      <c r="I119" s="363"/>
      <c r="J119" s="363"/>
      <c r="K119" s="363"/>
      <c r="L119" s="363"/>
      <c r="M119" s="360"/>
    </row>
    <row r="120" spans="1:13" x14ac:dyDescent="0.3">
      <c r="A120" s="292" t="s">
        <v>172</v>
      </c>
      <c r="B120" s="296" t="s">
        <v>375</v>
      </c>
      <c r="C120" s="359"/>
      <c r="D120" s="359"/>
      <c r="E120" s="359"/>
      <c r="F120" s="359"/>
      <c r="G120" s="359"/>
      <c r="H120" s="359"/>
      <c r="I120" s="359"/>
      <c r="J120" s="359"/>
      <c r="K120" s="359"/>
      <c r="L120" s="359"/>
      <c r="M120" s="360">
        <f>+SUM(C120:L120)</f>
        <v>0</v>
      </c>
    </row>
    <row r="121" spans="1:13" ht="18.75" customHeight="1" x14ac:dyDescent="0.3">
      <c r="A121" s="292" t="s">
        <v>189</v>
      </c>
      <c r="B121" s="296" t="s">
        <v>376</v>
      </c>
      <c r="C121" s="359"/>
      <c r="D121" s="359"/>
      <c r="E121" s="359"/>
      <c r="F121" s="359"/>
      <c r="G121" s="359"/>
      <c r="H121" s="359"/>
      <c r="I121" s="359"/>
      <c r="J121" s="359"/>
      <c r="K121" s="359"/>
      <c r="L121" s="359"/>
      <c r="M121" s="360">
        <f>+SUM(C121:L121)</f>
        <v>0</v>
      </c>
    </row>
    <row r="122" spans="1:13" x14ac:dyDescent="0.3">
      <c r="A122" s="295" t="s">
        <v>193</v>
      </c>
      <c r="B122" s="296" t="s">
        <v>1277</v>
      </c>
      <c r="C122" s="359"/>
      <c r="D122" s="359"/>
      <c r="E122" s="359"/>
      <c r="F122" s="359"/>
      <c r="G122" s="359"/>
      <c r="H122" s="359"/>
      <c r="I122" s="359"/>
      <c r="J122" s="359"/>
      <c r="K122" s="359"/>
      <c r="L122" s="359"/>
      <c r="M122" s="360">
        <f>+SUM(C122:L122)</f>
        <v>0</v>
      </c>
    </row>
    <row r="123" spans="1:13" x14ac:dyDescent="0.3">
      <c r="A123" s="295" t="s">
        <v>199</v>
      </c>
      <c r="B123" s="296" t="s">
        <v>1864</v>
      </c>
      <c r="C123" s="359"/>
      <c r="D123" s="359"/>
      <c r="E123" s="359"/>
      <c r="F123" s="359"/>
      <c r="G123" s="359"/>
      <c r="H123" s="359"/>
      <c r="I123" s="359"/>
      <c r="J123" s="359"/>
      <c r="K123" s="359"/>
      <c r="L123" s="359"/>
      <c r="M123" s="360">
        <f>+SUM(C123:L123)</f>
        <v>0</v>
      </c>
    </row>
    <row r="124" spans="1:13" ht="28.8" x14ac:dyDescent="0.3">
      <c r="A124" s="295" t="s">
        <v>202</v>
      </c>
      <c r="B124" s="296" t="s">
        <v>1865</v>
      </c>
      <c r="C124" s="359"/>
      <c r="D124" s="359"/>
      <c r="E124" s="359"/>
      <c r="F124" s="359"/>
      <c r="G124" s="359"/>
      <c r="H124" s="359"/>
      <c r="I124" s="359"/>
      <c r="J124" s="359"/>
      <c r="K124" s="359"/>
      <c r="L124" s="359"/>
      <c r="M124" s="360">
        <f>+SUM(C124:L124)</f>
        <v>0</v>
      </c>
    </row>
    <row r="125" spans="1:13" ht="15" thickBot="1" x14ac:dyDescent="0.35">
      <c r="A125" s="372"/>
      <c r="B125" s="355" t="s">
        <v>1279</v>
      </c>
      <c r="C125" s="343">
        <f t="shared" ref="C125:M125" si="18">+SUM(C120:C124)</f>
        <v>0</v>
      </c>
      <c r="D125" s="343">
        <f t="shared" si="18"/>
        <v>0</v>
      </c>
      <c r="E125" s="343">
        <f t="shared" si="18"/>
        <v>0</v>
      </c>
      <c r="F125" s="343">
        <f t="shared" si="18"/>
        <v>0</v>
      </c>
      <c r="G125" s="343">
        <f t="shared" si="18"/>
        <v>0</v>
      </c>
      <c r="H125" s="343">
        <f t="shared" si="18"/>
        <v>0</v>
      </c>
      <c r="I125" s="343">
        <f t="shared" si="18"/>
        <v>0</v>
      </c>
      <c r="J125" s="343">
        <f t="shared" si="18"/>
        <v>0</v>
      </c>
      <c r="K125" s="343">
        <f t="shared" si="18"/>
        <v>0</v>
      </c>
      <c r="L125" s="343">
        <f t="shared" si="18"/>
        <v>0</v>
      </c>
      <c r="M125" s="342">
        <f t="shared" si="18"/>
        <v>0</v>
      </c>
    </row>
    <row r="126" spans="1:13" ht="15" thickTop="1" x14ac:dyDescent="0.3">
      <c r="A126" s="292"/>
      <c r="B126" s="364"/>
      <c r="C126" s="364"/>
      <c r="D126" s="364"/>
      <c r="E126" s="364"/>
      <c r="F126" s="364"/>
      <c r="G126" s="364"/>
      <c r="H126" s="364"/>
      <c r="I126" s="364"/>
      <c r="J126" s="364"/>
      <c r="K126" s="364"/>
      <c r="L126" s="364"/>
      <c r="M126" s="360"/>
    </row>
    <row r="127" spans="1:13" x14ac:dyDescent="0.3">
      <c r="A127" s="292" t="s">
        <v>386</v>
      </c>
      <c r="B127" s="363" t="s">
        <v>1280</v>
      </c>
      <c r="C127" s="363"/>
      <c r="D127" s="363"/>
      <c r="E127" s="363"/>
      <c r="F127" s="363"/>
      <c r="G127" s="363"/>
      <c r="H127" s="363"/>
      <c r="I127" s="363"/>
      <c r="J127" s="363"/>
      <c r="K127" s="363"/>
      <c r="L127" s="363"/>
      <c r="M127" s="360"/>
    </row>
    <row r="128" spans="1:13" x14ac:dyDescent="0.3">
      <c r="A128" s="292" t="s">
        <v>172</v>
      </c>
      <c r="B128" s="296" t="s">
        <v>388</v>
      </c>
      <c r="C128" s="359"/>
      <c r="D128" s="359"/>
      <c r="E128" s="359"/>
      <c r="F128" s="359"/>
      <c r="G128" s="359"/>
      <c r="H128" s="359"/>
      <c r="I128" s="359"/>
      <c r="J128" s="359"/>
      <c r="K128" s="359"/>
      <c r="L128" s="359"/>
      <c r="M128" s="360">
        <f>+SUM(C128:L128)</f>
        <v>0</v>
      </c>
    </row>
    <row r="129" spans="1:13" x14ac:dyDescent="0.3">
      <c r="A129" s="292" t="s">
        <v>189</v>
      </c>
      <c r="B129" s="296" t="s">
        <v>389</v>
      </c>
      <c r="C129" s="359"/>
      <c r="D129" s="359"/>
      <c r="E129" s="359"/>
      <c r="F129" s="359"/>
      <c r="G129" s="359"/>
      <c r="H129" s="359"/>
      <c r="I129" s="359"/>
      <c r="J129" s="359"/>
      <c r="K129" s="359"/>
      <c r="L129" s="359"/>
      <c r="M129" s="360">
        <f>+SUM(C129:L129)</f>
        <v>0</v>
      </c>
    </row>
    <row r="130" spans="1:13" x14ac:dyDescent="0.3">
      <c r="A130" s="292" t="s">
        <v>193</v>
      </c>
      <c r="B130" s="296" t="s">
        <v>390</v>
      </c>
      <c r="C130" s="359"/>
      <c r="D130" s="359"/>
      <c r="E130" s="359"/>
      <c r="F130" s="359"/>
      <c r="G130" s="359"/>
      <c r="H130" s="359"/>
      <c r="I130" s="359"/>
      <c r="J130" s="359"/>
      <c r="K130" s="359"/>
      <c r="L130" s="359"/>
      <c r="M130" s="360">
        <f>+SUM(C130:L130)</f>
        <v>0</v>
      </c>
    </row>
    <row r="131" spans="1:13" ht="28.8" x14ac:dyDescent="0.3">
      <c r="A131" s="295" t="s">
        <v>199</v>
      </c>
      <c r="B131" s="296" t="s">
        <v>1866</v>
      </c>
      <c r="C131" s="359"/>
      <c r="D131" s="359"/>
      <c r="E131" s="359"/>
      <c r="F131" s="359"/>
      <c r="G131" s="359"/>
      <c r="H131" s="359"/>
      <c r="I131" s="359"/>
      <c r="J131" s="359"/>
      <c r="K131" s="359"/>
      <c r="L131" s="359"/>
      <c r="M131" s="360">
        <f>+SUM(C131:L131)</f>
        <v>0</v>
      </c>
    </row>
    <row r="132" spans="1:13" ht="15" thickBot="1" x14ac:dyDescent="0.35">
      <c r="A132" s="356"/>
      <c r="B132" s="355" t="s">
        <v>1282</v>
      </c>
      <c r="C132" s="343">
        <f t="shared" ref="C132:M132" si="19">+SUM(C128:C131)</f>
        <v>0</v>
      </c>
      <c r="D132" s="343">
        <f t="shared" si="19"/>
        <v>0</v>
      </c>
      <c r="E132" s="343">
        <f t="shared" si="19"/>
        <v>0</v>
      </c>
      <c r="F132" s="343">
        <f t="shared" si="19"/>
        <v>0</v>
      </c>
      <c r="G132" s="343">
        <f t="shared" si="19"/>
        <v>0</v>
      </c>
      <c r="H132" s="343">
        <f t="shared" si="19"/>
        <v>0</v>
      </c>
      <c r="I132" s="343">
        <f t="shared" si="19"/>
        <v>0</v>
      </c>
      <c r="J132" s="343">
        <f t="shared" si="19"/>
        <v>0</v>
      </c>
      <c r="K132" s="343">
        <f t="shared" si="19"/>
        <v>0</v>
      </c>
      <c r="L132" s="343">
        <f t="shared" si="19"/>
        <v>0</v>
      </c>
      <c r="M132" s="342">
        <f t="shared" si="19"/>
        <v>0</v>
      </c>
    </row>
    <row r="133" spans="1:13" ht="15" thickTop="1" x14ac:dyDescent="0.3">
      <c r="A133" s="292"/>
      <c r="B133" s="364"/>
      <c r="C133" s="364"/>
      <c r="D133" s="364"/>
      <c r="E133" s="364"/>
      <c r="F133" s="364"/>
      <c r="G133" s="364"/>
      <c r="H133" s="364"/>
      <c r="I133" s="364"/>
      <c r="J133" s="364"/>
      <c r="K133" s="364"/>
      <c r="L133" s="364"/>
      <c r="M133" s="360"/>
    </row>
    <row r="134" spans="1:13" x14ac:dyDescent="0.3">
      <c r="A134" s="292" t="s">
        <v>394</v>
      </c>
      <c r="B134" s="363" t="s">
        <v>1283</v>
      </c>
      <c r="C134" s="363"/>
      <c r="D134" s="363"/>
      <c r="E134" s="363"/>
      <c r="F134" s="363"/>
      <c r="G134" s="363"/>
      <c r="H134" s="363"/>
      <c r="I134" s="363"/>
      <c r="J134" s="363"/>
      <c r="K134" s="363"/>
      <c r="L134" s="363"/>
      <c r="M134" s="360"/>
    </row>
    <row r="135" spans="1:13" x14ac:dyDescent="0.3">
      <c r="A135" s="292" t="s">
        <v>172</v>
      </c>
      <c r="B135" s="296" t="s">
        <v>396</v>
      </c>
      <c r="C135" s="359"/>
      <c r="D135" s="359"/>
      <c r="E135" s="359"/>
      <c r="F135" s="359"/>
      <c r="G135" s="359"/>
      <c r="H135" s="359"/>
      <c r="I135" s="359"/>
      <c r="J135" s="359"/>
      <c r="K135" s="359"/>
      <c r="L135" s="359"/>
      <c r="M135" s="360">
        <f>+SUM(C135:L135)</f>
        <v>0</v>
      </c>
    </row>
    <row r="136" spans="1:13" x14ac:dyDescent="0.3">
      <c r="A136" s="292" t="s">
        <v>189</v>
      </c>
      <c r="B136" s="296" t="s">
        <v>397</v>
      </c>
      <c r="C136" s="359"/>
      <c r="D136" s="359"/>
      <c r="E136" s="359"/>
      <c r="F136" s="359"/>
      <c r="G136" s="359"/>
      <c r="H136" s="359"/>
      <c r="I136" s="359"/>
      <c r="J136" s="359"/>
      <c r="K136" s="359"/>
      <c r="L136" s="359"/>
      <c r="M136" s="360">
        <f>+SUM(C136:L136)</f>
        <v>0</v>
      </c>
    </row>
    <row r="137" spans="1:13" ht="28.8" x14ac:dyDescent="0.3">
      <c r="A137" s="295" t="s">
        <v>193</v>
      </c>
      <c r="B137" s="296" t="s">
        <v>1284</v>
      </c>
      <c r="C137" s="359"/>
      <c r="D137" s="359"/>
      <c r="E137" s="359"/>
      <c r="F137" s="359"/>
      <c r="G137" s="359"/>
      <c r="H137" s="359"/>
      <c r="I137" s="359"/>
      <c r="J137" s="359"/>
      <c r="K137" s="359"/>
      <c r="L137" s="359"/>
      <c r="M137" s="360">
        <f>+SUM(C137:L137)</f>
        <v>0</v>
      </c>
    </row>
    <row r="138" spans="1:13" ht="15" thickBot="1" x14ac:dyDescent="0.35">
      <c r="A138" s="356"/>
      <c r="B138" s="355" t="s">
        <v>1285</v>
      </c>
      <c r="C138" s="343">
        <f t="shared" ref="C138:M138" si="20">+SUM(C135:C137)</f>
        <v>0</v>
      </c>
      <c r="D138" s="343">
        <f t="shared" si="20"/>
        <v>0</v>
      </c>
      <c r="E138" s="343">
        <f t="shared" si="20"/>
        <v>0</v>
      </c>
      <c r="F138" s="343">
        <f t="shared" si="20"/>
        <v>0</v>
      </c>
      <c r="G138" s="343">
        <f t="shared" si="20"/>
        <v>0</v>
      </c>
      <c r="H138" s="343">
        <f t="shared" si="20"/>
        <v>0</v>
      </c>
      <c r="I138" s="343">
        <f t="shared" si="20"/>
        <v>0</v>
      </c>
      <c r="J138" s="343">
        <f t="shared" si="20"/>
        <v>0</v>
      </c>
      <c r="K138" s="343">
        <f t="shared" si="20"/>
        <v>0</v>
      </c>
      <c r="L138" s="343">
        <f t="shared" si="20"/>
        <v>0</v>
      </c>
      <c r="M138" s="342">
        <f t="shared" si="20"/>
        <v>0</v>
      </c>
    </row>
    <row r="139" spans="1:13" ht="15" thickTop="1" x14ac:dyDescent="0.3">
      <c r="A139" s="292"/>
      <c r="B139" s="364"/>
      <c r="C139" s="364"/>
      <c r="D139" s="364"/>
      <c r="E139" s="364"/>
      <c r="F139" s="364"/>
      <c r="G139" s="364"/>
      <c r="H139" s="364"/>
      <c r="I139" s="364"/>
      <c r="J139" s="364"/>
      <c r="K139" s="364"/>
      <c r="L139" s="364"/>
      <c r="M139" s="360"/>
    </row>
    <row r="140" spans="1:13" x14ac:dyDescent="0.3">
      <c r="A140" s="292" t="s">
        <v>401</v>
      </c>
      <c r="B140" s="363" t="s">
        <v>1286</v>
      </c>
      <c r="C140" s="363"/>
      <c r="D140" s="363"/>
      <c r="E140" s="363"/>
      <c r="F140" s="363"/>
      <c r="G140" s="363"/>
      <c r="H140" s="363"/>
      <c r="I140" s="363"/>
      <c r="J140" s="363"/>
      <c r="K140" s="363"/>
      <c r="L140" s="363"/>
      <c r="M140" s="360"/>
    </row>
    <row r="141" spans="1:13" x14ac:dyDescent="0.3">
      <c r="A141" s="295" t="s">
        <v>172</v>
      </c>
      <c r="B141" s="296" t="s">
        <v>404</v>
      </c>
      <c r="C141" s="359"/>
      <c r="D141" s="359"/>
      <c r="E141" s="359"/>
      <c r="F141" s="359"/>
      <c r="G141" s="359"/>
      <c r="H141" s="359"/>
      <c r="I141" s="359"/>
      <c r="J141" s="359"/>
      <c r="K141" s="359"/>
      <c r="L141" s="359"/>
      <c r="M141" s="360">
        <f>+SUM(C141:L141)</f>
        <v>0</v>
      </c>
    </row>
    <row r="142" spans="1:13" ht="28.8" x14ac:dyDescent="0.3">
      <c r="A142" s="295" t="s">
        <v>189</v>
      </c>
      <c r="B142" s="296" t="s">
        <v>1867</v>
      </c>
      <c r="C142" s="359"/>
      <c r="D142" s="359"/>
      <c r="E142" s="359"/>
      <c r="F142" s="359"/>
      <c r="G142" s="359"/>
      <c r="H142" s="359"/>
      <c r="I142" s="359"/>
      <c r="J142" s="359"/>
      <c r="K142" s="359"/>
      <c r="L142" s="359"/>
      <c r="M142" s="360">
        <f>+SUM(C142:L142)</f>
        <v>0</v>
      </c>
    </row>
    <row r="143" spans="1:13" ht="19.5" customHeight="1" thickBot="1" x14ac:dyDescent="0.35">
      <c r="A143" s="356"/>
      <c r="B143" s="355" t="s">
        <v>1288</v>
      </c>
      <c r="C143" s="343">
        <f t="shared" ref="C143:M143" si="21">+SUM(C141:C142)</f>
        <v>0</v>
      </c>
      <c r="D143" s="343">
        <f t="shared" si="21"/>
        <v>0</v>
      </c>
      <c r="E143" s="343">
        <f t="shared" si="21"/>
        <v>0</v>
      </c>
      <c r="F143" s="343">
        <f t="shared" si="21"/>
        <v>0</v>
      </c>
      <c r="G143" s="343">
        <f t="shared" si="21"/>
        <v>0</v>
      </c>
      <c r="H143" s="343">
        <f t="shared" si="21"/>
        <v>0</v>
      </c>
      <c r="I143" s="343">
        <f t="shared" si="21"/>
        <v>0</v>
      </c>
      <c r="J143" s="343">
        <f t="shared" si="21"/>
        <v>0</v>
      </c>
      <c r="K143" s="343">
        <f t="shared" si="21"/>
        <v>0</v>
      </c>
      <c r="L143" s="343">
        <f t="shared" si="21"/>
        <v>0</v>
      </c>
      <c r="M143" s="342">
        <f t="shared" si="21"/>
        <v>0</v>
      </c>
    </row>
    <row r="144" spans="1:13" ht="15" thickTop="1" x14ac:dyDescent="0.3">
      <c r="A144" s="292"/>
      <c r="B144" s="364"/>
      <c r="C144" s="364"/>
      <c r="D144" s="364"/>
      <c r="E144" s="364"/>
      <c r="F144" s="364"/>
      <c r="G144" s="364"/>
      <c r="H144" s="364"/>
      <c r="I144" s="364"/>
      <c r="J144" s="364"/>
      <c r="K144" s="364"/>
      <c r="L144" s="364"/>
      <c r="M144" s="360"/>
    </row>
    <row r="145" spans="1:13" x14ac:dyDescent="0.3">
      <c r="A145" s="292" t="s">
        <v>408</v>
      </c>
      <c r="B145" s="363" t="s">
        <v>1289</v>
      </c>
      <c r="C145" s="362"/>
      <c r="D145" s="362"/>
      <c r="E145" s="362"/>
      <c r="F145" s="362"/>
      <c r="G145" s="362"/>
      <c r="H145" s="362"/>
      <c r="I145" s="362"/>
      <c r="J145" s="362"/>
      <c r="K145" s="362"/>
      <c r="L145" s="362"/>
      <c r="M145" s="360"/>
    </row>
    <row r="146" spans="1:13" x14ac:dyDescent="0.3">
      <c r="A146" s="292" t="s">
        <v>172</v>
      </c>
      <c r="B146" s="371" t="s">
        <v>410</v>
      </c>
      <c r="C146" s="359"/>
      <c r="D146" s="359"/>
      <c r="E146" s="359"/>
      <c r="F146" s="359"/>
      <c r="G146" s="359"/>
      <c r="H146" s="359"/>
      <c r="I146" s="359"/>
      <c r="J146" s="359"/>
      <c r="K146" s="359"/>
      <c r="L146" s="359"/>
      <c r="M146" s="360">
        <f>+SUM(C146:L146)</f>
        <v>0</v>
      </c>
    </row>
    <row r="147" spans="1:13" ht="28.8" x14ac:dyDescent="0.3">
      <c r="A147" s="295" t="s">
        <v>189</v>
      </c>
      <c r="B147" s="296" t="s">
        <v>1290</v>
      </c>
      <c r="C147" s="359"/>
      <c r="D147" s="359"/>
      <c r="E147" s="359"/>
      <c r="F147" s="359"/>
      <c r="G147" s="359"/>
      <c r="H147" s="359"/>
      <c r="I147" s="359"/>
      <c r="J147" s="359"/>
      <c r="K147" s="359"/>
      <c r="L147" s="359"/>
      <c r="M147" s="360">
        <f>+SUM(C147:L147)</f>
        <v>0</v>
      </c>
    </row>
    <row r="148" spans="1:13" ht="15" thickBot="1" x14ac:dyDescent="0.35">
      <c r="A148" s="356"/>
      <c r="B148" s="355" t="s">
        <v>1291</v>
      </c>
      <c r="C148" s="343">
        <f t="shared" ref="C148:M148" si="22">+SUM(C146:C147)</f>
        <v>0</v>
      </c>
      <c r="D148" s="343">
        <f t="shared" si="22"/>
        <v>0</v>
      </c>
      <c r="E148" s="343">
        <f t="shared" si="22"/>
        <v>0</v>
      </c>
      <c r="F148" s="343">
        <f t="shared" si="22"/>
        <v>0</v>
      </c>
      <c r="G148" s="343">
        <f t="shared" si="22"/>
        <v>0</v>
      </c>
      <c r="H148" s="343">
        <f t="shared" si="22"/>
        <v>0</v>
      </c>
      <c r="I148" s="343">
        <f t="shared" si="22"/>
        <v>0</v>
      </c>
      <c r="J148" s="343">
        <f t="shared" si="22"/>
        <v>0</v>
      </c>
      <c r="K148" s="343">
        <f t="shared" si="22"/>
        <v>0</v>
      </c>
      <c r="L148" s="343">
        <f t="shared" si="22"/>
        <v>0</v>
      </c>
      <c r="M148" s="342">
        <f t="shared" si="22"/>
        <v>0</v>
      </c>
    </row>
    <row r="149" spans="1:13" ht="15" thickTop="1" x14ac:dyDescent="0.3">
      <c r="A149" s="292"/>
      <c r="B149" s="364"/>
      <c r="C149" s="364"/>
      <c r="D149" s="364"/>
      <c r="E149" s="364"/>
      <c r="F149" s="364"/>
      <c r="G149" s="364"/>
      <c r="H149" s="364"/>
      <c r="I149" s="364"/>
      <c r="J149" s="364"/>
      <c r="K149" s="364"/>
      <c r="L149" s="364"/>
      <c r="M149" s="360"/>
    </row>
    <row r="150" spans="1:13" x14ac:dyDescent="0.3">
      <c r="A150" s="292" t="s">
        <v>414</v>
      </c>
      <c r="B150" s="363" t="s">
        <v>1292</v>
      </c>
      <c r="C150" s="362"/>
      <c r="D150" s="362"/>
      <c r="E150" s="362"/>
      <c r="F150" s="362"/>
      <c r="G150" s="362"/>
      <c r="H150" s="362"/>
      <c r="I150" s="362"/>
      <c r="J150" s="362"/>
      <c r="K150" s="362"/>
      <c r="L150" s="362"/>
      <c r="M150" s="360"/>
    </row>
    <row r="151" spans="1:13" ht="18" customHeight="1" x14ac:dyDescent="0.3">
      <c r="A151" s="292" t="s">
        <v>172</v>
      </c>
      <c r="B151" s="371" t="s">
        <v>416</v>
      </c>
      <c r="C151" s="359"/>
      <c r="D151" s="359"/>
      <c r="E151" s="359"/>
      <c r="F151" s="359"/>
      <c r="G151" s="359"/>
      <c r="H151" s="359"/>
      <c r="I151" s="359"/>
      <c r="J151" s="359"/>
      <c r="K151" s="359"/>
      <c r="L151" s="359"/>
      <c r="M151" s="357">
        <f>+SUM(C151:L151)</f>
        <v>0</v>
      </c>
    </row>
    <row r="152" spans="1:13" ht="18" customHeight="1" x14ac:dyDescent="0.3">
      <c r="A152" s="295" t="s">
        <v>189</v>
      </c>
      <c r="B152" s="371" t="s">
        <v>1868</v>
      </c>
      <c r="C152" s="359"/>
      <c r="D152" s="359"/>
      <c r="E152" s="359"/>
      <c r="F152" s="359"/>
      <c r="G152" s="359"/>
      <c r="H152" s="359"/>
      <c r="I152" s="359"/>
      <c r="J152" s="359"/>
      <c r="K152" s="359"/>
      <c r="L152" s="359"/>
      <c r="M152" s="357">
        <f>+SUM(C152:L152)</f>
        <v>0</v>
      </c>
    </row>
    <row r="153" spans="1:13" ht="15" thickBot="1" x14ac:dyDescent="0.35">
      <c r="A153" s="356"/>
      <c r="B153" s="355" t="s">
        <v>1294</v>
      </c>
      <c r="C153" s="343">
        <f t="shared" ref="C153:M153" si="23">C151+C152</f>
        <v>0</v>
      </c>
      <c r="D153" s="343">
        <f t="shared" si="23"/>
        <v>0</v>
      </c>
      <c r="E153" s="343">
        <f t="shared" si="23"/>
        <v>0</v>
      </c>
      <c r="F153" s="343">
        <f t="shared" si="23"/>
        <v>0</v>
      </c>
      <c r="G153" s="343">
        <f t="shared" si="23"/>
        <v>0</v>
      </c>
      <c r="H153" s="343">
        <f t="shared" si="23"/>
        <v>0</v>
      </c>
      <c r="I153" s="343">
        <f t="shared" si="23"/>
        <v>0</v>
      </c>
      <c r="J153" s="343">
        <f t="shared" si="23"/>
        <v>0</v>
      </c>
      <c r="K153" s="343">
        <f t="shared" si="23"/>
        <v>0</v>
      </c>
      <c r="L153" s="343">
        <f t="shared" si="23"/>
        <v>0</v>
      </c>
      <c r="M153" s="342">
        <f t="shared" si="23"/>
        <v>0</v>
      </c>
    </row>
    <row r="154" spans="1:13" ht="15" thickTop="1" x14ac:dyDescent="0.3">
      <c r="A154" s="370"/>
      <c r="B154" s="364"/>
      <c r="C154" s="364"/>
      <c r="D154" s="364"/>
      <c r="E154" s="364"/>
      <c r="F154" s="364"/>
      <c r="G154" s="364"/>
      <c r="H154" s="364"/>
      <c r="I154" s="364"/>
      <c r="J154" s="364"/>
      <c r="K154" s="364"/>
      <c r="L154" s="364"/>
      <c r="M154" s="360"/>
    </row>
    <row r="155" spans="1:13" x14ac:dyDescent="0.3">
      <c r="A155" s="369" t="s">
        <v>420</v>
      </c>
      <c r="B155" s="363" t="s">
        <v>1869</v>
      </c>
      <c r="C155" s="362"/>
      <c r="D155" s="362"/>
      <c r="E155" s="362"/>
      <c r="F155" s="362"/>
      <c r="G155" s="362"/>
      <c r="H155" s="362"/>
      <c r="I155" s="362"/>
      <c r="J155" s="362"/>
      <c r="K155" s="362"/>
      <c r="L155" s="362"/>
      <c r="M155" s="360"/>
    </row>
    <row r="156" spans="1:13" x14ac:dyDescent="0.3">
      <c r="A156" s="292" t="s">
        <v>172</v>
      </c>
      <c r="B156" s="296" t="s">
        <v>422</v>
      </c>
      <c r="C156" s="359"/>
      <c r="D156" s="359"/>
      <c r="E156" s="362"/>
      <c r="F156" s="359"/>
      <c r="G156" s="359"/>
      <c r="H156" s="359"/>
      <c r="I156" s="359"/>
      <c r="J156" s="359"/>
      <c r="K156" s="359"/>
      <c r="L156" s="359"/>
      <c r="M156" s="360">
        <f>+SUM(C156:L156)</f>
        <v>0</v>
      </c>
    </row>
    <row r="157" spans="1:13" x14ac:dyDescent="0.3">
      <c r="A157" s="292" t="s">
        <v>189</v>
      </c>
      <c r="B157" s="296" t="s">
        <v>423</v>
      </c>
      <c r="C157" s="359"/>
      <c r="D157" s="359"/>
      <c r="E157" s="359"/>
      <c r="F157" s="359"/>
      <c r="G157" s="359"/>
      <c r="H157" s="359"/>
      <c r="I157" s="359"/>
      <c r="J157" s="359"/>
      <c r="K157" s="359"/>
      <c r="L157" s="359"/>
      <c r="M157" s="360">
        <f>+SUM(C157:L157)</f>
        <v>0</v>
      </c>
    </row>
    <row r="158" spans="1:13" x14ac:dyDescent="0.3">
      <c r="A158" s="292" t="s">
        <v>193</v>
      </c>
      <c r="B158" s="296" t="s">
        <v>1870</v>
      </c>
      <c r="C158" s="359"/>
      <c r="D158" s="359"/>
      <c r="E158" s="359"/>
      <c r="F158" s="359"/>
      <c r="G158" s="359"/>
      <c r="H158" s="359"/>
      <c r="I158" s="359"/>
      <c r="J158" s="359"/>
      <c r="K158" s="359"/>
      <c r="L158" s="359"/>
      <c r="M158" s="360">
        <f>+SUM(C158:L158)</f>
        <v>0</v>
      </c>
    </row>
    <row r="159" spans="1:13" ht="15" thickBot="1" x14ac:dyDescent="0.35">
      <c r="A159" s="356"/>
      <c r="B159" s="355" t="s">
        <v>1871</v>
      </c>
      <c r="C159" s="343">
        <f t="shared" ref="C159:L159" si="24">+SUM(C156:C158)</f>
        <v>0</v>
      </c>
      <c r="D159" s="343">
        <f t="shared" si="24"/>
        <v>0</v>
      </c>
      <c r="E159" s="343">
        <f t="shared" si="24"/>
        <v>0</v>
      </c>
      <c r="F159" s="343">
        <f t="shared" si="24"/>
        <v>0</v>
      </c>
      <c r="G159" s="343">
        <f t="shared" si="24"/>
        <v>0</v>
      </c>
      <c r="H159" s="343">
        <f t="shared" si="24"/>
        <v>0</v>
      </c>
      <c r="I159" s="343">
        <f t="shared" si="24"/>
        <v>0</v>
      </c>
      <c r="J159" s="343">
        <f t="shared" si="24"/>
        <v>0</v>
      </c>
      <c r="K159" s="343">
        <f t="shared" si="24"/>
        <v>0</v>
      </c>
      <c r="L159" s="343">
        <f t="shared" si="24"/>
        <v>0</v>
      </c>
      <c r="M159" s="342">
        <f>+SUM(M156:M158)</f>
        <v>0</v>
      </c>
    </row>
    <row r="160" spans="1:13" ht="15" thickTop="1" x14ac:dyDescent="0.3">
      <c r="A160" s="292"/>
      <c r="B160" s="364"/>
      <c r="C160" s="364"/>
      <c r="D160" s="364"/>
      <c r="E160" s="364"/>
      <c r="F160" s="364"/>
      <c r="G160" s="364"/>
      <c r="H160" s="364"/>
      <c r="I160" s="364"/>
      <c r="J160" s="364"/>
      <c r="K160" s="368"/>
      <c r="L160" s="361"/>
      <c r="M160" s="360"/>
    </row>
    <row r="161" spans="1:13" x14ac:dyDescent="0.3">
      <c r="A161" s="292" t="s">
        <v>428</v>
      </c>
      <c r="B161" s="363" t="s">
        <v>1872</v>
      </c>
      <c r="C161" s="362"/>
      <c r="D161" s="362"/>
      <c r="E161" s="362"/>
      <c r="F161" s="362"/>
      <c r="G161" s="362"/>
      <c r="H161" s="362"/>
      <c r="I161" s="362"/>
      <c r="J161" s="362"/>
      <c r="K161" s="367"/>
      <c r="L161" s="361"/>
      <c r="M161" s="360"/>
    </row>
    <row r="162" spans="1:13" x14ac:dyDescent="0.3">
      <c r="A162" s="292" t="s">
        <v>172</v>
      </c>
      <c r="B162" s="296" t="s">
        <v>430</v>
      </c>
      <c r="C162" s="359"/>
      <c r="D162" s="359"/>
      <c r="E162" s="359"/>
      <c r="F162" s="359"/>
      <c r="G162" s="359"/>
      <c r="H162" s="359"/>
      <c r="I162" s="359"/>
      <c r="J162" s="359"/>
      <c r="K162" s="366"/>
      <c r="L162" s="361"/>
      <c r="M162" s="360">
        <f>+SUM(C162:L162)</f>
        <v>0</v>
      </c>
    </row>
    <row r="163" spans="1:13" ht="15" thickBot="1" x14ac:dyDescent="0.35">
      <c r="A163" s="356"/>
      <c r="B163" s="355" t="s">
        <v>1873</v>
      </c>
      <c r="C163" s="343">
        <f t="shared" ref="C163:J163" si="25">C162</f>
        <v>0</v>
      </c>
      <c r="D163" s="343">
        <f t="shared" si="25"/>
        <v>0</v>
      </c>
      <c r="E163" s="343">
        <f t="shared" si="25"/>
        <v>0</v>
      </c>
      <c r="F163" s="343">
        <f t="shared" si="25"/>
        <v>0</v>
      </c>
      <c r="G163" s="343">
        <f t="shared" si="25"/>
        <v>0</v>
      </c>
      <c r="H163" s="343">
        <f t="shared" si="25"/>
        <v>0</v>
      </c>
      <c r="I163" s="343">
        <f t="shared" si="25"/>
        <v>0</v>
      </c>
      <c r="J163" s="343">
        <f t="shared" si="25"/>
        <v>0</v>
      </c>
      <c r="K163" s="365">
        <f>K162</f>
        <v>0</v>
      </c>
      <c r="L163" s="365">
        <f>L162</f>
        <v>0</v>
      </c>
      <c r="M163" s="386">
        <f>+M162</f>
        <v>0</v>
      </c>
    </row>
    <row r="164" spans="1:13" ht="15" thickTop="1" x14ac:dyDescent="0.3">
      <c r="A164" s="292"/>
      <c r="B164" s="364"/>
      <c r="C164" s="364"/>
      <c r="D164" s="364"/>
      <c r="E164" s="364"/>
      <c r="F164" s="364"/>
      <c r="G164" s="364"/>
      <c r="H164" s="364"/>
      <c r="I164" s="364"/>
      <c r="J164" s="364"/>
      <c r="K164" s="364"/>
      <c r="L164" s="352"/>
      <c r="M164" s="360"/>
    </row>
    <row r="165" spans="1:13" x14ac:dyDescent="0.3">
      <c r="A165" s="292" t="s">
        <v>433</v>
      </c>
      <c r="B165" s="363" t="s">
        <v>1874</v>
      </c>
      <c r="C165" s="362"/>
      <c r="D165" s="362"/>
      <c r="E165" s="362"/>
      <c r="F165" s="362"/>
      <c r="G165" s="362"/>
      <c r="H165" s="362"/>
      <c r="I165" s="362"/>
      <c r="J165" s="362"/>
      <c r="K165" s="362"/>
      <c r="L165" s="361"/>
      <c r="M165" s="360"/>
    </row>
    <row r="166" spans="1:13" x14ac:dyDescent="0.3">
      <c r="A166" s="292" t="s">
        <v>172</v>
      </c>
      <c r="B166" s="296" t="s">
        <v>435</v>
      </c>
      <c r="C166" s="359"/>
      <c r="D166" s="359"/>
      <c r="E166" s="359"/>
      <c r="F166" s="359"/>
      <c r="G166" s="359"/>
      <c r="H166" s="359"/>
      <c r="I166" s="359"/>
      <c r="J166" s="359"/>
      <c r="K166" s="359"/>
      <c r="L166" s="358"/>
      <c r="M166" s="357">
        <f>+SUM(C166:L166)</f>
        <v>0</v>
      </c>
    </row>
    <row r="167" spans="1:13" ht="15" thickBot="1" x14ac:dyDescent="0.35">
      <c r="A167" s="356"/>
      <c r="B167" s="355" t="s">
        <v>1875</v>
      </c>
      <c r="C167" s="343">
        <f t="shared" ref="C167:L167" si="26">C166</f>
        <v>0</v>
      </c>
      <c r="D167" s="343">
        <f t="shared" si="26"/>
        <v>0</v>
      </c>
      <c r="E167" s="343">
        <f t="shared" si="26"/>
        <v>0</v>
      </c>
      <c r="F167" s="343">
        <f t="shared" si="26"/>
        <v>0</v>
      </c>
      <c r="G167" s="343">
        <f t="shared" si="26"/>
        <v>0</v>
      </c>
      <c r="H167" s="343">
        <f t="shared" si="26"/>
        <v>0</v>
      </c>
      <c r="I167" s="343">
        <f t="shared" si="26"/>
        <v>0</v>
      </c>
      <c r="J167" s="343">
        <f t="shared" si="26"/>
        <v>0</v>
      </c>
      <c r="K167" s="343">
        <f t="shared" si="26"/>
        <v>0</v>
      </c>
      <c r="L167" s="343">
        <f t="shared" si="26"/>
        <v>0</v>
      </c>
      <c r="M167" s="342">
        <f>+M166</f>
        <v>0</v>
      </c>
    </row>
    <row r="168" spans="1:13" ht="15" thickTop="1" x14ac:dyDescent="0.3">
      <c r="A168" s="354"/>
      <c r="C168" s="353"/>
      <c r="D168" s="353"/>
      <c r="E168" s="353"/>
      <c r="F168" s="353"/>
      <c r="G168" s="353"/>
      <c r="H168" s="353"/>
      <c r="I168" s="353"/>
      <c r="J168" s="353"/>
      <c r="K168" s="353"/>
      <c r="L168" s="352"/>
      <c r="M168" s="351"/>
    </row>
    <row r="169" spans="1:13" x14ac:dyDescent="0.3">
      <c r="A169" s="350"/>
      <c r="B169" s="349" t="s">
        <v>1876</v>
      </c>
      <c r="C169" s="348">
        <f t="shared" ref="C169:M169" si="27">+C22+C28+C34+C45+C51+C57+C62+C68+C80+C89+C95+C108+C117+C125+C132+C138+C143+C148+C153+C159+C163+C167</f>
        <v>0</v>
      </c>
      <c r="D169" s="348">
        <f t="shared" si="27"/>
        <v>0</v>
      </c>
      <c r="E169" s="348">
        <f t="shared" si="27"/>
        <v>0</v>
      </c>
      <c r="F169" s="348">
        <f t="shared" si="27"/>
        <v>0</v>
      </c>
      <c r="G169" s="348">
        <f t="shared" si="27"/>
        <v>0</v>
      </c>
      <c r="H169" s="348">
        <f t="shared" si="27"/>
        <v>0</v>
      </c>
      <c r="I169" s="348">
        <f t="shared" si="27"/>
        <v>0</v>
      </c>
      <c r="J169" s="348">
        <f t="shared" si="27"/>
        <v>0</v>
      </c>
      <c r="K169" s="348">
        <f t="shared" si="27"/>
        <v>0</v>
      </c>
      <c r="L169" s="348">
        <f t="shared" si="27"/>
        <v>0</v>
      </c>
      <c r="M169" s="347">
        <f t="shared" si="27"/>
        <v>0</v>
      </c>
    </row>
    <row r="170" spans="1:13" ht="15" thickBot="1" x14ac:dyDescent="0.35">
      <c r="A170" s="346"/>
      <c r="B170" s="345"/>
      <c r="C170" s="344"/>
      <c r="D170" s="344"/>
      <c r="E170" s="344"/>
      <c r="F170" s="344"/>
      <c r="G170" s="344"/>
      <c r="H170" s="344"/>
      <c r="I170" s="344"/>
      <c r="J170" s="344"/>
      <c r="K170" s="344"/>
      <c r="L170" s="343"/>
      <c r="M170" s="342"/>
    </row>
    <row r="171" spans="1:13" ht="31.5" customHeight="1" thickTop="1" x14ac:dyDescent="0.3">
      <c r="A171" s="1391" t="s">
        <v>1769</v>
      </c>
      <c r="B171" s="1391"/>
      <c r="C171" s="1391"/>
      <c r="D171" s="1391"/>
      <c r="E171" s="1391"/>
      <c r="F171" s="1391"/>
    </row>
  </sheetData>
  <mergeCells count="16">
    <mergeCell ref="M6:M7"/>
    <mergeCell ref="A171:F171"/>
    <mergeCell ref="A1:M1"/>
    <mergeCell ref="A3:M3"/>
    <mergeCell ref="A4:M4"/>
    <mergeCell ref="A6:B7"/>
    <mergeCell ref="C6:C7"/>
    <mergeCell ref="D6:D7"/>
    <mergeCell ref="E6:E7"/>
    <mergeCell ref="F6:F7"/>
    <mergeCell ref="G6:G7"/>
    <mergeCell ref="H6:H7"/>
    <mergeCell ref="I6:I7"/>
    <mergeCell ref="J6:J7"/>
    <mergeCell ref="K6:K7"/>
    <mergeCell ref="L6:L7"/>
  </mergeCells>
  <printOptions horizontalCentered="1"/>
  <pageMargins left="0.19685039370078741" right="0.15748031496062992" top="0.47244094488188981" bottom="0.47244094488188981" header="0.35433070866141736" footer="0.31496062992125984"/>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6DEC-C560-4F5B-BB88-3C7CE59C84B0}">
  <dimension ref="A1:O171"/>
  <sheetViews>
    <sheetView zoomScaleNormal="100" zoomScaleSheetLayoutView="50" workbookViewId="0">
      <selection activeCell="A3" sqref="A3:M3"/>
    </sheetView>
  </sheetViews>
  <sheetFormatPr defaultColWidth="9.21875" defaultRowHeight="14.4" x14ac:dyDescent="0.3"/>
  <cols>
    <col min="1" max="1" width="10.21875" style="341" customWidth="1"/>
    <col min="2" max="2" width="69.44140625" style="341" customWidth="1"/>
    <col min="3" max="3" width="14.44140625" style="341" customWidth="1"/>
    <col min="4" max="4" width="16.77734375" style="341" customWidth="1"/>
    <col min="5" max="5" width="14.44140625" style="341" customWidth="1"/>
    <col min="6" max="6" width="13.77734375" style="341" customWidth="1"/>
    <col min="7" max="7" width="18.44140625" style="341" customWidth="1"/>
    <col min="8" max="8" width="16" style="341" customWidth="1"/>
    <col min="9" max="9" width="15.21875" style="341" customWidth="1"/>
    <col min="10" max="11" width="14.21875" style="341" customWidth="1"/>
    <col min="12" max="12" width="11.44140625" style="341" customWidth="1"/>
    <col min="13" max="13" width="11.218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3" spans="1:13" ht="21" x14ac:dyDescent="0.3">
      <c r="A3" s="1332" t="s">
        <v>1828</v>
      </c>
      <c r="B3" s="1332"/>
      <c r="C3" s="1332"/>
      <c r="D3" s="1332"/>
      <c r="E3" s="1332"/>
      <c r="F3" s="1332"/>
      <c r="G3" s="1332"/>
      <c r="H3" s="1332"/>
      <c r="I3" s="1332"/>
      <c r="J3" s="1332"/>
      <c r="K3" s="1332"/>
      <c r="L3" s="1332"/>
      <c r="M3" s="1332"/>
    </row>
    <row r="4" spans="1:13" ht="50.25" customHeight="1" x14ac:dyDescent="0.3">
      <c r="A4" s="1373" t="s">
        <v>1877</v>
      </c>
      <c r="B4" s="1332"/>
      <c r="C4" s="1332"/>
      <c r="D4" s="1332"/>
      <c r="E4" s="1332"/>
      <c r="F4" s="1332"/>
      <c r="G4" s="1332"/>
      <c r="H4" s="1332"/>
      <c r="I4" s="1332"/>
      <c r="J4" s="1332"/>
      <c r="K4" s="1332"/>
      <c r="L4" s="1332"/>
      <c r="M4" s="1332"/>
    </row>
    <row r="5" spans="1:13" ht="15" thickBot="1" x14ac:dyDescent="0.35">
      <c r="B5" s="394"/>
    </row>
    <row r="6" spans="1:13" ht="15" thickTop="1" x14ac:dyDescent="0.3">
      <c r="A6" s="1394" t="s">
        <v>1830</v>
      </c>
      <c r="B6" s="1395"/>
      <c r="C6" s="1398" t="s">
        <v>1831</v>
      </c>
      <c r="D6" s="1398" t="s">
        <v>1832</v>
      </c>
      <c r="E6" s="1398" t="s">
        <v>1833</v>
      </c>
      <c r="F6" s="1398" t="s">
        <v>52</v>
      </c>
      <c r="G6" s="1398" t="s">
        <v>1834</v>
      </c>
      <c r="H6" s="1398" t="s">
        <v>1835</v>
      </c>
      <c r="I6" s="1398" t="s">
        <v>812</v>
      </c>
      <c r="J6" s="1400" t="s">
        <v>1836</v>
      </c>
      <c r="K6" s="1398" t="s">
        <v>1837</v>
      </c>
      <c r="L6" s="1398" t="s">
        <v>1838</v>
      </c>
      <c r="M6" s="1392" t="s">
        <v>1839</v>
      </c>
    </row>
    <row r="7" spans="1:13" ht="61.5" customHeight="1" thickBot="1" x14ac:dyDescent="0.35">
      <c r="A7" s="1396"/>
      <c r="B7" s="1397"/>
      <c r="C7" s="1399"/>
      <c r="D7" s="1399"/>
      <c r="E7" s="1399"/>
      <c r="F7" s="1399"/>
      <c r="G7" s="1399"/>
      <c r="H7" s="1399"/>
      <c r="I7" s="1399"/>
      <c r="J7" s="1401"/>
      <c r="K7" s="1399" t="s">
        <v>1837</v>
      </c>
      <c r="L7" s="1399"/>
      <c r="M7" s="1393"/>
    </row>
    <row r="8" spans="1:13" ht="35.25" customHeight="1" thickTop="1" thickBot="1" x14ac:dyDescent="0.35">
      <c r="A8" s="393"/>
      <c r="B8" s="392"/>
      <c r="C8" s="391">
        <v>101</v>
      </c>
      <c r="D8" s="391">
        <v>102</v>
      </c>
      <c r="E8" s="391">
        <v>103</v>
      </c>
      <c r="F8" s="391">
        <v>104</v>
      </c>
      <c r="G8" s="391">
        <v>105</v>
      </c>
      <c r="H8" s="391">
        <v>106</v>
      </c>
      <c r="I8" s="391">
        <v>107</v>
      </c>
      <c r="J8" s="391">
        <v>108</v>
      </c>
      <c r="K8" s="392">
        <v>109</v>
      </c>
      <c r="L8" s="391">
        <v>110</v>
      </c>
      <c r="M8" s="390">
        <v>100</v>
      </c>
    </row>
    <row r="9" spans="1:13" ht="15" thickTop="1" x14ac:dyDescent="0.3">
      <c r="A9" s="389" t="s">
        <v>172</v>
      </c>
      <c r="B9" s="363" t="s">
        <v>1840</v>
      </c>
      <c r="C9" s="388"/>
      <c r="D9" s="388"/>
      <c r="E9" s="388"/>
      <c r="F9" s="387"/>
      <c r="G9" s="387"/>
      <c r="H9" s="387"/>
      <c r="I9" s="387"/>
      <c r="J9" s="387"/>
      <c r="K9" s="387"/>
      <c r="L9" s="387"/>
      <c r="M9" s="385"/>
    </row>
    <row r="10" spans="1:13" x14ac:dyDescent="0.3">
      <c r="A10" s="295" t="s">
        <v>172</v>
      </c>
      <c r="B10" s="387" t="s">
        <v>176</v>
      </c>
      <c r="C10" s="387"/>
      <c r="D10" s="387"/>
      <c r="E10" s="387"/>
      <c r="F10" s="388"/>
      <c r="G10" s="388"/>
      <c r="H10" s="388"/>
      <c r="I10" s="388"/>
      <c r="J10" s="388"/>
      <c r="K10" s="388"/>
      <c r="L10" s="388"/>
      <c r="M10" s="383">
        <f t="shared" ref="M10:M21" si="0">+SUM(C10:L10)</f>
        <v>0</v>
      </c>
    </row>
    <row r="11" spans="1:13" x14ac:dyDescent="0.3">
      <c r="A11" s="295" t="s">
        <v>189</v>
      </c>
      <c r="B11" s="296" t="s">
        <v>190</v>
      </c>
      <c r="C11" s="361"/>
      <c r="D11" s="361"/>
      <c r="E11" s="388"/>
      <c r="F11" s="361"/>
      <c r="G11" s="361"/>
      <c r="H11" s="361"/>
      <c r="I11" s="361"/>
      <c r="J11" s="387"/>
      <c r="K11" s="387"/>
      <c r="L11" s="387"/>
      <c r="M11" s="383">
        <f t="shared" si="0"/>
        <v>0</v>
      </c>
    </row>
    <row r="12" spans="1:13" x14ac:dyDescent="0.3">
      <c r="A12" s="295" t="s">
        <v>193</v>
      </c>
      <c r="B12" s="296" t="s">
        <v>1841</v>
      </c>
      <c r="C12" s="359"/>
      <c r="D12" s="359"/>
      <c r="E12" s="359"/>
      <c r="F12" s="359"/>
      <c r="G12" s="359"/>
      <c r="H12" s="359"/>
      <c r="I12" s="359"/>
      <c r="J12" s="359"/>
      <c r="K12" s="359"/>
      <c r="L12" s="359"/>
      <c r="M12" s="360">
        <f t="shared" si="0"/>
        <v>0</v>
      </c>
    </row>
    <row r="13" spans="1:13" x14ac:dyDescent="0.3">
      <c r="A13" s="295" t="s">
        <v>199</v>
      </c>
      <c r="B13" s="296" t="s">
        <v>200</v>
      </c>
      <c r="C13" s="361"/>
      <c r="D13" s="361"/>
      <c r="E13" s="361"/>
      <c r="F13" s="361"/>
      <c r="G13" s="361"/>
      <c r="H13" s="361"/>
      <c r="I13" s="361"/>
      <c r="J13" s="361"/>
      <c r="K13" s="361"/>
      <c r="L13" s="361"/>
      <c r="M13" s="360">
        <f t="shared" si="0"/>
        <v>0</v>
      </c>
    </row>
    <row r="14" spans="1:13" x14ac:dyDescent="0.3">
      <c r="A14" s="295" t="s">
        <v>202</v>
      </c>
      <c r="B14" s="296" t="s">
        <v>203</v>
      </c>
      <c r="C14" s="361"/>
      <c r="D14" s="361"/>
      <c r="E14" s="361"/>
      <c r="F14" s="361"/>
      <c r="G14" s="361"/>
      <c r="H14" s="361"/>
      <c r="I14" s="361"/>
      <c r="J14" s="361"/>
      <c r="K14" s="361"/>
      <c r="L14" s="361"/>
      <c r="M14" s="360">
        <f t="shared" si="0"/>
        <v>0</v>
      </c>
    </row>
    <row r="15" spans="1:13" x14ac:dyDescent="0.3">
      <c r="A15" s="295" t="s">
        <v>205</v>
      </c>
      <c r="B15" s="296" t="s">
        <v>206</v>
      </c>
      <c r="C15" s="361"/>
      <c r="D15" s="361"/>
      <c r="E15" s="361"/>
      <c r="F15" s="361"/>
      <c r="G15" s="361"/>
      <c r="H15" s="361"/>
      <c r="I15" s="361"/>
      <c r="J15" s="361"/>
      <c r="K15" s="361"/>
      <c r="L15" s="361"/>
      <c r="M15" s="360">
        <f t="shared" si="0"/>
        <v>0</v>
      </c>
    </row>
    <row r="16" spans="1:13" x14ac:dyDescent="0.3">
      <c r="A16" s="295" t="s">
        <v>208</v>
      </c>
      <c r="B16" s="296" t="s">
        <v>1842</v>
      </c>
      <c r="C16" s="361"/>
      <c r="D16" s="361"/>
      <c r="E16" s="361"/>
      <c r="F16" s="361"/>
      <c r="G16" s="361"/>
      <c r="H16" s="361"/>
      <c r="I16" s="361"/>
      <c r="J16" s="361"/>
      <c r="K16" s="361"/>
      <c r="L16" s="361"/>
      <c r="M16" s="360">
        <f t="shared" si="0"/>
        <v>0</v>
      </c>
    </row>
    <row r="17" spans="1:13" x14ac:dyDescent="0.3">
      <c r="A17" s="295" t="s">
        <v>211</v>
      </c>
      <c r="B17" s="296" t="s">
        <v>212</v>
      </c>
      <c r="C17" s="361"/>
      <c r="D17" s="361"/>
      <c r="E17" s="361"/>
      <c r="F17" s="361"/>
      <c r="G17" s="361"/>
      <c r="H17" s="361"/>
      <c r="I17" s="361"/>
      <c r="J17" s="361"/>
      <c r="K17" s="361"/>
      <c r="L17" s="361"/>
      <c r="M17" s="360">
        <f t="shared" si="0"/>
        <v>0</v>
      </c>
    </row>
    <row r="18" spans="1:13" x14ac:dyDescent="0.3">
      <c r="A18" s="295" t="s">
        <v>215</v>
      </c>
      <c r="B18" s="296" t="s">
        <v>216</v>
      </c>
      <c r="C18" s="361"/>
      <c r="D18" s="361"/>
      <c r="E18" s="361"/>
      <c r="F18" s="361"/>
      <c r="G18" s="361"/>
      <c r="H18" s="361"/>
      <c r="I18" s="361"/>
      <c r="J18" s="361"/>
      <c r="K18" s="361"/>
      <c r="L18" s="361"/>
      <c r="M18" s="360">
        <f t="shared" si="0"/>
        <v>0</v>
      </c>
    </row>
    <row r="19" spans="1:13" x14ac:dyDescent="0.3">
      <c r="A19" s="295" t="s">
        <v>321</v>
      </c>
      <c r="B19" s="296" t="s">
        <v>219</v>
      </c>
      <c r="C19" s="361"/>
      <c r="D19" s="361"/>
      <c r="E19" s="361"/>
      <c r="F19" s="361"/>
      <c r="G19" s="361"/>
      <c r="H19" s="361"/>
      <c r="I19" s="361"/>
      <c r="J19" s="361"/>
      <c r="K19" s="361"/>
      <c r="L19" s="361"/>
      <c r="M19" s="360">
        <f t="shared" si="0"/>
        <v>0</v>
      </c>
    </row>
    <row r="20" spans="1:13" x14ac:dyDescent="0.3">
      <c r="A20" s="295" t="s">
        <v>335</v>
      </c>
      <c r="B20" s="296" t="s">
        <v>221</v>
      </c>
      <c r="C20" s="359"/>
      <c r="D20" s="359"/>
      <c r="E20" s="359"/>
      <c r="F20" s="359"/>
      <c r="G20" s="359"/>
      <c r="H20" s="359"/>
      <c r="I20" s="359"/>
      <c r="J20" s="359"/>
      <c r="K20" s="359"/>
      <c r="L20" s="359"/>
      <c r="M20" s="360">
        <f t="shared" si="0"/>
        <v>0</v>
      </c>
    </row>
    <row r="21" spans="1:13" ht="28.8" x14ac:dyDescent="0.3">
      <c r="A21" s="295" t="s">
        <v>342</v>
      </c>
      <c r="B21" s="300" t="s">
        <v>1225</v>
      </c>
      <c r="C21" s="359"/>
      <c r="D21" s="359"/>
      <c r="E21" s="359"/>
      <c r="F21" s="359"/>
      <c r="G21" s="359"/>
      <c r="H21" s="359"/>
      <c r="I21" s="359"/>
      <c r="J21" s="359"/>
      <c r="K21" s="359"/>
      <c r="L21" s="359"/>
      <c r="M21" s="360">
        <f t="shared" si="0"/>
        <v>0</v>
      </c>
    </row>
    <row r="22" spans="1:13" ht="18.600000000000001" customHeight="1" thickBot="1" x14ac:dyDescent="0.35">
      <c r="A22" s="346"/>
      <c r="B22" s="355" t="s">
        <v>1843</v>
      </c>
      <c r="C22" s="343">
        <f t="shared" ref="C22:M22" si="1">SUM(C10:C21)</f>
        <v>0</v>
      </c>
      <c r="D22" s="343">
        <f t="shared" si="1"/>
        <v>0</v>
      </c>
      <c r="E22" s="343">
        <f t="shared" si="1"/>
        <v>0</v>
      </c>
      <c r="F22" s="343">
        <f t="shared" si="1"/>
        <v>0</v>
      </c>
      <c r="G22" s="343">
        <f t="shared" si="1"/>
        <v>0</v>
      </c>
      <c r="H22" s="343">
        <f t="shared" si="1"/>
        <v>0</v>
      </c>
      <c r="I22" s="343">
        <f t="shared" si="1"/>
        <v>0</v>
      </c>
      <c r="J22" s="343">
        <f t="shared" si="1"/>
        <v>0</v>
      </c>
      <c r="K22" s="343">
        <f t="shared" si="1"/>
        <v>0</v>
      </c>
      <c r="L22" s="343">
        <f t="shared" si="1"/>
        <v>0</v>
      </c>
      <c r="M22" s="386">
        <f t="shared" si="1"/>
        <v>0</v>
      </c>
    </row>
    <row r="23" spans="1:13" ht="15" thickTop="1" x14ac:dyDescent="0.3">
      <c r="A23" s="295"/>
      <c r="B23" s="363"/>
      <c r="C23" s="388"/>
      <c r="D23" s="388"/>
      <c r="E23" s="388"/>
      <c r="F23" s="388"/>
      <c r="G23" s="388"/>
      <c r="H23" s="388"/>
      <c r="I23" s="388"/>
      <c r="J23" s="388"/>
      <c r="K23" s="388"/>
      <c r="L23" s="388"/>
      <c r="M23" s="385"/>
    </row>
    <row r="24" spans="1:13" x14ac:dyDescent="0.3">
      <c r="A24" s="287" t="s">
        <v>189</v>
      </c>
      <c r="B24" s="363" t="s">
        <v>1227</v>
      </c>
      <c r="C24" s="387"/>
      <c r="D24" s="387"/>
      <c r="E24" s="387"/>
      <c r="F24" s="387"/>
      <c r="G24" s="387"/>
      <c r="H24" s="387"/>
      <c r="I24" s="387"/>
      <c r="J24" s="387"/>
      <c r="K24" s="387"/>
      <c r="L24" s="387"/>
      <c r="M24" s="383"/>
    </row>
    <row r="25" spans="1:13" x14ac:dyDescent="0.3">
      <c r="A25" s="295" t="s">
        <v>172</v>
      </c>
      <c r="B25" s="296" t="s">
        <v>228</v>
      </c>
      <c r="C25" s="361"/>
      <c r="D25" s="361"/>
      <c r="E25" s="361"/>
      <c r="F25" s="361"/>
      <c r="G25" s="361"/>
      <c r="H25" s="361"/>
      <c r="I25" s="361"/>
      <c r="J25" s="361"/>
      <c r="K25" s="361"/>
      <c r="L25" s="361"/>
      <c r="M25" s="383">
        <f>+SUM(C25:L25)</f>
        <v>0</v>
      </c>
    </row>
    <row r="26" spans="1:13" x14ac:dyDescent="0.3">
      <c r="A26" s="295" t="s">
        <v>189</v>
      </c>
      <c r="B26" s="296" t="s">
        <v>230</v>
      </c>
      <c r="C26" s="359"/>
      <c r="D26" s="359"/>
      <c r="E26" s="359"/>
      <c r="F26" s="359"/>
      <c r="G26" s="359"/>
      <c r="H26" s="359"/>
      <c r="I26" s="359"/>
      <c r="J26" s="359"/>
      <c r="K26" s="359"/>
      <c r="L26" s="359"/>
      <c r="M26" s="360">
        <f>+SUM(C26:L26)</f>
        <v>0</v>
      </c>
    </row>
    <row r="27" spans="1:13" x14ac:dyDescent="0.3">
      <c r="A27" s="295" t="s">
        <v>193</v>
      </c>
      <c r="B27" s="300" t="s">
        <v>1844</v>
      </c>
      <c r="C27" s="359"/>
      <c r="D27" s="359"/>
      <c r="E27" s="359"/>
      <c r="F27" s="359"/>
      <c r="G27" s="359"/>
      <c r="H27" s="359"/>
      <c r="I27" s="359"/>
      <c r="J27" s="359"/>
      <c r="K27" s="359"/>
      <c r="L27" s="359"/>
      <c r="M27" s="360">
        <f>+SUM(C27:L27)</f>
        <v>0</v>
      </c>
    </row>
    <row r="28" spans="1:13" ht="15" thickBot="1" x14ac:dyDescent="0.35">
      <c r="A28" s="379"/>
      <c r="B28" s="355" t="s">
        <v>1229</v>
      </c>
      <c r="C28" s="343">
        <f t="shared" ref="C28:M28" si="2">+SUM(C25:C27)</f>
        <v>0</v>
      </c>
      <c r="D28" s="343">
        <f t="shared" si="2"/>
        <v>0</v>
      </c>
      <c r="E28" s="343">
        <f t="shared" si="2"/>
        <v>0</v>
      </c>
      <c r="F28" s="343">
        <f t="shared" si="2"/>
        <v>0</v>
      </c>
      <c r="G28" s="343">
        <f t="shared" si="2"/>
        <v>0</v>
      </c>
      <c r="H28" s="343">
        <f t="shared" si="2"/>
        <v>0</v>
      </c>
      <c r="I28" s="343">
        <f t="shared" si="2"/>
        <v>0</v>
      </c>
      <c r="J28" s="343">
        <f t="shared" si="2"/>
        <v>0</v>
      </c>
      <c r="K28" s="343">
        <f t="shared" si="2"/>
        <v>0</v>
      </c>
      <c r="L28" s="343">
        <f t="shared" si="2"/>
        <v>0</v>
      </c>
      <c r="M28" s="386">
        <f t="shared" si="2"/>
        <v>0</v>
      </c>
    </row>
    <row r="29" spans="1:13" ht="15" thickTop="1" x14ac:dyDescent="0.3">
      <c r="A29" s="295"/>
      <c r="B29" s="363"/>
      <c r="C29" s="388"/>
      <c r="D29" s="388"/>
      <c r="E29" s="388"/>
      <c r="F29" s="388"/>
      <c r="G29" s="388"/>
      <c r="H29" s="388"/>
      <c r="I29" s="388"/>
      <c r="J29" s="388"/>
      <c r="K29" s="388"/>
      <c r="L29" s="388"/>
      <c r="M29" s="385"/>
    </row>
    <row r="30" spans="1:13" x14ac:dyDescent="0.3">
      <c r="A30" s="287" t="s">
        <v>193</v>
      </c>
      <c r="B30" s="363" t="s">
        <v>1230</v>
      </c>
      <c r="C30" s="388"/>
      <c r="D30" s="388"/>
      <c r="E30" s="387"/>
      <c r="F30" s="387"/>
      <c r="G30" s="387"/>
      <c r="H30" s="387"/>
      <c r="I30" s="387"/>
      <c r="J30" s="387"/>
      <c r="K30" s="387"/>
      <c r="L30" s="387"/>
      <c r="M30" s="383"/>
    </row>
    <row r="31" spans="1:13" x14ac:dyDescent="0.3">
      <c r="A31" s="295" t="s">
        <v>172</v>
      </c>
      <c r="B31" s="387" t="s">
        <v>237</v>
      </c>
      <c r="C31" s="387"/>
      <c r="D31" s="387"/>
      <c r="E31" s="361"/>
      <c r="F31" s="361"/>
      <c r="G31" s="361"/>
      <c r="H31" s="361"/>
      <c r="I31" s="361"/>
      <c r="J31" s="361"/>
      <c r="K31" s="361"/>
      <c r="L31" s="361"/>
      <c r="M31" s="383">
        <f>+SUM(C31:L31)</f>
        <v>0</v>
      </c>
    </row>
    <row r="32" spans="1:13" x14ac:dyDescent="0.3">
      <c r="A32" s="295" t="s">
        <v>239</v>
      </c>
      <c r="B32" s="296" t="s">
        <v>240</v>
      </c>
      <c r="C32" s="359"/>
      <c r="D32" s="359"/>
      <c r="E32" s="359"/>
      <c r="F32" s="359"/>
      <c r="G32" s="359"/>
      <c r="H32" s="359"/>
      <c r="I32" s="359"/>
      <c r="J32" s="359"/>
      <c r="K32" s="359"/>
      <c r="L32" s="359"/>
      <c r="M32" s="360">
        <f>+SUM(C32:L32)</f>
        <v>0</v>
      </c>
    </row>
    <row r="33" spans="1:13" ht="28.8" x14ac:dyDescent="0.3">
      <c r="A33" s="295" t="s">
        <v>193</v>
      </c>
      <c r="B33" s="300" t="s">
        <v>1845</v>
      </c>
      <c r="C33" s="359"/>
      <c r="D33" s="359"/>
      <c r="E33" s="359"/>
      <c r="F33" s="359"/>
      <c r="G33" s="359"/>
      <c r="H33" s="359"/>
      <c r="I33" s="359"/>
      <c r="J33" s="359"/>
      <c r="K33" s="359"/>
      <c r="L33" s="359"/>
      <c r="M33" s="360">
        <f>+SUM(C33:L33)</f>
        <v>0</v>
      </c>
    </row>
    <row r="34" spans="1:13" ht="15" thickBot="1" x14ac:dyDescent="0.35">
      <c r="A34" s="346"/>
      <c r="B34" s="355" t="s">
        <v>1232</v>
      </c>
      <c r="C34" s="343">
        <f t="shared" ref="C34:M34" si="3">+SUM(C31:C33)</f>
        <v>0</v>
      </c>
      <c r="D34" s="343">
        <f t="shared" si="3"/>
        <v>0</v>
      </c>
      <c r="E34" s="343">
        <f t="shared" si="3"/>
        <v>0</v>
      </c>
      <c r="F34" s="343">
        <f t="shared" si="3"/>
        <v>0</v>
      </c>
      <c r="G34" s="343">
        <f t="shared" si="3"/>
        <v>0</v>
      </c>
      <c r="H34" s="343">
        <f t="shared" si="3"/>
        <v>0</v>
      </c>
      <c r="I34" s="343">
        <f t="shared" si="3"/>
        <v>0</v>
      </c>
      <c r="J34" s="343">
        <f t="shared" si="3"/>
        <v>0</v>
      </c>
      <c r="K34" s="343">
        <f t="shared" si="3"/>
        <v>0</v>
      </c>
      <c r="L34" s="343">
        <f t="shared" si="3"/>
        <v>0</v>
      </c>
      <c r="M34" s="386">
        <f t="shared" si="3"/>
        <v>0</v>
      </c>
    </row>
    <row r="35" spans="1:13" ht="15" thickTop="1" x14ac:dyDescent="0.3">
      <c r="A35" s="295"/>
      <c r="B35" s="363"/>
      <c r="C35" s="363"/>
      <c r="D35" s="363"/>
      <c r="E35" s="363"/>
      <c r="F35" s="363"/>
      <c r="G35" s="363"/>
      <c r="H35" s="363"/>
      <c r="I35" s="363"/>
      <c r="J35" s="363"/>
      <c r="K35" s="363"/>
      <c r="L35" s="363"/>
      <c r="M35" s="385"/>
    </row>
    <row r="36" spans="1:13" x14ac:dyDescent="0.3">
      <c r="A36" s="287" t="s">
        <v>199</v>
      </c>
      <c r="B36" s="363" t="s">
        <v>1233</v>
      </c>
      <c r="C36" s="363"/>
      <c r="D36" s="363"/>
      <c r="E36" s="363"/>
      <c r="F36" s="363"/>
      <c r="G36" s="363"/>
      <c r="H36" s="363"/>
      <c r="I36" s="363"/>
      <c r="J36" s="363"/>
      <c r="K36" s="363"/>
      <c r="L36" s="363"/>
      <c r="M36" s="383"/>
    </row>
    <row r="37" spans="1:13" ht="15.75" customHeight="1" x14ac:dyDescent="0.3">
      <c r="A37" s="295" t="s">
        <v>172</v>
      </c>
      <c r="B37" s="301" t="s">
        <v>1846</v>
      </c>
      <c r="C37" s="296"/>
      <c r="D37" s="296"/>
      <c r="E37" s="296"/>
      <c r="F37" s="296"/>
      <c r="G37" s="296"/>
      <c r="H37" s="296"/>
      <c r="I37" s="296"/>
      <c r="J37" s="296"/>
      <c r="K37" s="296"/>
      <c r="L37" s="296"/>
      <c r="M37" s="383">
        <f t="shared" ref="M37:M44" si="4">+SUM(C37:L37)</f>
        <v>0</v>
      </c>
    </row>
    <row r="38" spans="1:13" ht="15.75" customHeight="1" x14ac:dyDescent="0.3">
      <c r="A38" s="295" t="s">
        <v>189</v>
      </c>
      <c r="B38" s="296" t="s">
        <v>247</v>
      </c>
      <c r="C38" s="296"/>
      <c r="D38" s="296"/>
      <c r="E38" s="296"/>
      <c r="F38" s="296"/>
      <c r="G38" s="296"/>
      <c r="H38" s="296"/>
      <c r="I38" s="296"/>
      <c r="J38" s="296"/>
      <c r="K38" s="296"/>
      <c r="L38" s="296"/>
      <c r="M38" s="383">
        <f t="shared" si="4"/>
        <v>0</v>
      </c>
    </row>
    <row r="39" spans="1:13" x14ac:dyDescent="0.3">
      <c r="A39" s="295" t="s">
        <v>193</v>
      </c>
      <c r="B39" s="296" t="s">
        <v>1235</v>
      </c>
      <c r="C39" s="359"/>
      <c r="D39" s="359"/>
      <c r="E39" s="359"/>
      <c r="F39" s="359"/>
      <c r="G39" s="359"/>
      <c r="H39" s="359"/>
      <c r="I39" s="359"/>
      <c r="J39" s="359"/>
      <c r="K39" s="359"/>
      <c r="L39" s="359"/>
      <c r="M39" s="383">
        <f t="shared" si="4"/>
        <v>0</v>
      </c>
    </row>
    <row r="40" spans="1:13" x14ac:dyDescent="0.3">
      <c r="A40" s="295" t="s">
        <v>1847</v>
      </c>
      <c r="B40" s="296" t="s">
        <v>252</v>
      </c>
      <c r="C40" s="359"/>
      <c r="D40" s="359"/>
      <c r="E40" s="359"/>
      <c r="F40" s="359"/>
      <c r="G40" s="359"/>
      <c r="H40" s="359"/>
      <c r="I40" s="359"/>
      <c r="J40" s="359"/>
      <c r="K40" s="359"/>
      <c r="L40" s="359"/>
      <c r="M40" s="360">
        <f t="shared" si="4"/>
        <v>0</v>
      </c>
    </row>
    <row r="41" spans="1:13" x14ac:dyDescent="0.3">
      <c r="A41" s="295" t="s">
        <v>1848</v>
      </c>
      <c r="B41" s="296" t="s">
        <v>256</v>
      </c>
      <c r="C41" s="359"/>
      <c r="D41" s="359"/>
      <c r="E41" s="359"/>
      <c r="F41" s="359"/>
      <c r="G41" s="359"/>
      <c r="H41" s="359"/>
      <c r="I41" s="359"/>
      <c r="J41" s="359"/>
      <c r="K41" s="359"/>
      <c r="L41" s="359"/>
      <c r="M41" s="360">
        <f t="shared" si="4"/>
        <v>0</v>
      </c>
    </row>
    <row r="42" spans="1:13" x14ac:dyDescent="0.3">
      <c r="A42" s="295" t="s">
        <v>1849</v>
      </c>
      <c r="B42" s="296" t="s">
        <v>259</v>
      </c>
      <c r="C42" s="359"/>
      <c r="D42" s="359"/>
      <c r="E42" s="359"/>
      <c r="F42" s="359"/>
      <c r="G42" s="359"/>
      <c r="H42" s="359"/>
      <c r="I42" s="359"/>
      <c r="J42" s="359"/>
      <c r="K42" s="359"/>
      <c r="L42" s="359"/>
      <c r="M42" s="360">
        <f t="shared" si="4"/>
        <v>0</v>
      </c>
    </row>
    <row r="43" spans="1:13" x14ac:dyDescent="0.3">
      <c r="A43" s="295" t="s">
        <v>1850</v>
      </c>
      <c r="B43" s="296" t="s">
        <v>262</v>
      </c>
      <c r="C43" s="359"/>
      <c r="D43" s="359"/>
      <c r="E43" s="359"/>
      <c r="F43" s="359"/>
      <c r="G43" s="359"/>
      <c r="H43" s="359"/>
      <c r="I43" s="359"/>
      <c r="J43" s="359"/>
      <c r="K43" s="359"/>
      <c r="L43" s="359"/>
      <c r="M43" s="360">
        <f t="shared" si="4"/>
        <v>0</v>
      </c>
    </row>
    <row r="44" spans="1:13" ht="27" customHeight="1" x14ac:dyDescent="0.3">
      <c r="A44" s="295" t="s">
        <v>211</v>
      </c>
      <c r="B44" s="296" t="s">
        <v>1851</v>
      </c>
      <c r="C44" s="359"/>
      <c r="D44" s="359"/>
      <c r="E44" s="359"/>
      <c r="F44" s="359"/>
      <c r="G44" s="359"/>
      <c r="H44" s="359"/>
      <c r="I44" s="359"/>
      <c r="J44" s="359"/>
      <c r="K44" s="359"/>
      <c r="L44" s="359"/>
      <c r="M44" s="360">
        <f t="shared" si="4"/>
        <v>0</v>
      </c>
    </row>
    <row r="45" spans="1:13" ht="15" thickBot="1" x14ac:dyDescent="0.35">
      <c r="A45" s="346"/>
      <c r="B45" s="355" t="s">
        <v>1237</v>
      </c>
      <c r="C45" s="343">
        <f t="shared" ref="C45:M45" si="5">+SUM(C37:C44)</f>
        <v>0</v>
      </c>
      <c r="D45" s="343">
        <f t="shared" si="5"/>
        <v>0</v>
      </c>
      <c r="E45" s="343">
        <f t="shared" si="5"/>
        <v>0</v>
      </c>
      <c r="F45" s="343">
        <f t="shared" si="5"/>
        <v>0</v>
      </c>
      <c r="G45" s="343">
        <f t="shared" si="5"/>
        <v>0</v>
      </c>
      <c r="H45" s="343">
        <f t="shared" si="5"/>
        <v>0</v>
      </c>
      <c r="I45" s="343">
        <f t="shared" si="5"/>
        <v>0</v>
      </c>
      <c r="J45" s="343">
        <f t="shared" si="5"/>
        <v>0</v>
      </c>
      <c r="K45" s="343">
        <f t="shared" si="5"/>
        <v>0</v>
      </c>
      <c r="L45" s="343">
        <f t="shared" si="5"/>
        <v>0</v>
      </c>
      <c r="M45" s="386">
        <f t="shared" si="5"/>
        <v>0</v>
      </c>
    </row>
    <row r="46" spans="1:13" ht="15" thickTop="1" x14ac:dyDescent="0.3">
      <c r="A46" s="295"/>
      <c r="B46" s="378"/>
      <c r="C46" s="353"/>
      <c r="D46" s="363"/>
      <c r="E46" s="363"/>
      <c r="F46" s="363"/>
      <c r="G46" s="363"/>
      <c r="H46" s="363"/>
      <c r="I46" s="363"/>
      <c r="J46" s="363"/>
      <c r="K46" s="363"/>
      <c r="L46" s="363"/>
      <c r="M46" s="385"/>
    </row>
    <row r="47" spans="1:13" x14ac:dyDescent="0.3">
      <c r="A47" s="287" t="s">
        <v>202</v>
      </c>
      <c r="B47" s="363" t="s">
        <v>1238</v>
      </c>
      <c r="C47" s="363"/>
      <c r="D47" s="363"/>
      <c r="E47" s="363"/>
      <c r="F47" s="363"/>
      <c r="G47" s="363"/>
      <c r="H47" s="363"/>
      <c r="I47" s="363"/>
      <c r="J47" s="363"/>
      <c r="K47" s="363"/>
      <c r="L47" s="363"/>
      <c r="M47" s="383"/>
    </row>
    <row r="48" spans="1:13" x14ac:dyDescent="0.3">
      <c r="A48" s="295" t="s">
        <v>172</v>
      </c>
      <c r="B48" s="387" t="s">
        <v>1239</v>
      </c>
      <c r="C48" s="363"/>
      <c r="D48" s="363"/>
      <c r="E48" s="363"/>
      <c r="F48" s="359"/>
      <c r="G48" s="296"/>
      <c r="H48" s="296"/>
      <c r="I48" s="296"/>
      <c r="J48" s="296"/>
      <c r="K48" s="296"/>
      <c r="L48" s="296"/>
      <c r="M48" s="383">
        <f>+SUM(C48:L48)</f>
        <v>0</v>
      </c>
    </row>
    <row r="49" spans="1:15" x14ac:dyDescent="0.3">
      <c r="A49" s="295" t="s">
        <v>189</v>
      </c>
      <c r="B49" s="296" t="s">
        <v>270</v>
      </c>
      <c r="C49" s="363"/>
      <c r="D49" s="359"/>
      <c r="E49" s="359"/>
      <c r="F49" s="359"/>
      <c r="G49" s="359"/>
      <c r="H49" s="359"/>
      <c r="I49" s="359"/>
      <c r="J49" s="359"/>
      <c r="K49" s="359"/>
      <c r="L49" s="359"/>
      <c r="M49" s="360">
        <f>+SUM(C49:L49)</f>
        <v>0</v>
      </c>
    </row>
    <row r="50" spans="1:15" ht="28.8" x14ac:dyDescent="0.3">
      <c r="A50" s="295" t="s">
        <v>193</v>
      </c>
      <c r="B50" s="296" t="s">
        <v>1852</v>
      </c>
      <c r="C50" s="363"/>
      <c r="D50" s="359"/>
      <c r="E50" s="359"/>
      <c r="F50" s="359"/>
      <c r="G50" s="359"/>
      <c r="H50" s="359"/>
      <c r="I50" s="359"/>
      <c r="J50" s="359"/>
      <c r="K50" s="359"/>
      <c r="L50" s="359"/>
      <c r="M50" s="360">
        <f>+SUM(C50:L50)</f>
        <v>0</v>
      </c>
    </row>
    <row r="51" spans="1:15" ht="15" thickBot="1" x14ac:dyDescent="0.35">
      <c r="A51" s="346"/>
      <c r="B51" s="355" t="s">
        <v>1241</v>
      </c>
      <c r="C51" s="343">
        <f t="shared" ref="C51:M51" si="6">+SUM(C48:C50)</f>
        <v>0</v>
      </c>
      <c r="D51" s="343">
        <f t="shared" si="6"/>
        <v>0</v>
      </c>
      <c r="E51" s="343">
        <f t="shared" si="6"/>
        <v>0</v>
      </c>
      <c r="F51" s="343">
        <f t="shared" si="6"/>
        <v>0</v>
      </c>
      <c r="G51" s="343">
        <f t="shared" si="6"/>
        <v>0</v>
      </c>
      <c r="H51" s="343">
        <f t="shared" si="6"/>
        <v>0</v>
      </c>
      <c r="I51" s="343">
        <f t="shared" si="6"/>
        <v>0</v>
      </c>
      <c r="J51" s="343">
        <f t="shared" si="6"/>
        <v>0</v>
      </c>
      <c r="K51" s="343">
        <f t="shared" si="6"/>
        <v>0</v>
      </c>
      <c r="L51" s="343">
        <f t="shared" si="6"/>
        <v>0</v>
      </c>
      <c r="M51" s="386">
        <f t="shared" si="6"/>
        <v>0</v>
      </c>
    </row>
    <row r="52" spans="1:15" ht="15" thickTop="1" x14ac:dyDescent="0.3">
      <c r="A52" s="295"/>
      <c r="B52" s="378"/>
      <c r="C52" s="353"/>
      <c r="D52" s="353"/>
      <c r="E52" s="353"/>
      <c r="F52" s="353"/>
      <c r="G52" s="353"/>
      <c r="H52" s="353"/>
      <c r="I52" s="353"/>
      <c r="J52" s="353"/>
      <c r="K52" s="353"/>
      <c r="L52" s="353"/>
      <c r="M52" s="385"/>
    </row>
    <row r="53" spans="1:15" x14ac:dyDescent="0.3">
      <c r="A53" s="287" t="s">
        <v>205</v>
      </c>
      <c r="B53" s="363" t="s">
        <v>1242</v>
      </c>
      <c r="C53" s="363"/>
      <c r="D53" s="363"/>
      <c r="E53" s="363"/>
      <c r="F53" s="363"/>
      <c r="G53" s="363"/>
      <c r="H53" s="363"/>
      <c r="I53" s="363"/>
      <c r="J53" s="363"/>
      <c r="K53" s="363"/>
      <c r="L53" s="363"/>
      <c r="M53" s="383"/>
    </row>
    <row r="54" spans="1:15" x14ac:dyDescent="0.3">
      <c r="A54" s="295" t="s">
        <v>1243</v>
      </c>
      <c r="B54" s="296" t="s">
        <v>277</v>
      </c>
      <c r="C54" s="359"/>
      <c r="D54" s="359"/>
      <c r="E54" s="359"/>
      <c r="F54" s="359"/>
      <c r="G54" s="359"/>
      <c r="H54" s="359"/>
      <c r="I54" s="359"/>
      <c r="J54" s="359"/>
      <c r="K54" s="359"/>
      <c r="L54" s="359"/>
      <c r="M54" s="383">
        <f>+SUM(C54:L54)</f>
        <v>0</v>
      </c>
    </row>
    <row r="55" spans="1:15" x14ac:dyDescent="0.3">
      <c r="A55" s="295" t="s">
        <v>239</v>
      </c>
      <c r="B55" s="296" t="s">
        <v>280</v>
      </c>
      <c r="C55" s="359"/>
      <c r="D55" s="359"/>
      <c r="E55" s="359"/>
      <c r="F55" s="359"/>
      <c r="G55" s="359"/>
      <c r="H55" s="359"/>
      <c r="I55" s="359"/>
      <c r="J55" s="359"/>
      <c r="K55" s="359"/>
      <c r="L55" s="359"/>
      <c r="M55" s="360">
        <f>+SUM(C55:L55)</f>
        <v>0</v>
      </c>
    </row>
    <row r="56" spans="1:15" ht="32.25" customHeight="1" x14ac:dyDescent="0.3">
      <c r="A56" s="295" t="s">
        <v>193</v>
      </c>
      <c r="B56" s="296" t="s">
        <v>1853</v>
      </c>
      <c r="C56" s="359"/>
      <c r="D56" s="359"/>
      <c r="E56" s="359"/>
      <c r="F56" s="359"/>
      <c r="G56" s="359"/>
      <c r="H56" s="359"/>
      <c r="I56" s="359"/>
      <c r="J56" s="359"/>
      <c r="K56" s="359"/>
      <c r="L56" s="359"/>
      <c r="M56" s="360">
        <f>+SUM(C56:L56)</f>
        <v>0</v>
      </c>
    </row>
    <row r="57" spans="1:15" ht="15" thickBot="1" x14ac:dyDescent="0.35">
      <c r="A57" s="379"/>
      <c r="B57" s="355" t="s">
        <v>1245</v>
      </c>
      <c r="C57" s="343">
        <f t="shared" ref="C57:M57" si="7">+SUM(C54:C56)</f>
        <v>0</v>
      </c>
      <c r="D57" s="343">
        <f t="shared" si="7"/>
        <v>0</v>
      </c>
      <c r="E57" s="343">
        <f t="shared" si="7"/>
        <v>0</v>
      </c>
      <c r="F57" s="343">
        <f t="shared" si="7"/>
        <v>0</v>
      </c>
      <c r="G57" s="343">
        <f t="shared" si="7"/>
        <v>0</v>
      </c>
      <c r="H57" s="343">
        <f t="shared" si="7"/>
        <v>0</v>
      </c>
      <c r="I57" s="343">
        <f t="shared" si="7"/>
        <v>0</v>
      </c>
      <c r="J57" s="343">
        <f t="shared" si="7"/>
        <v>0</v>
      </c>
      <c r="K57" s="343">
        <f t="shared" si="7"/>
        <v>0</v>
      </c>
      <c r="L57" s="343">
        <f t="shared" si="7"/>
        <v>0</v>
      </c>
      <c r="M57" s="342">
        <f t="shared" si="7"/>
        <v>0</v>
      </c>
    </row>
    <row r="58" spans="1:15" ht="15" thickTop="1" x14ac:dyDescent="0.3">
      <c r="A58" s="295"/>
      <c r="B58" s="381"/>
      <c r="C58" s="381"/>
      <c r="D58" s="381"/>
      <c r="E58" s="381"/>
      <c r="F58" s="381"/>
      <c r="G58" s="381"/>
      <c r="H58" s="381"/>
      <c r="I58" s="381"/>
      <c r="J58" s="381"/>
      <c r="K58" s="381"/>
      <c r="L58" s="381"/>
      <c r="M58" s="384"/>
    </row>
    <row r="59" spans="1:15" x14ac:dyDescent="0.3">
      <c r="A59" s="287" t="s">
        <v>208</v>
      </c>
      <c r="B59" s="363" t="s">
        <v>1246</v>
      </c>
      <c r="C59" s="363"/>
      <c r="D59" s="363"/>
      <c r="E59" s="363"/>
      <c r="F59" s="363"/>
      <c r="G59" s="363"/>
      <c r="H59" s="363"/>
      <c r="I59" s="363"/>
      <c r="J59" s="363"/>
      <c r="K59" s="363"/>
      <c r="L59" s="363"/>
      <c r="M59" s="383"/>
    </row>
    <row r="60" spans="1:15" x14ac:dyDescent="0.3">
      <c r="A60" s="295" t="s">
        <v>172</v>
      </c>
      <c r="B60" s="296" t="s">
        <v>1247</v>
      </c>
      <c r="C60" s="359"/>
      <c r="D60" s="359"/>
      <c r="E60" s="359"/>
      <c r="F60" s="359"/>
      <c r="G60" s="359"/>
      <c r="H60" s="359"/>
      <c r="I60" s="359"/>
      <c r="J60" s="359"/>
      <c r="K60" s="359"/>
      <c r="L60" s="359"/>
      <c r="M60" s="373">
        <f>+SUM(C60:L60)</f>
        <v>0</v>
      </c>
    </row>
    <row r="61" spans="1:15" x14ac:dyDescent="0.3">
      <c r="A61" s="295" t="s">
        <v>189</v>
      </c>
      <c r="B61" s="296" t="s">
        <v>1854</v>
      </c>
      <c r="C61" s="359"/>
      <c r="D61" s="359"/>
      <c r="E61" s="359"/>
      <c r="F61" s="359"/>
      <c r="G61" s="359"/>
      <c r="H61" s="359"/>
      <c r="I61" s="359"/>
      <c r="J61" s="359"/>
      <c r="K61" s="359"/>
      <c r="L61" s="359"/>
      <c r="M61" s="373">
        <f>+SUM(C61:L61)</f>
        <v>0</v>
      </c>
    </row>
    <row r="62" spans="1:15" ht="15" thickBot="1" x14ac:dyDescent="0.35">
      <c r="A62" s="379"/>
      <c r="B62" s="355" t="s">
        <v>1249</v>
      </c>
      <c r="C62" s="343">
        <f t="shared" ref="C62:L62" si="8">C60+C61</f>
        <v>0</v>
      </c>
      <c r="D62" s="343">
        <f t="shared" si="8"/>
        <v>0</v>
      </c>
      <c r="E62" s="343">
        <f t="shared" si="8"/>
        <v>0</v>
      </c>
      <c r="F62" s="343">
        <f t="shared" si="8"/>
        <v>0</v>
      </c>
      <c r="G62" s="343">
        <f t="shared" si="8"/>
        <v>0</v>
      </c>
      <c r="H62" s="343">
        <f t="shared" si="8"/>
        <v>0</v>
      </c>
      <c r="I62" s="343">
        <f t="shared" si="8"/>
        <v>0</v>
      </c>
      <c r="J62" s="343">
        <f t="shared" si="8"/>
        <v>0</v>
      </c>
      <c r="K62" s="343">
        <f t="shared" si="8"/>
        <v>0</v>
      </c>
      <c r="L62" s="343">
        <f t="shared" si="8"/>
        <v>0</v>
      </c>
      <c r="M62" s="342">
        <f>+M61+M60</f>
        <v>0</v>
      </c>
      <c r="O62" s="367"/>
    </row>
    <row r="63" spans="1:15" ht="15" thickTop="1" x14ac:dyDescent="0.3">
      <c r="A63" s="295"/>
      <c r="B63" s="378"/>
      <c r="C63" s="378"/>
      <c r="D63" s="378"/>
      <c r="E63" s="378"/>
      <c r="F63" s="378"/>
      <c r="G63" s="378"/>
      <c r="H63" s="378"/>
      <c r="I63" s="378"/>
      <c r="J63" s="378"/>
      <c r="K63" s="378"/>
      <c r="L63" s="378"/>
      <c r="M63" s="377"/>
    </row>
    <row r="64" spans="1:15" x14ac:dyDescent="0.3">
      <c r="A64" s="287" t="s">
        <v>211</v>
      </c>
      <c r="B64" s="363" t="s">
        <v>1250</v>
      </c>
      <c r="C64" s="363"/>
      <c r="D64" s="363"/>
      <c r="E64" s="363"/>
      <c r="F64" s="363"/>
      <c r="G64" s="363"/>
      <c r="H64" s="363"/>
      <c r="I64" s="363"/>
      <c r="J64" s="382"/>
      <c r="K64" s="382"/>
      <c r="L64" s="382"/>
      <c r="M64" s="374"/>
    </row>
    <row r="65" spans="1:13" x14ac:dyDescent="0.3">
      <c r="A65" s="295" t="s">
        <v>172</v>
      </c>
      <c r="B65" s="296" t="s">
        <v>1855</v>
      </c>
      <c r="C65" s="296"/>
      <c r="D65" s="296"/>
      <c r="E65" s="296"/>
      <c r="F65" s="296"/>
      <c r="G65" s="296"/>
      <c r="H65" s="359"/>
      <c r="I65" s="359"/>
      <c r="J65" s="359"/>
      <c r="K65" s="366"/>
      <c r="L65" s="381"/>
      <c r="M65" s="373">
        <f>+SUM(C65:L65)</f>
        <v>0</v>
      </c>
    </row>
    <row r="66" spans="1:13" x14ac:dyDescent="0.3">
      <c r="A66" s="295" t="s">
        <v>189</v>
      </c>
      <c r="B66" s="301" t="s">
        <v>295</v>
      </c>
      <c r="C66" s="359"/>
      <c r="D66" s="359"/>
      <c r="E66" s="359"/>
      <c r="F66" s="359"/>
      <c r="G66" s="359"/>
      <c r="H66" s="359"/>
      <c r="I66" s="359"/>
      <c r="J66" s="359"/>
      <c r="K66" s="359"/>
      <c r="L66" s="359"/>
      <c r="M66" s="380">
        <f>+SUM(C66:L66)</f>
        <v>0</v>
      </c>
    </row>
    <row r="67" spans="1:13" ht="28.8" x14ac:dyDescent="0.3">
      <c r="A67" s="295" t="s">
        <v>193</v>
      </c>
      <c r="B67" s="296" t="s">
        <v>1856</v>
      </c>
      <c r="C67" s="359"/>
      <c r="D67" s="359"/>
      <c r="E67" s="359"/>
      <c r="F67" s="359"/>
      <c r="G67" s="359"/>
      <c r="H67" s="359"/>
      <c r="I67" s="359"/>
      <c r="J67" s="359"/>
      <c r="K67" s="359"/>
      <c r="L67" s="359"/>
      <c r="M67" s="360">
        <f>+SUM(C67:L67)</f>
        <v>0</v>
      </c>
    </row>
    <row r="68" spans="1:13" ht="15" thickBot="1" x14ac:dyDescent="0.35">
      <c r="A68" s="379"/>
      <c r="B68" s="355" t="s">
        <v>1253</v>
      </c>
      <c r="C68" s="343">
        <f t="shared" ref="C68:M68" si="9">+SUM(C65:C67)</f>
        <v>0</v>
      </c>
      <c r="D68" s="343">
        <f t="shared" si="9"/>
        <v>0</v>
      </c>
      <c r="E68" s="343">
        <f t="shared" si="9"/>
        <v>0</v>
      </c>
      <c r="F68" s="343">
        <f t="shared" si="9"/>
        <v>0</v>
      </c>
      <c r="G68" s="343">
        <f t="shared" si="9"/>
        <v>0</v>
      </c>
      <c r="H68" s="343">
        <f t="shared" si="9"/>
        <v>0</v>
      </c>
      <c r="I68" s="343">
        <f t="shared" si="9"/>
        <v>0</v>
      </c>
      <c r="J68" s="343">
        <f t="shared" si="9"/>
        <v>0</v>
      </c>
      <c r="K68" s="343">
        <f t="shared" si="9"/>
        <v>0</v>
      </c>
      <c r="L68" s="343">
        <f t="shared" si="9"/>
        <v>0</v>
      </c>
      <c r="M68" s="342">
        <f t="shared" si="9"/>
        <v>0</v>
      </c>
    </row>
    <row r="69" spans="1:13" ht="15" thickTop="1" x14ac:dyDescent="0.3">
      <c r="A69" s="295"/>
      <c r="B69" s="378"/>
      <c r="C69" s="378"/>
      <c r="D69" s="378"/>
      <c r="E69" s="378"/>
      <c r="F69" s="378"/>
      <c r="G69" s="378"/>
      <c r="H69" s="378"/>
      <c r="I69" s="378"/>
      <c r="J69" s="378"/>
      <c r="K69" s="378"/>
      <c r="L69" s="378"/>
      <c r="M69" s="377"/>
    </row>
    <row r="70" spans="1:13" x14ac:dyDescent="0.3">
      <c r="A70" s="287" t="s">
        <v>215</v>
      </c>
      <c r="B70" s="363" t="s">
        <v>1254</v>
      </c>
      <c r="C70" s="363"/>
      <c r="D70" s="363"/>
      <c r="E70" s="363"/>
      <c r="F70" s="363"/>
      <c r="G70" s="363"/>
      <c r="H70" s="363"/>
      <c r="I70" s="363"/>
      <c r="J70" s="363"/>
      <c r="K70" s="363"/>
      <c r="L70" s="363"/>
      <c r="M70" s="374"/>
    </row>
    <row r="71" spans="1:13" x14ac:dyDescent="0.3">
      <c r="A71" s="295" t="s">
        <v>172</v>
      </c>
      <c r="B71" s="296" t="s">
        <v>302</v>
      </c>
      <c r="C71" s="296"/>
      <c r="D71" s="359"/>
      <c r="E71" s="359"/>
      <c r="F71" s="359"/>
      <c r="G71" s="359"/>
      <c r="H71" s="359"/>
      <c r="I71" s="359"/>
      <c r="J71" s="359"/>
      <c r="K71" s="359"/>
      <c r="L71" s="359"/>
      <c r="M71" s="360">
        <f t="shared" ref="M71:M79" si="10">+SUM(C71:L71)</f>
        <v>0</v>
      </c>
    </row>
    <row r="72" spans="1:13" x14ac:dyDescent="0.3">
      <c r="A72" s="292" t="s">
        <v>189</v>
      </c>
      <c r="B72" s="296" t="s">
        <v>1857</v>
      </c>
      <c r="C72" s="359"/>
      <c r="D72" s="359"/>
      <c r="E72" s="359"/>
      <c r="F72" s="359"/>
      <c r="G72" s="359"/>
      <c r="H72" s="359"/>
      <c r="I72" s="359"/>
      <c r="J72" s="359"/>
      <c r="K72" s="359"/>
      <c r="L72" s="359"/>
      <c r="M72" s="360">
        <f t="shared" si="10"/>
        <v>0</v>
      </c>
    </row>
    <row r="73" spans="1:13" x14ac:dyDescent="0.3">
      <c r="A73" s="292" t="s">
        <v>193</v>
      </c>
      <c r="B73" s="296" t="s">
        <v>307</v>
      </c>
      <c r="C73" s="359"/>
      <c r="D73" s="359"/>
      <c r="E73" s="359"/>
      <c r="F73" s="359"/>
      <c r="G73" s="359"/>
      <c r="H73" s="359"/>
      <c r="I73" s="359"/>
      <c r="J73" s="359"/>
      <c r="K73" s="359"/>
      <c r="L73" s="359"/>
      <c r="M73" s="360">
        <f t="shared" si="10"/>
        <v>0</v>
      </c>
    </row>
    <row r="74" spans="1:13" x14ac:dyDescent="0.3">
      <c r="A74" s="292" t="s">
        <v>199</v>
      </c>
      <c r="B74" s="296" t="s">
        <v>309</v>
      </c>
      <c r="C74" s="359"/>
      <c r="D74" s="359"/>
      <c r="E74" s="359"/>
      <c r="F74" s="359"/>
      <c r="G74" s="359"/>
      <c r="H74" s="359"/>
      <c r="I74" s="359"/>
      <c r="J74" s="359"/>
      <c r="K74" s="359"/>
      <c r="L74" s="359"/>
      <c r="M74" s="360">
        <f t="shared" si="10"/>
        <v>0</v>
      </c>
    </row>
    <row r="75" spans="1:13" x14ac:dyDescent="0.3">
      <c r="A75" s="292" t="s">
        <v>202</v>
      </c>
      <c r="B75" s="296" t="s">
        <v>311</v>
      </c>
      <c r="C75" s="359"/>
      <c r="D75" s="359"/>
      <c r="E75" s="359"/>
      <c r="F75" s="359"/>
      <c r="G75" s="359"/>
      <c r="H75" s="359"/>
      <c r="I75" s="359"/>
      <c r="J75" s="359"/>
      <c r="K75" s="359"/>
      <c r="L75" s="359"/>
      <c r="M75" s="360">
        <f t="shared" si="10"/>
        <v>0</v>
      </c>
    </row>
    <row r="76" spans="1:13" x14ac:dyDescent="0.3">
      <c r="A76" s="292" t="s">
        <v>205</v>
      </c>
      <c r="B76" s="296" t="s">
        <v>313</v>
      </c>
      <c r="C76" s="359"/>
      <c r="D76" s="359"/>
      <c r="E76" s="359"/>
      <c r="F76" s="359"/>
      <c r="G76" s="359"/>
      <c r="H76" s="359"/>
      <c r="I76" s="359"/>
      <c r="J76" s="359"/>
      <c r="K76" s="359"/>
      <c r="L76" s="359"/>
      <c r="M76" s="360">
        <f t="shared" si="10"/>
        <v>0</v>
      </c>
    </row>
    <row r="77" spans="1:13" x14ac:dyDescent="0.3">
      <c r="A77" s="292" t="s">
        <v>208</v>
      </c>
      <c r="B77" s="296" t="s">
        <v>315</v>
      </c>
      <c r="C77" s="359"/>
      <c r="D77" s="359"/>
      <c r="E77" s="359"/>
      <c r="F77" s="359"/>
      <c r="G77" s="359"/>
      <c r="H77" s="359"/>
      <c r="I77" s="359"/>
      <c r="J77" s="359"/>
      <c r="K77" s="359"/>
      <c r="L77" s="359"/>
      <c r="M77" s="360">
        <f t="shared" si="10"/>
        <v>0</v>
      </c>
    </row>
    <row r="78" spans="1:13" x14ac:dyDescent="0.3">
      <c r="A78" s="292" t="s">
        <v>211</v>
      </c>
      <c r="B78" s="296" t="s">
        <v>317</v>
      </c>
      <c r="C78" s="359"/>
      <c r="D78" s="359"/>
      <c r="E78" s="359"/>
      <c r="F78" s="359"/>
      <c r="G78" s="359"/>
      <c r="H78" s="359"/>
      <c r="I78" s="359"/>
      <c r="J78" s="359"/>
      <c r="K78" s="359"/>
      <c r="L78" s="359"/>
      <c r="M78" s="360">
        <f t="shared" si="10"/>
        <v>0</v>
      </c>
    </row>
    <row r="79" spans="1:13" ht="28.8" x14ac:dyDescent="0.3">
      <c r="A79" s="295" t="s">
        <v>215</v>
      </c>
      <c r="B79" s="296" t="s">
        <v>1256</v>
      </c>
      <c r="C79" s="359"/>
      <c r="D79" s="359"/>
      <c r="E79" s="359"/>
      <c r="F79" s="359"/>
      <c r="G79" s="359"/>
      <c r="H79" s="359"/>
      <c r="I79" s="359"/>
      <c r="J79" s="359"/>
      <c r="K79" s="359"/>
      <c r="L79" s="359"/>
      <c r="M79" s="360">
        <f t="shared" si="10"/>
        <v>0</v>
      </c>
    </row>
    <row r="80" spans="1:13" ht="15" thickBot="1" x14ac:dyDescent="0.35">
      <c r="A80" s="356"/>
      <c r="B80" s="355" t="s">
        <v>1257</v>
      </c>
      <c r="C80" s="343">
        <f t="shared" ref="C80:M80" si="11">+SUM(C71:C79)</f>
        <v>0</v>
      </c>
      <c r="D80" s="343">
        <f t="shared" si="11"/>
        <v>0</v>
      </c>
      <c r="E80" s="343">
        <f t="shared" si="11"/>
        <v>0</v>
      </c>
      <c r="F80" s="343">
        <f t="shared" si="11"/>
        <v>0</v>
      </c>
      <c r="G80" s="343">
        <f t="shared" si="11"/>
        <v>0</v>
      </c>
      <c r="H80" s="343">
        <f t="shared" si="11"/>
        <v>0</v>
      </c>
      <c r="I80" s="343">
        <f t="shared" si="11"/>
        <v>0</v>
      </c>
      <c r="J80" s="343">
        <f t="shared" si="11"/>
        <v>0</v>
      </c>
      <c r="K80" s="343">
        <f t="shared" si="11"/>
        <v>0</v>
      </c>
      <c r="L80" s="343">
        <f t="shared" si="11"/>
        <v>0</v>
      </c>
      <c r="M80" s="342">
        <f t="shared" si="11"/>
        <v>0</v>
      </c>
    </row>
    <row r="81" spans="1:13" ht="15" thickTop="1" x14ac:dyDescent="0.3">
      <c r="A81" s="295"/>
      <c r="B81" s="364"/>
      <c r="C81" s="364"/>
      <c r="D81" s="364"/>
      <c r="E81" s="364"/>
      <c r="F81" s="364"/>
      <c r="G81" s="364"/>
      <c r="H81" s="364"/>
      <c r="I81" s="364"/>
      <c r="J81" s="368"/>
      <c r="K81" s="368"/>
      <c r="L81" s="376"/>
      <c r="M81" s="375"/>
    </row>
    <row r="82" spans="1:13" x14ac:dyDescent="0.3">
      <c r="A82" s="287" t="s">
        <v>321</v>
      </c>
      <c r="B82" s="363" t="s">
        <v>1258</v>
      </c>
      <c r="C82" s="363"/>
      <c r="D82" s="363"/>
      <c r="E82" s="363"/>
      <c r="F82" s="363"/>
      <c r="G82" s="363"/>
      <c r="H82" s="363"/>
      <c r="I82" s="363"/>
      <c r="J82" s="363"/>
      <c r="K82" s="363"/>
      <c r="L82" s="371"/>
      <c r="M82" s="374"/>
    </row>
    <row r="83" spans="1:13" x14ac:dyDescent="0.3">
      <c r="A83" s="295" t="s">
        <v>172</v>
      </c>
      <c r="B83" s="301" t="s">
        <v>324</v>
      </c>
      <c r="C83" s="359"/>
      <c r="D83" s="359"/>
      <c r="E83" s="359"/>
      <c r="F83" s="359"/>
      <c r="G83" s="359"/>
      <c r="H83" s="359"/>
      <c r="I83" s="359"/>
      <c r="J83" s="359"/>
      <c r="K83" s="359"/>
      <c r="L83" s="363"/>
      <c r="M83" s="373">
        <f t="shared" ref="M83:M88" si="12">+SUM(C83:L83)</f>
        <v>0</v>
      </c>
    </row>
    <row r="84" spans="1:13" x14ac:dyDescent="0.3">
      <c r="A84" s="292" t="s">
        <v>189</v>
      </c>
      <c r="B84" s="296" t="s">
        <v>1858</v>
      </c>
      <c r="C84" s="359"/>
      <c r="D84" s="359"/>
      <c r="E84" s="359"/>
      <c r="F84" s="359"/>
      <c r="G84" s="359"/>
      <c r="H84" s="359"/>
      <c r="I84" s="359"/>
      <c r="J84" s="359"/>
      <c r="K84" s="359"/>
      <c r="L84" s="359"/>
      <c r="M84" s="360">
        <f t="shared" si="12"/>
        <v>0</v>
      </c>
    </row>
    <row r="85" spans="1:13" x14ac:dyDescent="0.3">
      <c r="A85" s="292" t="s">
        <v>193</v>
      </c>
      <c r="B85" s="296" t="s">
        <v>327</v>
      </c>
      <c r="C85" s="359"/>
      <c r="D85" s="359"/>
      <c r="E85" s="359"/>
      <c r="F85" s="359"/>
      <c r="G85" s="359"/>
      <c r="H85" s="359"/>
      <c r="I85" s="359"/>
      <c r="J85" s="359"/>
      <c r="K85" s="359"/>
      <c r="L85" s="359"/>
      <c r="M85" s="360">
        <f t="shared" si="12"/>
        <v>0</v>
      </c>
    </row>
    <row r="86" spans="1:13" x14ac:dyDescent="0.3">
      <c r="A86" s="295" t="s">
        <v>1847</v>
      </c>
      <c r="B86" s="296" t="s">
        <v>1859</v>
      </c>
      <c r="C86" s="359"/>
      <c r="D86" s="359"/>
      <c r="E86" s="359"/>
      <c r="F86" s="359"/>
      <c r="G86" s="359"/>
      <c r="H86" s="359"/>
      <c r="I86" s="359"/>
      <c r="J86" s="359"/>
      <c r="K86" s="359"/>
      <c r="L86" s="359"/>
      <c r="M86" s="360">
        <f t="shared" si="12"/>
        <v>0</v>
      </c>
    </row>
    <row r="87" spans="1:13" x14ac:dyDescent="0.3">
      <c r="A87" s="295" t="s">
        <v>202</v>
      </c>
      <c r="B87" s="296" t="s">
        <v>331</v>
      </c>
      <c r="C87" s="359"/>
      <c r="D87" s="359"/>
      <c r="E87" s="359"/>
      <c r="F87" s="359"/>
      <c r="G87" s="359"/>
      <c r="H87" s="359"/>
      <c r="I87" s="359"/>
      <c r="J87" s="359"/>
      <c r="K87" s="359"/>
      <c r="L87" s="359"/>
      <c r="M87" s="360">
        <f t="shared" si="12"/>
        <v>0</v>
      </c>
    </row>
    <row r="88" spans="1:13" ht="29.25" customHeight="1" x14ac:dyDescent="0.3">
      <c r="A88" s="295" t="s">
        <v>205</v>
      </c>
      <c r="B88" s="296" t="s">
        <v>1860</v>
      </c>
      <c r="C88" s="359"/>
      <c r="D88" s="359"/>
      <c r="E88" s="359"/>
      <c r="F88" s="359"/>
      <c r="G88" s="359"/>
      <c r="H88" s="359"/>
      <c r="I88" s="359"/>
      <c r="J88" s="359"/>
      <c r="K88" s="359"/>
      <c r="L88" s="359"/>
      <c r="M88" s="360">
        <f t="shared" si="12"/>
        <v>0</v>
      </c>
    </row>
    <row r="89" spans="1:13" ht="15" thickBot="1" x14ac:dyDescent="0.35">
      <c r="A89" s="356"/>
      <c r="B89" s="355" t="s">
        <v>1261</v>
      </c>
      <c r="C89" s="343">
        <f t="shared" ref="C89:M89" si="13">+SUM(C83:C88)</f>
        <v>0</v>
      </c>
      <c r="D89" s="343">
        <f t="shared" si="13"/>
        <v>0</v>
      </c>
      <c r="E89" s="343">
        <f t="shared" si="13"/>
        <v>0</v>
      </c>
      <c r="F89" s="343">
        <f t="shared" si="13"/>
        <v>0</v>
      </c>
      <c r="G89" s="343">
        <f t="shared" si="13"/>
        <v>0</v>
      </c>
      <c r="H89" s="343">
        <f t="shared" si="13"/>
        <v>0</v>
      </c>
      <c r="I89" s="343">
        <f t="shared" si="13"/>
        <v>0</v>
      </c>
      <c r="J89" s="343">
        <f t="shared" si="13"/>
        <v>0</v>
      </c>
      <c r="K89" s="343">
        <f t="shared" si="13"/>
        <v>0</v>
      </c>
      <c r="L89" s="343">
        <f t="shared" si="13"/>
        <v>0</v>
      </c>
      <c r="M89" s="342">
        <f t="shared" si="13"/>
        <v>0</v>
      </c>
    </row>
    <row r="90" spans="1:13" ht="15" thickTop="1" x14ac:dyDescent="0.3">
      <c r="A90" s="295"/>
      <c r="B90" s="364"/>
      <c r="C90" s="364"/>
      <c r="D90" s="364"/>
      <c r="E90" s="364"/>
      <c r="F90" s="364"/>
      <c r="G90" s="364"/>
      <c r="H90" s="364"/>
      <c r="I90" s="364"/>
      <c r="J90" s="364"/>
      <c r="K90" s="364"/>
      <c r="L90" s="364"/>
      <c r="M90" s="375"/>
    </row>
    <row r="91" spans="1:13" x14ac:dyDescent="0.3">
      <c r="A91" s="287" t="s">
        <v>335</v>
      </c>
      <c r="B91" s="363" t="s">
        <v>1262</v>
      </c>
      <c r="C91" s="363"/>
      <c r="D91" s="363"/>
      <c r="E91" s="363"/>
      <c r="F91" s="363"/>
      <c r="G91" s="363"/>
      <c r="H91" s="363"/>
      <c r="I91" s="363"/>
      <c r="J91" s="363"/>
      <c r="K91" s="363"/>
      <c r="L91" s="363"/>
      <c r="M91" s="374"/>
    </row>
    <row r="92" spans="1:13" x14ac:dyDescent="0.3">
      <c r="A92" s="295" t="s">
        <v>172</v>
      </c>
      <c r="B92" s="296" t="s">
        <v>337</v>
      </c>
      <c r="C92" s="359"/>
      <c r="D92" s="359"/>
      <c r="E92" s="359"/>
      <c r="F92" s="359"/>
      <c r="G92" s="359"/>
      <c r="H92" s="359"/>
      <c r="I92" s="359"/>
      <c r="J92" s="359"/>
      <c r="K92" s="359"/>
      <c r="L92" s="359"/>
      <c r="M92" s="360">
        <f>+SUM(C92:L92)</f>
        <v>0</v>
      </c>
    </row>
    <row r="93" spans="1:13" x14ac:dyDescent="0.3">
      <c r="A93" s="292" t="s">
        <v>189</v>
      </c>
      <c r="B93" s="296" t="s">
        <v>338</v>
      </c>
      <c r="C93" s="359"/>
      <c r="D93" s="359"/>
      <c r="E93" s="359"/>
      <c r="F93" s="359"/>
      <c r="G93" s="359"/>
      <c r="H93" s="359"/>
      <c r="I93" s="359"/>
      <c r="J93" s="359"/>
      <c r="K93" s="359"/>
      <c r="L93" s="359"/>
      <c r="M93" s="360">
        <f>+SUM(C93:L93)</f>
        <v>0</v>
      </c>
    </row>
    <row r="94" spans="1:13" ht="28.8" x14ac:dyDescent="0.3">
      <c r="A94" s="295" t="s">
        <v>193</v>
      </c>
      <c r="B94" s="296" t="s">
        <v>1861</v>
      </c>
      <c r="C94" s="359"/>
      <c r="D94" s="359"/>
      <c r="E94" s="359"/>
      <c r="F94" s="359"/>
      <c r="G94" s="359"/>
      <c r="H94" s="359"/>
      <c r="I94" s="359"/>
      <c r="J94" s="359"/>
      <c r="K94" s="359"/>
      <c r="L94" s="359"/>
      <c r="M94" s="360">
        <f>+SUM(C94:L94)</f>
        <v>0</v>
      </c>
    </row>
    <row r="95" spans="1:13" ht="15" thickBot="1" x14ac:dyDescent="0.35">
      <c r="A95" s="356"/>
      <c r="B95" s="355" t="s">
        <v>1264</v>
      </c>
      <c r="C95" s="343">
        <f t="shared" ref="C95:M95" si="14">+SUM(C92:C94)</f>
        <v>0</v>
      </c>
      <c r="D95" s="343">
        <f t="shared" si="14"/>
        <v>0</v>
      </c>
      <c r="E95" s="343">
        <f t="shared" si="14"/>
        <v>0</v>
      </c>
      <c r="F95" s="343">
        <f t="shared" si="14"/>
        <v>0</v>
      </c>
      <c r="G95" s="343">
        <f t="shared" si="14"/>
        <v>0</v>
      </c>
      <c r="H95" s="343">
        <f t="shared" si="14"/>
        <v>0</v>
      </c>
      <c r="I95" s="343">
        <f t="shared" si="14"/>
        <v>0</v>
      </c>
      <c r="J95" s="343">
        <f t="shared" si="14"/>
        <v>0</v>
      </c>
      <c r="K95" s="343">
        <f t="shared" si="14"/>
        <v>0</v>
      </c>
      <c r="L95" s="343">
        <f t="shared" si="14"/>
        <v>0</v>
      </c>
      <c r="M95" s="342">
        <f t="shared" si="14"/>
        <v>0</v>
      </c>
    </row>
    <row r="96" spans="1:13" ht="15" thickTop="1" x14ac:dyDescent="0.3">
      <c r="A96" s="295"/>
      <c r="B96" s="364"/>
      <c r="C96" s="364"/>
      <c r="D96" s="364"/>
      <c r="E96" s="364"/>
      <c r="F96" s="364"/>
      <c r="G96" s="364"/>
      <c r="H96" s="364"/>
      <c r="I96" s="364"/>
      <c r="J96" s="364"/>
      <c r="K96" s="364"/>
      <c r="L96" s="364"/>
      <c r="M96" s="375"/>
    </row>
    <row r="97" spans="1:13" x14ac:dyDescent="0.3">
      <c r="A97" s="287" t="s">
        <v>342</v>
      </c>
      <c r="B97" s="363" t="s">
        <v>1265</v>
      </c>
      <c r="C97" s="363"/>
      <c r="D97" s="363"/>
      <c r="E97" s="363"/>
      <c r="F97" s="363"/>
      <c r="G97" s="363"/>
      <c r="H97" s="363"/>
      <c r="I97" s="363"/>
      <c r="J97" s="363"/>
      <c r="K97" s="363"/>
      <c r="L97" s="363"/>
      <c r="M97" s="374"/>
    </row>
    <row r="98" spans="1:13" x14ac:dyDescent="0.3">
      <c r="A98" s="292" t="s">
        <v>172</v>
      </c>
      <c r="B98" s="296" t="s">
        <v>1862</v>
      </c>
      <c r="C98" s="359"/>
      <c r="D98" s="359"/>
      <c r="E98" s="359"/>
      <c r="F98" s="359"/>
      <c r="G98" s="359"/>
      <c r="H98" s="359"/>
      <c r="I98" s="359"/>
      <c r="J98" s="359"/>
      <c r="K98" s="359"/>
      <c r="L98" s="359"/>
      <c r="M98" s="360">
        <f t="shared" ref="M98:M107" si="15">+SUM(C98:L98)</f>
        <v>0</v>
      </c>
    </row>
    <row r="99" spans="1:13" x14ac:dyDescent="0.3">
      <c r="A99" s="292" t="s">
        <v>189</v>
      </c>
      <c r="B99" s="296" t="s">
        <v>345</v>
      </c>
      <c r="C99" s="359"/>
      <c r="D99" s="359"/>
      <c r="E99" s="359"/>
      <c r="F99" s="359"/>
      <c r="G99" s="359"/>
      <c r="H99" s="359"/>
      <c r="I99" s="359"/>
      <c r="J99" s="359"/>
      <c r="K99" s="359"/>
      <c r="L99" s="359"/>
      <c r="M99" s="360">
        <f t="shared" si="15"/>
        <v>0</v>
      </c>
    </row>
    <row r="100" spans="1:13" x14ac:dyDescent="0.3">
      <c r="A100" s="292" t="s">
        <v>193</v>
      </c>
      <c r="B100" s="296" t="s">
        <v>346</v>
      </c>
      <c r="C100" s="359"/>
      <c r="D100" s="359"/>
      <c r="E100" s="359"/>
      <c r="F100" s="359"/>
      <c r="G100" s="359"/>
      <c r="H100" s="359"/>
      <c r="I100" s="359"/>
      <c r="J100" s="359"/>
      <c r="K100" s="359"/>
      <c r="L100" s="359"/>
      <c r="M100" s="360">
        <f t="shared" si="15"/>
        <v>0</v>
      </c>
    </row>
    <row r="101" spans="1:13" x14ac:dyDescent="0.3">
      <c r="A101" s="292" t="s">
        <v>199</v>
      </c>
      <c r="B101" s="296" t="s">
        <v>1267</v>
      </c>
      <c r="C101" s="359"/>
      <c r="D101" s="359"/>
      <c r="E101" s="359"/>
      <c r="F101" s="359"/>
      <c r="G101" s="359"/>
      <c r="H101" s="359"/>
      <c r="I101" s="359"/>
      <c r="J101" s="359"/>
      <c r="K101" s="359"/>
      <c r="L101" s="359"/>
      <c r="M101" s="360">
        <f t="shared" si="15"/>
        <v>0</v>
      </c>
    </row>
    <row r="102" spans="1:13" x14ac:dyDescent="0.3">
      <c r="A102" s="292" t="s">
        <v>202</v>
      </c>
      <c r="B102" s="296" t="s">
        <v>1268</v>
      </c>
      <c r="C102" s="359"/>
      <c r="D102" s="359"/>
      <c r="E102" s="359"/>
      <c r="F102" s="359"/>
      <c r="G102" s="359"/>
      <c r="H102" s="359"/>
      <c r="I102" s="359"/>
      <c r="J102" s="359"/>
      <c r="K102" s="359"/>
      <c r="L102" s="359"/>
      <c r="M102" s="360">
        <f t="shared" si="15"/>
        <v>0</v>
      </c>
    </row>
    <row r="103" spans="1:13" x14ac:dyDescent="0.3">
      <c r="A103" s="292" t="s">
        <v>205</v>
      </c>
      <c r="B103" s="296" t="s">
        <v>349</v>
      </c>
      <c r="C103" s="359"/>
      <c r="D103" s="359"/>
      <c r="E103" s="359"/>
      <c r="F103" s="359"/>
      <c r="G103" s="359"/>
      <c r="H103" s="359"/>
      <c r="I103" s="359"/>
      <c r="J103" s="359"/>
      <c r="K103" s="359"/>
      <c r="L103" s="359"/>
      <c r="M103" s="360">
        <f t="shared" si="15"/>
        <v>0</v>
      </c>
    </row>
    <row r="104" spans="1:13" x14ac:dyDescent="0.3">
      <c r="A104" s="295" t="s">
        <v>208</v>
      </c>
      <c r="B104" s="296" t="s">
        <v>1269</v>
      </c>
      <c r="C104" s="359"/>
      <c r="D104" s="359"/>
      <c r="E104" s="359"/>
      <c r="F104" s="359"/>
      <c r="G104" s="359"/>
      <c r="H104" s="359"/>
      <c r="I104" s="359"/>
      <c r="J104" s="359"/>
      <c r="K104" s="359"/>
      <c r="L104" s="359"/>
      <c r="M104" s="360">
        <f t="shared" si="15"/>
        <v>0</v>
      </c>
    </row>
    <row r="105" spans="1:13" x14ac:dyDescent="0.3">
      <c r="A105" s="295" t="s">
        <v>211</v>
      </c>
      <c r="B105" s="296" t="s">
        <v>354</v>
      </c>
      <c r="C105" s="359"/>
      <c r="D105" s="359"/>
      <c r="E105" s="359"/>
      <c r="F105" s="359"/>
      <c r="G105" s="359"/>
      <c r="H105" s="359"/>
      <c r="I105" s="359"/>
      <c r="J105" s="359"/>
      <c r="K105" s="359"/>
      <c r="L105" s="359"/>
      <c r="M105" s="360">
        <f t="shared" si="15"/>
        <v>0</v>
      </c>
    </row>
    <row r="106" spans="1:13" x14ac:dyDescent="0.3">
      <c r="A106" s="295" t="s">
        <v>215</v>
      </c>
      <c r="B106" s="296" t="s">
        <v>356</v>
      </c>
      <c r="C106" s="359"/>
      <c r="D106" s="359"/>
      <c r="E106" s="359"/>
      <c r="F106" s="359"/>
      <c r="G106" s="359"/>
      <c r="H106" s="359"/>
      <c r="I106" s="359"/>
      <c r="J106" s="359"/>
      <c r="K106" s="359"/>
      <c r="L106" s="359"/>
      <c r="M106" s="360">
        <f t="shared" si="15"/>
        <v>0</v>
      </c>
    </row>
    <row r="107" spans="1:13" x14ac:dyDescent="0.3">
      <c r="A107" s="295" t="s">
        <v>321</v>
      </c>
      <c r="B107" s="301" t="s">
        <v>1270</v>
      </c>
      <c r="C107" s="359"/>
      <c r="D107" s="359"/>
      <c r="E107" s="359"/>
      <c r="F107" s="359"/>
      <c r="G107" s="359"/>
      <c r="H107" s="359"/>
      <c r="I107" s="359"/>
      <c r="J107" s="359"/>
      <c r="K107" s="359"/>
      <c r="L107" s="359"/>
      <c r="M107" s="360">
        <f t="shared" si="15"/>
        <v>0</v>
      </c>
    </row>
    <row r="108" spans="1:13" ht="15" thickBot="1" x14ac:dyDescent="0.35">
      <c r="A108" s="356"/>
      <c r="B108" s="355" t="s">
        <v>1271</v>
      </c>
      <c r="C108" s="343">
        <f t="shared" ref="C108:M108" si="16">+SUM(C98:C107)</f>
        <v>0</v>
      </c>
      <c r="D108" s="343">
        <f t="shared" si="16"/>
        <v>0</v>
      </c>
      <c r="E108" s="343">
        <f t="shared" si="16"/>
        <v>0</v>
      </c>
      <c r="F108" s="343">
        <f t="shared" si="16"/>
        <v>0</v>
      </c>
      <c r="G108" s="343">
        <f t="shared" si="16"/>
        <v>0</v>
      </c>
      <c r="H108" s="343">
        <f t="shared" si="16"/>
        <v>0</v>
      </c>
      <c r="I108" s="343">
        <f t="shared" si="16"/>
        <v>0</v>
      </c>
      <c r="J108" s="343">
        <f t="shared" si="16"/>
        <v>0</v>
      </c>
      <c r="K108" s="343">
        <f t="shared" si="16"/>
        <v>0</v>
      </c>
      <c r="L108" s="343">
        <f t="shared" si="16"/>
        <v>0</v>
      </c>
      <c r="M108" s="342">
        <f t="shared" si="16"/>
        <v>0</v>
      </c>
    </row>
    <row r="109" spans="1:13" ht="15" thickTop="1" x14ac:dyDescent="0.3">
      <c r="A109" s="292"/>
      <c r="B109" s="364"/>
      <c r="C109" s="364"/>
      <c r="D109" s="364"/>
      <c r="E109" s="364"/>
      <c r="F109" s="364"/>
      <c r="G109" s="364"/>
      <c r="H109" s="364"/>
      <c r="I109" s="364"/>
      <c r="J109" s="364"/>
      <c r="K109" s="364"/>
      <c r="L109" s="364"/>
      <c r="M109" s="375"/>
    </row>
    <row r="110" spans="1:13" x14ac:dyDescent="0.3">
      <c r="A110" s="292" t="s">
        <v>360</v>
      </c>
      <c r="B110" s="363" t="s">
        <v>1272</v>
      </c>
      <c r="C110" s="363"/>
      <c r="D110" s="363"/>
      <c r="E110" s="363"/>
      <c r="F110" s="363"/>
      <c r="G110" s="363"/>
      <c r="H110" s="363"/>
      <c r="I110" s="363"/>
      <c r="J110" s="363"/>
      <c r="K110" s="363"/>
      <c r="L110" s="363"/>
      <c r="M110" s="374"/>
    </row>
    <row r="111" spans="1:13" ht="28.8" x14ac:dyDescent="0.3">
      <c r="A111" s="292" t="s">
        <v>172</v>
      </c>
      <c r="B111" s="296" t="s">
        <v>362</v>
      </c>
      <c r="C111" s="359"/>
      <c r="D111" s="359"/>
      <c r="E111" s="359"/>
      <c r="F111" s="359"/>
      <c r="G111" s="359"/>
      <c r="H111" s="359"/>
      <c r="I111" s="359"/>
      <c r="J111" s="359"/>
      <c r="K111" s="359"/>
      <c r="L111" s="359"/>
      <c r="M111" s="373">
        <f>+SUM(C111:L111)</f>
        <v>0</v>
      </c>
    </row>
    <row r="112" spans="1:13" ht="28.8" x14ac:dyDescent="0.3">
      <c r="A112" s="292" t="s">
        <v>189</v>
      </c>
      <c r="B112" s="296" t="s">
        <v>363</v>
      </c>
      <c r="C112" s="359"/>
      <c r="D112" s="359"/>
      <c r="E112" s="359"/>
      <c r="F112" s="359"/>
      <c r="G112" s="359"/>
      <c r="H112" s="359"/>
      <c r="I112" s="359"/>
      <c r="J112" s="359"/>
      <c r="K112" s="359"/>
      <c r="L112" s="359"/>
      <c r="M112" s="360">
        <f>+SUM(C112:L112)</f>
        <v>0</v>
      </c>
    </row>
    <row r="113" spans="1:13" ht="28.8" x14ac:dyDescent="0.3">
      <c r="A113" s="292" t="s">
        <v>193</v>
      </c>
      <c r="B113" s="296" t="s">
        <v>364</v>
      </c>
      <c r="C113" s="359"/>
      <c r="D113" s="359"/>
      <c r="E113" s="359"/>
      <c r="F113" s="359"/>
      <c r="G113" s="359"/>
      <c r="H113" s="359"/>
      <c r="I113" s="359"/>
      <c r="J113" s="359"/>
      <c r="K113" s="359"/>
      <c r="L113" s="359"/>
      <c r="M113" s="360">
        <f>+SUM(C113:L113)</f>
        <v>0</v>
      </c>
    </row>
    <row r="114" spans="1:13" x14ac:dyDescent="0.3">
      <c r="A114" s="292" t="s">
        <v>205</v>
      </c>
      <c r="B114" s="296" t="s">
        <v>367</v>
      </c>
      <c r="C114" s="359"/>
      <c r="D114" s="359"/>
      <c r="E114" s="359"/>
      <c r="F114" s="359"/>
      <c r="G114" s="359"/>
      <c r="H114" s="359"/>
      <c r="I114" s="359"/>
      <c r="J114" s="359"/>
      <c r="K114" s="359"/>
      <c r="L114" s="359"/>
      <c r="M114" s="360">
        <f>+SUM(C114:L114)</f>
        <v>0</v>
      </c>
    </row>
    <row r="115" spans="1:13" x14ac:dyDescent="0.3">
      <c r="A115" s="292" t="s">
        <v>208</v>
      </c>
      <c r="B115" s="296" t="s">
        <v>368</v>
      </c>
      <c r="C115" s="359"/>
      <c r="D115" s="359"/>
      <c r="E115" s="359"/>
      <c r="F115" s="359"/>
      <c r="G115" s="359"/>
      <c r="H115" s="359"/>
      <c r="I115" s="359"/>
      <c r="J115" s="359"/>
      <c r="K115" s="359"/>
      <c r="L115" s="359"/>
      <c r="M115" s="360">
        <f>+SUM(C115:L115)</f>
        <v>0</v>
      </c>
    </row>
    <row r="116" spans="1:13" x14ac:dyDescent="0.3">
      <c r="A116" s="295" t="s">
        <v>211</v>
      </c>
      <c r="B116" s="296" t="s">
        <v>1863</v>
      </c>
      <c r="C116" s="359"/>
      <c r="D116" s="359"/>
      <c r="E116" s="359"/>
      <c r="F116" s="359"/>
      <c r="G116" s="359"/>
      <c r="H116" s="359"/>
      <c r="I116" s="359"/>
      <c r="J116" s="359"/>
      <c r="K116" s="359"/>
      <c r="L116" s="359"/>
      <c r="M116" s="360"/>
    </row>
    <row r="117" spans="1:13" ht="15" thickBot="1" x14ac:dyDescent="0.35">
      <c r="A117" s="356"/>
      <c r="B117" s="355" t="s">
        <v>1274</v>
      </c>
      <c r="C117" s="343">
        <f t="shared" ref="C117:M117" si="17">+SUM(C111:C116)</f>
        <v>0</v>
      </c>
      <c r="D117" s="343">
        <f t="shared" si="17"/>
        <v>0</v>
      </c>
      <c r="E117" s="343">
        <f t="shared" si="17"/>
        <v>0</v>
      </c>
      <c r="F117" s="343">
        <f t="shared" si="17"/>
        <v>0</v>
      </c>
      <c r="G117" s="343">
        <f t="shared" si="17"/>
        <v>0</v>
      </c>
      <c r="H117" s="343">
        <f t="shared" si="17"/>
        <v>0</v>
      </c>
      <c r="I117" s="343">
        <f t="shared" si="17"/>
        <v>0</v>
      </c>
      <c r="J117" s="343">
        <f t="shared" si="17"/>
        <v>0</v>
      </c>
      <c r="K117" s="343">
        <f t="shared" si="17"/>
        <v>0</v>
      </c>
      <c r="L117" s="343">
        <f t="shared" si="17"/>
        <v>0</v>
      </c>
      <c r="M117" s="342">
        <f t="shared" si="17"/>
        <v>0</v>
      </c>
    </row>
    <row r="118" spans="1:13" ht="15" thickTop="1" x14ac:dyDescent="0.3">
      <c r="A118" s="292"/>
      <c r="B118" s="364"/>
      <c r="C118" s="364"/>
      <c r="D118" s="364"/>
      <c r="E118" s="364"/>
      <c r="F118" s="364"/>
      <c r="G118" s="364"/>
      <c r="H118" s="364"/>
      <c r="I118" s="364"/>
      <c r="J118" s="364"/>
      <c r="K118" s="364"/>
      <c r="L118" s="364"/>
      <c r="M118" s="360"/>
    </row>
    <row r="119" spans="1:13" x14ac:dyDescent="0.3">
      <c r="A119" s="292" t="s">
        <v>372</v>
      </c>
      <c r="B119" s="363" t="s">
        <v>1275</v>
      </c>
      <c r="C119" s="363"/>
      <c r="D119" s="363"/>
      <c r="E119" s="363"/>
      <c r="F119" s="363"/>
      <c r="G119" s="363"/>
      <c r="H119" s="363"/>
      <c r="I119" s="363"/>
      <c r="J119" s="363"/>
      <c r="K119" s="363"/>
      <c r="L119" s="363"/>
      <c r="M119" s="360"/>
    </row>
    <row r="120" spans="1:13" x14ac:dyDescent="0.3">
      <c r="A120" s="292" t="s">
        <v>172</v>
      </c>
      <c r="B120" s="296" t="s">
        <v>375</v>
      </c>
      <c r="C120" s="359"/>
      <c r="D120" s="359"/>
      <c r="E120" s="359"/>
      <c r="F120" s="359"/>
      <c r="G120" s="359"/>
      <c r="H120" s="359"/>
      <c r="I120" s="359"/>
      <c r="J120" s="359"/>
      <c r="K120" s="359"/>
      <c r="L120" s="359"/>
      <c r="M120" s="360">
        <f>+SUM(C120:L120)</f>
        <v>0</v>
      </c>
    </row>
    <row r="121" spans="1:13" ht="18.75" customHeight="1" x14ac:dyDescent="0.3">
      <c r="A121" s="292" t="s">
        <v>189</v>
      </c>
      <c r="B121" s="296" t="s">
        <v>376</v>
      </c>
      <c r="C121" s="359"/>
      <c r="D121" s="359"/>
      <c r="E121" s="359"/>
      <c r="F121" s="359"/>
      <c r="G121" s="359"/>
      <c r="H121" s="359"/>
      <c r="I121" s="359"/>
      <c r="J121" s="359"/>
      <c r="K121" s="359"/>
      <c r="L121" s="359"/>
      <c r="M121" s="360">
        <f>+SUM(C121:L121)</f>
        <v>0</v>
      </c>
    </row>
    <row r="122" spans="1:13" x14ac:dyDescent="0.3">
      <c r="A122" s="295" t="s">
        <v>193</v>
      </c>
      <c r="B122" s="296" t="s">
        <v>1277</v>
      </c>
      <c r="C122" s="359"/>
      <c r="D122" s="359"/>
      <c r="E122" s="359"/>
      <c r="F122" s="359"/>
      <c r="G122" s="359"/>
      <c r="H122" s="359"/>
      <c r="I122" s="359"/>
      <c r="J122" s="359"/>
      <c r="K122" s="359"/>
      <c r="L122" s="359"/>
      <c r="M122" s="360">
        <f>+SUM(C122:L122)</f>
        <v>0</v>
      </c>
    </row>
    <row r="123" spans="1:13" x14ac:dyDescent="0.3">
      <c r="A123" s="295" t="s">
        <v>199</v>
      </c>
      <c r="B123" s="296" t="s">
        <v>1864</v>
      </c>
      <c r="C123" s="359"/>
      <c r="D123" s="359"/>
      <c r="E123" s="359"/>
      <c r="F123" s="359"/>
      <c r="G123" s="359"/>
      <c r="H123" s="359"/>
      <c r="I123" s="359"/>
      <c r="J123" s="359"/>
      <c r="K123" s="359"/>
      <c r="L123" s="359"/>
      <c r="M123" s="360">
        <f>+SUM(C123:L123)</f>
        <v>0</v>
      </c>
    </row>
    <row r="124" spans="1:13" ht="28.8" x14ac:dyDescent="0.3">
      <c r="A124" s="295" t="s">
        <v>202</v>
      </c>
      <c r="B124" s="296" t="s">
        <v>1865</v>
      </c>
      <c r="C124" s="359"/>
      <c r="D124" s="359"/>
      <c r="E124" s="359"/>
      <c r="F124" s="359"/>
      <c r="G124" s="359"/>
      <c r="H124" s="359"/>
      <c r="I124" s="359"/>
      <c r="J124" s="359"/>
      <c r="K124" s="359"/>
      <c r="L124" s="359"/>
      <c r="M124" s="360">
        <f>+SUM(C124:L124)</f>
        <v>0</v>
      </c>
    </row>
    <row r="125" spans="1:13" ht="15" thickBot="1" x14ac:dyDescent="0.35">
      <c r="A125" s="372"/>
      <c r="B125" s="355" t="s">
        <v>1279</v>
      </c>
      <c r="C125" s="343">
        <f t="shared" ref="C125:M125" si="18">+SUM(C120:C124)</f>
        <v>0</v>
      </c>
      <c r="D125" s="343">
        <f t="shared" si="18"/>
        <v>0</v>
      </c>
      <c r="E125" s="343">
        <f t="shared" si="18"/>
        <v>0</v>
      </c>
      <c r="F125" s="343">
        <f t="shared" si="18"/>
        <v>0</v>
      </c>
      <c r="G125" s="343">
        <f t="shared" si="18"/>
        <v>0</v>
      </c>
      <c r="H125" s="343">
        <f t="shared" si="18"/>
        <v>0</v>
      </c>
      <c r="I125" s="343">
        <f t="shared" si="18"/>
        <v>0</v>
      </c>
      <c r="J125" s="343">
        <f t="shared" si="18"/>
        <v>0</v>
      </c>
      <c r="K125" s="343">
        <f t="shared" si="18"/>
        <v>0</v>
      </c>
      <c r="L125" s="343">
        <f t="shared" si="18"/>
        <v>0</v>
      </c>
      <c r="M125" s="342">
        <f t="shared" si="18"/>
        <v>0</v>
      </c>
    </row>
    <row r="126" spans="1:13" ht="15" thickTop="1" x14ac:dyDescent="0.3">
      <c r="A126" s="292"/>
      <c r="B126" s="364"/>
      <c r="C126" s="364"/>
      <c r="D126" s="364"/>
      <c r="E126" s="364"/>
      <c r="F126" s="364"/>
      <c r="G126" s="364"/>
      <c r="H126" s="364"/>
      <c r="I126" s="364"/>
      <c r="J126" s="364"/>
      <c r="K126" s="364"/>
      <c r="L126" s="364"/>
      <c r="M126" s="360"/>
    </row>
    <row r="127" spans="1:13" x14ac:dyDescent="0.3">
      <c r="A127" s="292" t="s">
        <v>386</v>
      </c>
      <c r="B127" s="363" t="s">
        <v>1280</v>
      </c>
      <c r="C127" s="363"/>
      <c r="D127" s="363"/>
      <c r="E127" s="363"/>
      <c r="F127" s="363"/>
      <c r="G127" s="363"/>
      <c r="H127" s="363"/>
      <c r="I127" s="363"/>
      <c r="J127" s="363"/>
      <c r="K127" s="363"/>
      <c r="L127" s="363"/>
      <c r="M127" s="360"/>
    </row>
    <row r="128" spans="1:13" x14ac:dyDescent="0.3">
      <c r="A128" s="292" t="s">
        <v>172</v>
      </c>
      <c r="B128" s="296" t="s">
        <v>388</v>
      </c>
      <c r="C128" s="359"/>
      <c r="D128" s="359"/>
      <c r="E128" s="359"/>
      <c r="F128" s="359"/>
      <c r="G128" s="359"/>
      <c r="H128" s="359"/>
      <c r="I128" s="359"/>
      <c r="J128" s="359"/>
      <c r="K128" s="359"/>
      <c r="L128" s="359"/>
      <c r="M128" s="360">
        <f>+SUM(C128:L128)</f>
        <v>0</v>
      </c>
    </row>
    <row r="129" spans="1:13" x14ac:dyDescent="0.3">
      <c r="A129" s="292" t="s">
        <v>189</v>
      </c>
      <c r="B129" s="296" t="s">
        <v>389</v>
      </c>
      <c r="C129" s="359"/>
      <c r="D129" s="359"/>
      <c r="E129" s="359"/>
      <c r="F129" s="359"/>
      <c r="G129" s="359"/>
      <c r="H129" s="359"/>
      <c r="I129" s="359"/>
      <c r="J129" s="359"/>
      <c r="K129" s="359"/>
      <c r="L129" s="359"/>
      <c r="M129" s="360">
        <f>+SUM(C129:L129)</f>
        <v>0</v>
      </c>
    </row>
    <row r="130" spans="1:13" x14ac:dyDescent="0.3">
      <c r="A130" s="292" t="s">
        <v>193</v>
      </c>
      <c r="B130" s="296" t="s">
        <v>390</v>
      </c>
      <c r="C130" s="359"/>
      <c r="D130" s="359"/>
      <c r="E130" s="359"/>
      <c r="F130" s="359"/>
      <c r="G130" s="359"/>
      <c r="H130" s="359"/>
      <c r="I130" s="359"/>
      <c r="J130" s="359"/>
      <c r="K130" s="359"/>
      <c r="L130" s="359"/>
      <c r="M130" s="360">
        <f>+SUM(C130:L130)</f>
        <v>0</v>
      </c>
    </row>
    <row r="131" spans="1:13" ht="28.8" x14ac:dyDescent="0.3">
      <c r="A131" s="295" t="s">
        <v>199</v>
      </c>
      <c r="B131" s="296" t="s">
        <v>1866</v>
      </c>
      <c r="C131" s="359"/>
      <c r="D131" s="359"/>
      <c r="E131" s="359"/>
      <c r="F131" s="359"/>
      <c r="G131" s="359"/>
      <c r="H131" s="359"/>
      <c r="I131" s="359"/>
      <c r="J131" s="359"/>
      <c r="K131" s="359"/>
      <c r="L131" s="359"/>
      <c r="M131" s="360">
        <f>+SUM(C131:L131)</f>
        <v>0</v>
      </c>
    </row>
    <row r="132" spans="1:13" ht="15" thickBot="1" x14ac:dyDescent="0.35">
      <c r="A132" s="356"/>
      <c r="B132" s="355" t="s">
        <v>1282</v>
      </c>
      <c r="C132" s="343">
        <f t="shared" ref="C132:M132" si="19">+SUM(C128:C131)</f>
        <v>0</v>
      </c>
      <c r="D132" s="343">
        <f t="shared" si="19"/>
        <v>0</v>
      </c>
      <c r="E132" s="343">
        <f t="shared" si="19"/>
        <v>0</v>
      </c>
      <c r="F132" s="343">
        <f t="shared" si="19"/>
        <v>0</v>
      </c>
      <c r="G132" s="343">
        <f t="shared" si="19"/>
        <v>0</v>
      </c>
      <c r="H132" s="343">
        <f t="shared" si="19"/>
        <v>0</v>
      </c>
      <c r="I132" s="343">
        <f t="shared" si="19"/>
        <v>0</v>
      </c>
      <c r="J132" s="343">
        <f t="shared" si="19"/>
        <v>0</v>
      </c>
      <c r="K132" s="343">
        <f t="shared" si="19"/>
        <v>0</v>
      </c>
      <c r="L132" s="343">
        <f t="shared" si="19"/>
        <v>0</v>
      </c>
      <c r="M132" s="342">
        <f t="shared" si="19"/>
        <v>0</v>
      </c>
    </row>
    <row r="133" spans="1:13" ht="15" thickTop="1" x14ac:dyDescent="0.3">
      <c r="A133" s="292"/>
      <c r="B133" s="364"/>
      <c r="C133" s="364"/>
      <c r="D133" s="364"/>
      <c r="E133" s="364"/>
      <c r="F133" s="364"/>
      <c r="G133" s="364"/>
      <c r="H133" s="364"/>
      <c r="I133" s="364"/>
      <c r="J133" s="364"/>
      <c r="K133" s="364"/>
      <c r="L133" s="364"/>
      <c r="M133" s="360"/>
    </row>
    <row r="134" spans="1:13" x14ac:dyDescent="0.3">
      <c r="A134" s="292" t="s">
        <v>394</v>
      </c>
      <c r="B134" s="363" t="s">
        <v>1283</v>
      </c>
      <c r="C134" s="363"/>
      <c r="D134" s="363"/>
      <c r="E134" s="363"/>
      <c r="F134" s="363"/>
      <c r="G134" s="363"/>
      <c r="H134" s="363"/>
      <c r="I134" s="363"/>
      <c r="J134" s="363"/>
      <c r="K134" s="363"/>
      <c r="L134" s="363"/>
      <c r="M134" s="360"/>
    </row>
    <row r="135" spans="1:13" x14ac:dyDescent="0.3">
      <c r="A135" s="292" t="s">
        <v>172</v>
      </c>
      <c r="B135" s="296" t="s">
        <v>396</v>
      </c>
      <c r="C135" s="359"/>
      <c r="D135" s="359"/>
      <c r="E135" s="359"/>
      <c r="F135" s="359"/>
      <c r="G135" s="359"/>
      <c r="H135" s="359"/>
      <c r="I135" s="359"/>
      <c r="J135" s="359"/>
      <c r="K135" s="359"/>
      <c r="L135" s="359"/>
      <c r="M135" s="360">
        <f>+SUM(C135:L135)</f>
        <v>0</v>
      </c>
    </row>
    <row r="136" spans="1:13" x14ac:dyDescent="0.3">
      <c r="A136" s="292" t="s">
        <v>189</v>
      </c>
      <c r="B136" s="296" t="s">
        <v>397</v>
      </c>
      <c r="C136" s="359"/>
      <c r="D136" s="359"/>
      <c r="E136" s="359"/>
      <c r="F136" s="359"/>
      <c r="G136" s="359"/>
      <c r="H136" s="359"/>
      <c r="I136" s="359"/>
      <c r="J136" s="359"/>
      <c r="K136" s="359"/>
      <c r="L136" s="359"/>
      <c r="M136" s="360">
        <f>+SUM(C136:L136)</f>
        <v>0</v>
      </c>
    </row>
    <row r="137" spans="1:13" ht="28.8" x14ac:dyDescent="0.3">
      <c r="A137" s="295" t="s">
        <v>193</v>
      </c>
      <c r="B137" s="296" t="s">
        <v>1284</v>
      </c>
      <c r="C137" s="359"/>
      <c r="D137" s="359"/>
      <c r="E137" s="359"/>
      <c r="F137" s="359"/>
      <c r="G137" s="359"/>
      <c r="H137" s="359"/>
      <c r="I137" s="359"/>
      <c r="J137" s="359"/>
      <c r="K137" s="359"/>
      <c r="L137" s="359"/>
      <c r="M137" s="360">
        <f>+SUM(C137:L137)</f>
        <v>0</v>
      </c>
    </row>
    <row r="138" spans="1:13" ht="15" thickBot="1" x14ac:dyDescent="0.35">
      <c r="A138" s="356"/>
      <c r="B138" s="355" t="s">
        <v>1285</v>
      </c>
      <c r="C138" s="343">
        <f t="shared" ref="C138:M138" si="20">+SUM(C135:C137)</f>
        <v>0</v>
      </c>
      <c r="D138" s="343">
        <f t="shared" si="20"/>
        <v>0</v>
      </c>
      <c r="E138" s="343">
        <f t="shared" si="20"/>
        <v>0</v>
      </c>
      <c r="F138" s="343">
        <f t="shared" si="20"/>
        <v>0</v>
      </c>
      <c r="G138" s="343">
        <f t="shared" si="20"/>
        <v>0</v>
      </c>
      <c r="H138" s="343">
        <f t="shared" si="20"/>
        <v>0</v>
      </c>
      <c r="I138" s="343">
        <f t="shared" si="20"/>
        <v>0</v>
      </c>
      <c r="J138" s="343">
        <f t="shared" si="20"/>
        <v>0</v>
      </c>
      <c r="K138" s="343">
        <f t="shared" si="20"/>
        <v>0</v>
      </c>
      <c r="L138" s="343">
        <f t="shared" si="20"/>
        <v>0</v>
      </c>
      <c r="M138" s="342">
        <f t="shared" si="20"/>
        <v>0</v>
      </c>
    </row>
    <row r="139" spans="1:13" ht="15" thickTop="1" x14ac:dyDescent="0.3">
      <c r="A139" s="292"/>
      <c r="B139" s="364"/>
      <c r="C139" s="364"/>
      <c r="D139" s="364"/>
      <c r="E139" s="364"/>
      <c r="F139" s="364"/>
      <c r="G139" s="364"/>
      <c r="H139" s="364"/>
      <c r="I139" s="364"/>
      <c r="J139" s="364"/>
      <c r="K139" s="364"/>
      <c r="L139" s="364"/>
      <c r="M139" s="360"/>
    </row>
    <row r="140" spans="1:13" x14ac:dyDescent="0.3">
      <c r="A140" s="292" t="s">
        <v>401</v>
      </c>
      <c r="B140" s="363" t="s">
        <v>1286</v>
      </c>
      <c r="C140" s="363"/>
      <c r="D140" s="363"/>
      <c r="E140" s="363"/>
      <c r="F140" s="363"/>
      <c r="G140" s="363"/>
      <c r="H140" s="363"/>
      <c r="I140" s="363"/>
      <c r="J140" s="363"/>
      <c r="K140" s="363"/>
      <c r="L140" s="363"/>
      <c r="M140" s="360"/>
    </row>
    <row r="141" spans="1:13" x14ac:dyDescent="0.3">
      <c r="A141" s="295" t="s">
        <v>172</v>
      </c>
      <c r="B141" s="296" t="s">
        <v>404</v>
      </c>
      <c r="C141" s="359"/>
      <c r="D141" s="359"/>
      <c r="E141" s="359"/>
      <c r="F141" s="359"/>
      <c r="G141" s="359"/>
      <c r="H141" s="359"/>
      <c r="I141" s="359"/>
      <c r="J141" s="359"/>
      <c r="K141" s="359"/>
      <c r="L141" s="359"/>
      <c r="M141" s="360">
        <f>+SUM(C141:L141)</f>
        <v>0</v>
      </c>
    </row>
    <row r="142" spans="1:13" ht="28.8" x14ac:dyDescent="0.3">
      <c r="A142" s="295" t="s">
        <v>189</v>
      </c>
      <c r="B142" s="296" t="s">
        <v>1867</v>
      </c>
      <c r="C142" s="359"/>
      <c r="D142" s="359"/>
      <c r="E142" s="359"/>
      <c r="F142" s="359"/>
      <c r="G142" s="359"/>
      <c r="H142" s="359"/>
      <c r="I142" s="359"/>
      <c r="J142" s="359"/>
      <c r="K142" s="359"/>
      <c r="L142" s="359"/>
      <c r="M142" s="360">
        <f>+SUM(C142:L142)</f>
        <v>0</v>
      </c>
    </row>
    <row r="143" spans="1:13" ht="19.5" customHeight="1" thickBot="1" x14ac:dyDescent="0.35">
      <c r="A143" s="356"/>
      <c r="B143" s="355" t="s">
        <v>1288</v>
      </c>
      <c r="C143" s="343">
        <f t="shared" ref="C143:M143" si="21">+SUM(C141:C142)</f>
        <v>0</v>
      </c>
      <c r="D143" s="343">
        <f t="shared" si="21"/>
        <v>0</v>
      </c>
      <c r="E143" s="343">
        <f t="shared" si="21"/>
        <v>0</v>
      </c>
      <c r="F143" s="343">
        <f t="shared" si="21"/>
        <v>0</v>
      </c>
      <c r="G143" s="343">
        <f t="shared" si="21"/>
        <v>0</v>
      </c>
      <c r="H143" s="343">
        <f t="shared" si="21"/>
        <v>0</v>
      </c>
      <c r="I143" s="343">
        <f t="shared" si="21"/>
        <v>0</v>
      </c>
      <c r="J143" s="343">
        <f t="shared" si="21"/>
        <v>0</v>
      </c>
      <c r="K143" s="343">
        <f t="shared" si="21"/>
        <v>0</v>
      </c>
      <c r="L143" s="343">
        <f t="shared" si="21"/>
        <v>0</v>
      </c>
      <c r="M143" s="342">
        <f t="shared" si="21"/>
        <v>0</v>
      </c>
    </row>
    <row r="144" spans="1:13" ht="15" thickTop="1" x14ac:dyDescent="0.3">
      <c r="A144" s="292"/>
      <c r="B144" s="364"/>
      <c r="C144" s="364"/>
      <c r="D144" s="364"/>
      <c r="E144" s="364"/>
      <c r="F144" s="364"/>
      <c r="G144" s="364"/>
      <c r="H144" s="364"/>
      <c r="I144" s="364"/>
      <c r="J144" s="364"/>
      <c r="K144" s="364"/>
      <c r="L144" s="364"/>
      <c r="M144" s="360"/>
    </row>
    <row r="145" spans="1:13" x14ac:dyDescent="0.3">
      <c r="A145" s="292" t="s">
        <v>408</v>
      </c>
      <c r="B145" s="363" t="s">
        <v>1289</v>
      </c>
      <c r="C145" s="362"/>
      <c r="D145" s="362"/>
      <c r="E145" s="362"/>
      <c r="F145" s="362"/>
      <c r="G145" s="362"/>
      <c r="H145" s="362"/>
      <c r="I145" s="362"/>
      <c r="J145" s="362"/>
      <c r="K145" s="362"/>
      <c r="L145" s="362"/>
      <c r="M145" s="360"/>
    </row>
    <row r="146" spans="1:13" x14ac:dyDescent="0.3">
      <c r="A146" s="292" t="s">
        <v>172</v>
      </c>
      <c r="B146" s="371" t="s">
        <v>410</v>
      </c>
      <c r="C146" s="359"/>
      <c r="D146" s="359"/>
      <c r="E146" s="359"/>
      <c r="F146" s="359"/>
      <c r="G146" s="359"/>
      <c r="H146" s="359"/>
      <c r="I146" s="359"/>
      <c r="J146" s="359"/>
      <c r="K146" s="359"/>
      <c r="L146" s="359"/>
      <c r="M146" s="360">
        <f>+SUM(C146:L146)</f>
        <v>0</v>
      </c>
    </row>
    <row r="147" spans="1:13" ht="28.8" x14ac:dyDescent="0.3">
      <c r="A147" s="295" t="s">
        <v>189</v>
      </c>
      <c r="B147" s="296" t="s">
        <v>1290</v>
      </c>
      <c r="C147" s="359"/>
      <c r="D147" s="359"/>
      <c r="E147" s="359"/>
      <c r="F147" s="359"/>
      <c r="G147" s="359"/>
      <c r="H147" s="359"/>
      <c r="I147" s="359"/>
      <c r="J147" s="359"/>
      <c r="K147" s="359"/>
      <c r="L147" s="359"/>
      <c r="M147" s="360">
        <f>+SUM(C147:L147)</f>
        <v>0</v>
      </c>
    </row>
    <row r="148" spans="1:13" ht="15" thickBot="1" x14ac:dyDescent="0.35">
      <c r="A148" s="356"/>
      <c r="B148" s="355" t="s">
        <v>1291</v>
      </c>
      <c r="C148" s="343">
        <f t="shared" ref="C148:M148" si="22">+SUM(C146:C147)</f>
        <v>0</v>
      </c>
      <c r="D148" s="343">
        <f t="shared" si="22"/>
        <v>0</v>
      </c>
      <c r="E148" s="343">
        <f t="shared" si="22"/>
        <v>0</v>
      </c>
      <c r="F148" s="343">
        <f t="shared" si="22"/>
        <v>0</v>
      </c>
      <c r="G148" s="343">
        <f t="shared" si="22"/>
        <v>0</v>
      </c>
      <c r="H148" s="343">
        <f t="shared" si="22"/>
        <v>0</v>
      </c>
      <c r="I148" s="343">
        <f t="shared" si="22"/>
        <v>0</v>
      </c>
      <c r="J148" s="343">
        <f t="shared" si="22"/>
        <v>0</v>
      </c>
      <c r="K148" s="343">
        <f t="shared" si="22"/>
        <v>0</v>
      </c>
      <c r="L148" s="343">
        <f t="shared" si="22"/>
        <v>0</v>
      </c>
      <c r="M148" s="342">
        <f t="shared" si="22"/>
        <v>0</v>
      </c>
    </row>
    <row r="149" spans="1:13" ht="15" thickTop="1" x14ac:dyDescent="0.3">
      <c r="A149" s="292"/>
      <c r="B149" s="364"/>
      <c r="C149" s="364"/>
      <c r="D149" s="364"/>
      <c r="E149" s="364"/>
      <c r="F149" s="364"/>
      <c r="G149" s="364"/>
      <c r="H149" s="364"/>
      <c r="I149" s="364"/>
      <c r="J149" s="364"/>
      <c r="K149" s="364"/>
      <c r="L149" s="364"/>
      <c r="M149" s="360"/>
    </row>
    <row r="150" spans="1:13" x14ac:dyDescent="0.3">
      <c r="A150" s="292" t="s">
        <v>414</v>
      </c>
      <c r="B150" s="363" t="s">
        <v>1292</v>
      </c>
      <c r="C150" s="362"/>
      <c r="D150" s="362"/>
      <c r="E150" s="362"/>
      <c r="F150" s="362"/>
      <c r="G150" s="362"/>
      <c r="H150" s="362"/>
      <c r="I150" s="362"/>
      <c r="J150" s="362"/>
      <c r="K150" s="362"/>
      <c r="L150" s="362"/>
      <c r="M150" s="360"/>
    </row>
    <row r="151" spans="1:13" ht="18" customHeight="1" x14ac:dyDescent="0.3">
      <c r="A151" s="292" t="s">
        <v>172</v>
      </c>
      <c r="B151" s="371" t="s">
        <v>416</v>
      </c>
      <c r="C151" s="359"/>
      <c r="D151" s="359"/>
      <c r="E151" s="359"/>
      <c r="F151" s="359"/>
      <c r="G151" s="359"/>
      <c r="H151" s="359"/>
      <c r="I151" s="359"/>
      <c r="J151" s="359"/>
      <c r="K151" s="359"/>
      <c r="L151" s="359"/>
      <c r="M151" s="357">
        <f>+SUM(C151:L151)</f>
        <v>0</v>
      </c>
    </row>
    <row r="152" spans="1:13" ht="18" customHeight="1" x14ac:dyDescent="0.3">
      <c r="A152" s="295" t="s">
        <v>189</v>
      </c>
      <c r="B152" s="371" t="s">
        <v>1868</v>
      </c>
      <c r="C152" s="359"/>
      <c r="D152" s="359"/>
      <c r="E152" s="359"/>
      <c r="F152" s="359"/>
      <c r="G152" s="359"/>
      <c r="H152" s="359"/>
      <c r="I152" s="359"/>
      <c r="J152" s="359"/>
      <c r="K152" s="359"/>
      <c r="L152" s="359"/>
      <c r="M152" s="357">
        <f>+SUM(C152:L152)</f>
        <v>0</v>
      </c>
    </row>
    <row r="153" spans="1:13" ht="15" thickBot="1" x14ac:dyDescent="0.35">
      <c r="A153" s="356"/>
      <c r="B153" s="355" t="s">
        <v>1294</v>
      </c>
      <c r="C153" s="343">
        <f t="shared" ref="C153:M153" si="23">C151+C152</f>
        <v>0</v>
      </c>
      <c r="D153" s="343">
        <f t="shared" si="23"/>
        <v>0</v>
      </c>
      <c r="E153" s="343">
        <f t="shared" si="23"/>
        <v>0</v>
      </c>
      <c r="F153" s="343">
        <f t="shared" si="23"/>
        <v>0</v>
      </c>
      <c r="G153" s="343">
        <f t="shared" si="23"/>
        <v>0</v>
      </c>
      <c r="H153" s="343">
        <f t="shared" si="23"/>
        <v>0</v>
      </c>
      <c r="I153" s="343">
        <f t="shared" si="23"/>
        <v>0</v>
      </c>
      <c r="J153" s="343">
        <f t="shared" si="23"/>
        <v>0</v>
      </c>
      <c r="K153" s="343">
        <f t="shared" si="23"/>
        <v>0</v>
      </c>
      <c r="L153" s="343">
        <f t="shared" si="23"/>
        <v>0</v>
      </c>
      <c r="M153" s="342">
        <f t="shared" si="23"/>
        <v>0</v>
      </c>
    </row>
    <row r="154" spans="1:13" ht="15" thickTop="1" x14ac:dyDescent="0.3">
      <c r="A154" s="370"/>
      <c r="B154" s="364"/>
      <c r="C154" s="364"/>
      <c r="D154" s="364"/>
      <c r="E154" s="364"/>
      <c r="F154" s="364"/>
      <c r="G154" s="364"/>
      <c r="H154" s="364"/>
      <c r="I154" s="364"/>
      <c r="J154" s="364"/>
      <c r="K154" s="364"/>
      <c r="L154" s="364"/>
      <c r="M154" s="360"/>
    </row>
    <row r="155" spans="1:13" x14ac:dyDescent="0.3">
      <c r="A155" s="369" t="s">
        <v>420</v>
      </c>
      <c r="B155" s="363" t="s">
        <v>1869</v>
      </c>
      <c r="C155" s="362"/>
      <c r="D155" s="362"/>
      <c r="E155" s="362"/>
      <c r="F155" s="362"/>
      <c r="G155" s="362"/>
      <c r="H155" s="362"/>
      <c r="I155" s="362"/>
      <c r="J155" s="362"/>
      <c r="K155" s="362"/>
      <c r="L155" s="362"/>
      <c r="M155" s="360"/>
    </row>
    <row r="156" spans="1:13" x14ac:dyDescent="0.3">
      <c r="A156" s="292" t="s">
        <v>172</v>
      </c>
      <c r="B156" s="296" t="s">
        <v>422</v>
      </c>
      <c r="C156" s="359"/>
      <c r="D156" s="359"/>
      <c r="E156" s="362"/>
      <c r="F156" s="359"/>
      <c r="G156" s="359"/>
      <c r="H156" s="359"/>
      <c r="I156" s="359"/>
      <c r="J156" s="359"/>
      <c r="K156" s="359"/>
      <c r="L156" s="359"/>
      <c r="M156" s="360">
        <f>+SUM(C156:L156)</f>
        <v>0</v>
      </c>
    </row>
    <row r="157" spans="1:13" x14ac:dyDescent="0.3">
      <c r="A157" s="292" t="s">
        <v>189</v>
      </c>
      <c r="B157" s="296" t="s">
        <v>423</v>
      </c>
      <c r="C157" s="359"/>
      <c r="D157" s="359"/>
      <c r="E157" s="359"/>
      <c r="F157" s="359"/>
      <c r="G157" s="359"/>
      <c r="H157" s="359"/>
      <c r="I157" s="359"/>
      <c r="J157" s="359"/>
      <c r="K157" s="359"/>
      <c r="L157" s="359"/>
      <c r="M157" s="360">
        <f>+SUM(C157:L157)</f>
        <v>0</v>
      </c>
    </row>
    <row r="158" spans="1:13" x14ac:dyDescent="0.3">
      <c r="A158" s="292" t="s">
        <v>193</v>
      </c>
      <c r="B158" s="296" t="s">
        <v>1870</v>
      </c>
      <c r="C158" s="359"/>
      <c r="D158" s="359"/>
      <c r="E158" s="359"/>
      <c r="F158" s="359"/>
      <c r="G158" s="359"/>
      <c r="H158" s="359"/>
      <c r="I158" s="359"/>
      <c r="J158" s="359"/>
      <c r="K158" s="359"/>
      <c r="L158" s="359"/>
      <c r="M158" s="360">
        <f>+SUM(C158:L158)</f>
        <v>0</v>
      </c>
    </row>
    <row r="159" spans="1:13" ht="15" thickBot="1" x14ac:dyDescent="0.35">
      <c r="A159" s="356"/>
      <c r="B159" s="355" t="s">
        <v>1871</v>
      </c>
      <c r="C159" s="343">
        <f t="shared" ref="C159:M159" si="24">+SUM(C156:C158)</f>
        <v>0</v>
      </c>
      <c r="D159" s="343">
        <f t="shared" si="24"/>
        <v>0</v>
      </c>
      <c r="E159" s="343">
        <f t="shared" si="24"/>
        <v>0</v>
      </c>
      <c r="F159" s="343">
        <f t="shared" si="24"/>
        <v>0</v>
      </c>
      <c r="G159" s="343">
        <f t="shared" si="24"/>
        <v>0</v>
      </c>
      <c r="H159" s="343">
        <f t="shared" si="24"/>
        <v>0</v>
      </c>
      <c r="I159" s="343">
        <f t="shared" si="24"/>
        <v>0</v>
      </c>
      <c r="J159" s="343">
        <f t="shared" si="24"/>
        <v>0</v>
      </c>
      <c r="K159" s="343">
        <f t="shared" si="24"/>
        <v>0</v>
      </c>
      <c r="L159" s="343">
        <f t="shared" si="24"/>
        <v>0</v>
      </c>
      <c r="M159" s="342">
        <f t="shared" si="24"/>
        <v>0</v>
      </c>
    </row>
    <row r="160" spans="1:13" ht="15" thickTop="1" x14ac:dyDescent="0.3">
      <c r="A160" s="292"/>
      <c r="B160" s="364"/>
      <c r="C160" s="364"/>
      <c r="D160" s="364"/>
      <c r="E160" s="364"/>
      <c r="F160" s="364"/>
      <c r="G160" s="364"/>
      <c r="H160" s="364"/>
      <c r="I160" s="364"/>
      <c r="J160" s="364"/>
      <c r="K160" s="368"/>
      <c r="L160" s="361"/>
      <c r="M160" s="360"/>
    </row>
    <row r="161" spans="1:13" x14ac:dyDescent="0.3">
      <c r="A161" s="292" t="s">
        <v>428</v>
      </c>
      <c r="B161" s="363" t="s">
        <v>1872</v>
      </c>
      <c r="C161" s="362"/>
      <c r="D161" s="362"/>
      <c r="E161" s="362"/>
      <c r="F161" s="362"/>
      <c r="G161" s="362"/>
      <c r="H161" s="362"/>
      <c r="I161" s="362"/>
      <c r="J161" s="362"/>
      <c r="K161" s="367"/>
      <c r="L161" s="361"/>
      <c r="M161" s="360"/>
    </row>
    <row r="162" spans="1:13" x14ac:dyDescent="0.3">
      <c r="A162" s="292" t="s">
        <v>172</v>
      </c>
      <c r="B162" s="296" t="s">
        <v>430</v>
      </c>
      <c r="C162" s="359"/>
      <c r="D162" s="359"/>
      <c r="E162" s="359"/>
      <c r="F162" s="359"/>
      <c r="G162" s="359"/>
      <c r="H162" s="359"/>
      <c r="I162" s="359"/>
      <c r="J162" s="359"/>
      <c r="K162" s="366"/>
      <c r="L162" s="361"/>
      <c r="M162" s="360">
        <f>+SUM(C162:L162)</f>
        <v>0</v>
      </c>
    </row>
    <row r="163" spans="1:13" ht="15" thickBot="1" x14ac:dyDescent="0.35">
      <c r="A163" s="356"/>
      <c r="B163" s="355" t="s">
        <v>1873</v>
      </c>
      <c r="C163" s="343">
        <f t="shared" ref="C163:K163" si="25">C162</f>
        <v>0</v>
      </c>
      <c r="D163" s="343">
        <f t="shared" si="25"/>
        <v>0</v>
      </c>
      <c r="E163" s="343">
        <f t="shared" si="25"/>
        <v>0</v>
      </c>
      <c r="F163" s="343">
        <f t="shared" si="25"/>
        <v>0</v>
      </c>
      <c r="G163" s="343">
        <f t="shared" si="25"/>
        <v>0</v>
      </c>
      <c r="H163" s="343">
        <f t="shared" si="25"/>
        <v>0</v>
      </c>
      <c r="I163" s="343">
        <f t="shared" si="25"/>
        <v>0</v>
      </c>
      <c r="J163" s="343">
        <f t="shared" si="25"/>
        <v>0</v>
      </c>
      <c r="K163" s="365">
        <f t="shared" si="25"/>
        <v>0</v>
      </c>
      <c r="L163" s="343">
        <f>+SUM(C163:K163)</f>
        <v>0</v>
      </c>
      <c r="M163" s="342">
        <f>+SUM(C163:L163)</f>
        <v>0</v>
      </c>
    </row>
    <row r="164" spans="1:13" ht="15" thickTop="1" x14ac:dyDescent="0.3">
      <c r="A164" s="292"/>
      <c r="B164" s="364"/>
      <c r="C164" s="364"/>
      <c r="D164" s="364"/>
      <c r="E164" s="364"/>
      <c r="F164" s="364"/>
      <c r="G164" s="364"/>
      <c r="H164" s="364"/>
      <c r="I164" s="364"/>
      <c r="J164" s="364"/>
      <c r="K164" s="364"/>
      <c r="L164" s="352"/>
      <c r="M164" s="360"/>
    </row>
    <row r="165" spans="1:13" x14ac:dyDescent="0.3">
      <c r="A165" s="292" t="s">
        <v>433</v>
      </c>
      <c r="B165" s="363" t="s">
        <v>1874</v>
      </c>
      <c r="C165" s="362"/>
      <c r="D165" s="362"/>
      <c r="E165" s="362"/>
      <c r="F165" s="362"/>
      <c r="G165" s="362"/>
      <c r="H165" s="362"/>
      <c r="I165" s="362"/>
      <c r="J165" s="362"/>
      <c r="K165" s="362"/>
      <c r="L165" s="361"/>
      <c r="M165" s="360"/>
    </row>
    <row r="166" spans="1:13" x14ac:dyDescent="0.3">
      <c r="A166" s="292" t="s">
        <v>172</v>
      </c>
      <c r="B166" s="296" t="s">
        <v>435</v>
      </c>
      <c r="C166" s="359"/>
      <c r="D166" s="359"/>
      <c r="E166" s="359"/>
      <c r="F166" s="359"/>
      <c r="G166" s="359"/>
      <c r="H166" s="359"/>
      <c r="I166" s="359"/>
      <c r="J166" s="359"/>
      <c r="K166" s="359"/>
      <c r="L166" s="358"/>
      <c r="M166" s="357">
        <f>+SUM(C166:L166)</f>
        <v>0</v>
      </c>
    </row>
    <row r="167" spans="1:13" ht="15" thickBot="1" x14ac:dyDescent="0.35">
      <c r="A167" s="356"/>
      <c r="B167" s="355" t="s">
        <v>1875</v>
      </c>
      <c r="C167" s="343">
        <f t="shared" ref="C167:L167" si="26">C166</f>
        <v>0</v>
      </c>
      <c r="D167" s="343">
        <f t="shared" si="26"/>
        <v>0</v>
      </c>
      <c r="E167" s="343">
        <f t="shared" si="26"/>
        <v>0</v>
      </c>
      <c r="F167" s="343">
        <f t="shared" si="26"/>
        <v>0</v>
      </c>
      <c r="G167" s="343">
        <f t="shared" si="26"/>
        <v>0</v>
      </c>
      <c r="H167" s="343">
        <f t="shared" si="26"/>
        <v>0</v>
      </c>
      <c r="I167" s="343">
        <f t="shared" si="26"/>
        <v>0</v>
      </c>
      <c r="J167" s="343">
        <f t="shared" si="26"/>
        <v>0</v>
      </c>
      <c r="K167" s="343">
        <f t="shared" si="26"/>
        <v>0</v>
      </c>
      <c r="L167" s="343">
        <f t="shared" si="26"/>
        <v>0</v>
      </c>
      <c r="M167" s="342">
        <f>+SUM(C167:L167)</f>
        <v>0</v>
      </c>
    </row>
    <row r="168" spans="1:13" ht="15" thickTop="1" x14ac:dyDescent="0.3">
      <c r="A168" s="354"/>
      <c r="C168" s="353"/>
      <c r="D168" s="353"/>
      <c r="E168" s="353"/>
      <c r="F168" s="353"/>
      <c r="G168" s="353"/>
      <c r="H168" s="353"/>
      <c r="I168" s="353"/>
      <c r="J168" s="353"/>
      <c r="K168" s="353"/>
      <c r="L168" s="352"/>
      <c r="M168" s="351"/>
    </row>
    <row r="169" spans="1:13" x14ac:dyDescent="0.3">
      <c r="A169" s="350"/>
      <c r="B169" s="349" t="s">
        <v>1876</v>
      </c>
      <c r="C169" s="348">
        <f t="shared" ref="C169:M169" si="27">+C22+C28+C34+C45+C51+C57+C62+C68+C80+C89+C95+C108+C117+C125+C132+C138+C143+C148+C153+C159+C163+C167</f>
        <v>0</v>
      </c>
      <c r="D169" s="348">
        <f t="shared" si="27"/>
        <v>0</v>
      </c>
      <c r="E169" s="348">
        <f t="shared" si="27"/>
        <v>0</v>
      </c>
      <c r="F169" s="348">
        <f t="shared" si="27"/>
        <v>0</v>
      </c>
      <c r="G169" s="348">
        <f t="shared" si="27"/>
        <v>0</v>
      </c>
      <c r="H169" s="348">
        <f t="shared" si="27"/>
        <v>0</v>
      </c>
      <c r="I169" s="348">
        <f t="shared" si="27"/>
        <v>0</v>
      </c>
      <c r="J169" s="348">
        <f t="shared" si="27"/>
        <v>0</v>
      </c>
      <c r="K169" s="348">
        <f t="shared" si="27"/>
        <v>0</v>
      </c>
      <c r="L169" s="348">
        <f t="shared" si="27"/>
        <v>0</v>
      </c>
      <c r="M169" s="347">
        <f t="shared" si="27"/>
        <v>0</v>
      </c>
    </row>
    <row r="170" spans="1:13" ht="15" thickBot="1" x14ac:dyDescent="0.35">
      <c r="A170" s="346"/>
      <c r="B170" s="345"/>
      <c r="C170" s="344"/>
      <c r="D170" s="344"/>
      <c r="E170" s="344"/>
      <c r="F170" s="344"/>
      <c r="G170" s="344"/>
      <c r="H170" s="344"/>
      <c r="I170" s="344"/>
      <c r="J170" s="344"/>
      <c r="K170" s="344"/>
      <c r="L170" s="343"/>
      <c r="M170" s="342"/>
    </row>
    <row r="171" spans="1:13" ht="42.75" customHeight="1" thickTop="1" x14ac:dyDescent="0.3">
      <c r="A171" s="1391" t="s">
        <v>1878</v>
      </c>
      <c r="B171" s="1391"/>
      <c r="C171" s="1391"/>
      <c r="D171" s="1391"/>
      <c r="E171" s="1391"/>
      <c r="F171" s="1391"/>
    </row>
  </sheetData>
  <mergeCells count="16">
    <mergeCell ref="M6:M7"/>
    <mergeCell ref="A171:F171"/>
    <mergeCell ref="A1:M1"/>
    <mergeCell ref="A3:M3"/>
    <mergeCell ref="A4:M4"/>
    <mergeCell ref="A6:B7"/>
    <mergeCell ref="C6:C7"/>
    <mergeCell ref="D6:D7"/>
    <mergeCell ref="E6:E7"/>
    <mergeCell ref="F6:F7"/>
    <mergeCell ref="G6:G7"/>
    <mergeCell ref="H6:H7"/>
    <mergeCell ref="I6:I7"/>
    <mergeCell ref="J6:J7"/>
    <mergeCell ref="K6:K7"/>
    <mergeCell ref="L6:L7"/>
  </mergeCells>
  <printOptions horizontalCentered="1"/>
  <pageMargins left="0.19685039370078741" right="0.15748031496062992" top="0.47244094488188981" bottom="0.47244094488188981" header="0.35433070866141736" footer="0.31496062992125984"/>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47ED-3ED9-4DF7-92F7-08529D994BBC}">
  <dimension ref="A1:O171"/>
  <sheetViews>
    <sheetView topLeftCell="C1" zoomScaleNormal="100" zoomScaleSheetLayoutView="50" workbookViewId="0">
      <selection activeCell="G175" sqref="G175"/>
    </sheetView>
  </sheetViews>
  <sheetFormatPr defaultColWidth="9.21875" defaultRowHeight="14.4" x14ac:dyDescent="0.3"/>
  <cols>
    <col min="1" max="1" width="10.21875" style="341" customWidth="1"/>
    <col min="2" max="2" width="69.44140625" style="341" customWidth="1"/>
    <col min="3" max="3" width="14.44140625" style="341" customWidth="1"/>
    <col min="4" max="4" width="16.77734375" style="341" customWidth="1"/>
    <col min="5" max="5" width="14.44140625" style="341" customWidth="1"/>
    <col min="6" max="6" width="13.77734375" style="341" customWidth="1"/>
    <col min="7" max="7" width="18.44140625" style="341" customWidth="1"/>
    <col min="8" max="8" width="16" style="341" customWidth="1"/>
    <col min="9" max="9" width="15.21875" style="341" customWidth="1"/>
    <col min="10" max="11" width="14.21875" style="341" customWidth="1"/>
    <col min="12" max="12" width="11.44140625" style="341" customWidth="1"/>
    <col min="13" max="13" width="11.218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3" spans="1:13" ht="21" x14ac:dyDescent="0.3">
      <c r="A3" s="1332" t="s">
        <v>1828</v>
      </c>
      <c r="B3" s="1332"/>
      <c r="C3" s="1332"/>
      <c r="D3" s="1332"/>
      <c r="E3" s="1332"/>
      <c r="F3" s="1332"/>
      <c r="G3" s="1332"/>
      <c r="H3" s="1332"/>
      <c r="I3" s="1332"/>
      <c r="J3" s="1332"/>
      <c r="K3" s="1332"/>
      <c r="L3" s="1332"/>
      <c r="M3" s="1332"/>
    </row>
    <row r="4" spans="1:13" ht="50.25" customHeight="1" x14ac:dyDescent="0.3">
      <c r="A4" s="1373" t="s">
        <v>1879</v>
      </c>
      <c r="B4" s="1332"/>
      <c r="C4" s="1332"/>
      <c r="D4" s="1332"/>
      <c r="E4" s="1332"/>
      <c r="F4" s="1332"/>
      <c r="G4" s="1332"/>
      <c r="H4" s="1332"/>
      <c r="I4" s="1332"/>
      <c r="J4" s="1332"/>
      <c r="K4" s="1332"/>
      <c r="L4" s="1332"/>
      <c r="M4" s="1332"/>
    </row>
    <row r="5" spans="1:13" ht="15" thickBot="1" x14ac:dyDescent="0.35">
      <c r="B5" s="394"/>
    </row>
    <row r="6" spans="1:13" ht="15" thickTop="1" x14ac:dyDescent="0.3">
      <c r="A6" s="1394" t="s">
        <v>1830</v>
      </c>
      <c r="B6" s="1395"/>
      <c r="C6" s="1398" t="s">
        <v>1831</v>
      </c>
      <c r="D6" s="1398" t="s">
        <v>1832</v>
      </c>
      <c r="E6" s="1398" t="s">
        <v>1833</v>
      </c>
      <c r="F6" s="1398" t="s">
        <v>52</v>
      </c>
      <c r="G6" s="1398" t="s">
        <v>1834</v>
      </c>
      <c r="H6" s="1398" t="s">
        <v>1835</v>
      </c>
      <c r="I6" s="1398" t="s">
        <v>812</v>
      </c>
      <c r="J6" s="1400" t="s">
        <v>1836</v>
      </c>
      <c r="K6" s="1398" t="s">
        <v>1837</v>
      </c>
      <c r="L6" s="1398" t="s">
        <v>1838</v>
      </c>
      <c r="M6" s="1392" t="s">
        <v>1839</v>
      </c>
    </row>
    <row r="7" spans="1:13" ht="61.5" customHeight="1" thickBot="1" x14ac:dyDescent="0.35">
      <c r="A7" s="1396"/>
      <c r="B7" s="1397"/>
      <c r="C7" s="1399"/>
      <c r="D7" s="1399"/>
      <c r="E7" s="1399"/>
      <c r="F7" s="1399"/>
      <c r="G7" s="1399"/>
      <c r="H7" s="1399"/>
      <c r="I7" s="1399"/>
      <c r="J7" s="1401"/>
      <c r="K7" s="1399" t="s">
        <v>1837</v>
      </c>
      <c r="L7" s="1399"/>
      <c r="M7" s="1393"/>
    </row>
    <row r="8" spans="1:13" ht="35.25" customHeight="1" thickTop="1" thickBot="1" x14ac:dyDescent="0.35">
      <c r="A8" s="393"/>
      <c r="B8" s="392"/>
      <c r="C8" s="391">
        <v>101</v>
      </c>
      <c r="D8" s="391">
        <v>102</v>
      </c>
      <c r="E8" s="391">
        <v>103</v>
      </c>
      <c r="F8" s="391">
        <v>104</v>
      </c>
      <c r="G8" s="391">
        <v>105</v>
      </c>
      <c r="H8" s="391">
        <v>106</v>
      </c>
      <c r="I8" s="391">
        <v>107</v>
      </c>
      <c r="J8" s="391">
        <v>108</v>
      </c>
      <c r="K8" s="392">
        <v>109</v>
      </c>
      <c r="L8" s="391">
        <v>110</v>
      </c>
      <c r="M8" s="390">
        <v>100</v>
      </c>
    </row>
    <row r="9" spans="1:13" ht="15" thickTop="1" x14ac:dyDescent="0.3">
      <c r="A9" s="389" t="s">
        <v>172</v>
      </c>
      <c r="B9" s="363" t="s">
        <v>1840</v>
      </c>
      <c r="C9" s="388"/>
      <c r="D9" s="388"/>
      <c r="E9" s="388"/>
      <c r="F9" s="387"/>
      <c r="G9" s="387"/>
      <c r="H9" s="387"/>
      <c r="I9" s="387"/>
      <c r="J9" s="387"/>
      <c r="K9" s="387"/>
      <c r="L9" s="387"/>
      <c r="M9" s="385"/>
    </row>
    <row r="10" spans="1:13" x14ac:dyDescent="0.3">
      <c r="A10" s="295" t="s">
        <v>172</v>
      </c>
      <c r="B10" s="387" t="s">
        <v>176</v>
      </c>
      <c r="C10" s="387"/>
      <c r="D10" s="387"/>
      <c r="E10" s="387"/>
      <c r="F10" s="388"/>
      <c r="G10" s="388"/>
      <c r="H10" s="388"/>
      <c r="I10" s="388"/>
      <c r="J10" s="388"/>
      <c r="K10" s="388"/>
      <c r="L10" s="388"/>
      <c r="M10" s="383">
        <f t="shared" ref="M10:M21" si="0">+SUM(C10:L10)</f>
        <v>0</v>
      </c>
    </row>
    <row r="11" spans="1:13" x14ac:dyDescent="0.3">
      <c r="A11" s="295" t="s">
        <v>189</v>
      </c>
      <c r="B11" s="296" t="s">
        <v>190</v>
      </c>
      <c r="C11" s="361"/>
      <c r="D11" s="361"/>
      <c r="E11" s="388"/>
      <c r="F11" s="361"/>
      <c r="G11" s="361"/>
      <c r="H11" s="361"/>
      <c r="I11" s="361"/>
      <c r="J11" s="387"/>
      <c r="K11" s="387"/>
      <c r="L11" s="387"/>
      <c r="M11" s="383">
        <f t="shared" si="0"/>
        <v>0</v>
      </c>
    </row>
    <row r="12" spans="1:13" x14ac:dyDescent="0.3">
      <c r="A12" s="295" t="s">
        <v>193</v>
      </c>
      <c r="B12" s="296" t="s">
        <v>1841</v>
      </c>
      <c r="C12" s="359"/>
      <c r="D12" s="359"/>
      <c r="E12" s="359"/>
      <c r="F12" s="359"/>
      <c r="G12" s="359"/>
      <c r="H12" s="359"/>
      <c r="I12" s="359"/>
      <c r="J12" s="359"/>
      <c r="K12" s="359"/>
      <c r="L12" s="359"/>
      <c r="M12" s="360">
        <f t="shared" si="0"/>
        <v>0</v>
      </c>
    </row>
    <row r="13" spans="1:13" x14ac:dyDescent="0.3">
      <c r="A13" s="295" t="s">
        <v>199</v>
      </c>
      <c r="B13" s="296" t="s">
        <v>200</v>
      </c>
      <c r="C13" s="361"/>
      <c r="D13" s="361"/>
      <c r="E13" s="361"/>
      <c r="F13" s="361"/>
      <c r="G13" s="361"/>
      <c r="H13" s="361"/>
      <c r="I13" s="361"/>
      <c r="J13" s="361"/>
      <c r="K13" s="361"/>
      <c r="L13" s="361"/>
      <c r="M13" s="360">
        <f t="shared" si="0"/>
        <v>0</v>
      </c>
    </row>
    <row r="14" spans="1:13" x14ac:dyDescent="0.3">
      <c r="A14" s="295" t="s">
        <v>202</v>
      </c>
      <c r="B14" s="296" t="s">
        <v>203</v>
      </c>
      <c r="C14" s="361"/>
      <c r="D14" s="361"/>
      <c r="E14" s="361"/>
      <c r="F14" s="361"/>
      <c r="G14" s="361"/>
      <c r="H14" s="361"/>
      <c r="I14" s="361"/>
      <c r="J14" s="361"/>
      <c r="K14" s="361"/>
      <c r="L14" s="361"/>
      <c r="M14" s="360">
        <f t="shared" si="0"/>
        <v>0</v>
      </c>
    </row>
    <row r="15" spans="1:13" x14ac:dyDescent="0.3">
      <c r="A15" s="295" t="s">
        <v>205</v>
      </c>
      <c r="B15" s="296" t="s">
        <v>206</v>
      </c>
      <c r="C15" s="361"/>
      <c r="D15" s="361"/>
      <c r="E15" s="361"/>
      <c r="F15" s="361"/>
      <c r="G15" s="361"/>
      <c r="H15" s="361"/>
      <c r="I15" s="361"/>
      <c r="J15" s="361"/>
      <c r="K15" s="361"/>
      <c r="L15" s="361"/>
      <c r="M15" s="360">
        <f t="shared" si="0"/>
        <v>0</v>
      </c>
    </row>
    <row r="16" spans="1:13" x14ac:dyDescent="0.3">
      <c r="A16" s="295" t="s">
        <v>208</v>
      </c>
      <c r="B16" s="296" t="s">
        <v>1842</v>
      </c>
      <c r="C16" s="361"/>
      <c r="D16" s="361"/>
      <c r="E16" s="361"/>
      <c r="F16" s="361"/>
      <c r="G16" s="361"/>
      <c r="H16" s="361"/>
      <c r="I16" s="361"/>
      <c r="J16" s="361"/>
      <c r="K16" s="361"/>
      <c r="L16" s="361"/>
      <c r="M16" s="360">
        <f t="shared" si="0"/>
        <v>0</v>
      </c>
    </row>
    <row r="17" spans="1:13" x14ac:dyDescent="0.3">
      <c r="A17" s="295" t="s">
        <v>211</v>
      </c>
      <c r="B17" s="296" t="s">
        <v>212</v>
      </c>
      <c r="C17" s="361"/>
      <c r="D17" s="361"/>
      <c r="E17" s="361"/>
      <c r="F17" s="361"/>
      <c r="G17" s="361"/>
      <c r="H17" s="361"/>
      <c r="I17" s="361"/>
      <c r="J17" s="361"/>
      <c r="K17" s="361"/>
      <c r="L17" s="361"/>
      <c r="M17" s="360">
        <f t="shared" si="0"/>
        <v>0</v>
      </c>
    </row>
    <row r="18" spans="1:13" x14ac:dyDescent="0.3">
      <c r="A18" s="295" t="s">
        <v>215</v>
      </c>
      <c r="B18" s="296" t="s">
        <v>216</v>
      </c>
      <c r="C18" s="361"/>
      <c r="D18" s="361"/>
      <c r="E18" s="361"/>
      <c r="F18" s="361"/>
      <c r="G18" s="361"/>
      <c r="H18" s="361"/>
      <c r="I18" s="361"/>
      <c r="J18" s="361"/>
      <c r="K18" s="361"/>
      <c r="L18" s="361"/>
      <c r="M18" s="360">
        <f t="shared" si="0"/>
        <v>0</v>
      </c>
    </row>
    <row r="19" spans="1:13" x14ac:dyDescent="0.3">
      <c r="A19" s="295" t="s">
        <v>321</v>
      </c>
      <c r="B19" s="296" t="s">
        <v>219</v>
      </c>
      <c r="C19" s="361"/>
      <c r="D19" s="361"/>
      <c r="E19" s="361"/>
      <c r="F19" s="361"/>
      <c r="G19" s="361"/>
      <c r="H19" s="361"/>
      <c r="I19" s="361"/>
      <c r="J19" s="361"/>
      <c r="K19" s="361"/>
      <c r="L19" s="361"/>
      <c r="M19" s="360">
        <f t="shared" si="0"/>
        <v>0</v>
      </c>
    </row>
    <row r="20" spans="1:13" x14ac:dyDescent="0.3">
      <c r="A20" s="295" t="s">
        <v>335</v>
      </c>
      <c r="B20" s="296" t="s">
        <v>221</v>
      </c>
      <c r="C20" s="359"/>
      <c r="D20" s="359"/>
      <c r="E20" s="359"/>
      <c r="F20" s="359"/>
      <c r="G20" s="359"/>
      <c r="H20" s="359"/>
      <c r="I20" s="359"/>
      <c r="J20" s="359"/>
      <c r="K20" s="359"/>
      <c r="L20" s="359"/>
      <c r="M20" s="360">
        <f t="shared" si="0"/>
        <v>0</v>
      </c>
    </row>
    <row r="21" spans="1:13" ht="28.8" x14ac:dyDescent="0.3">
      <c r="A21" s="295" t="s">
        <v>342</v>
      </c>
      <c r="B21" s="300" t="s">
        <v>1225</v>
      </c>
      <c r="C21" s="359"/>
      <c r="D21" s="359"/>
      <c r="E21" s="359"/>
      <c r="F21" s="359"/>
      <c r="G21" s="359"/>
      <c r="H21" s="359"/>
      <c r="I21" s="359"/>
      <c r="J21" s="359"/>
      <c r="K21" s="359"/>
      <c r="L21" s="359"/>
      <c r="M21" s="360">
        <f t="shared" si="0"/>
        <v>0</v>
      </c>
    </row>
    <row r="22" spans="1:13" ht="18.600000000000001" customHeight="1" thickBot="1" x14ac:dyDescent="0.35">
      <c r="A22" s="346"/>
      <c r="B22" s="355" t="s">
        <v>1843</v>
      </c>
      <c r="C22" s="343">
        <f t="shared" ref="C22:M22" si="1">SUM(C10:C21)</f>
        <v>0</v>
      </c>
      <c r="D22" s="343">
        <f t="shared" si="1"/>
        <v>0</v>
      </c>
      <c r="E22" s="343">
        <f t="shared" si="1"/>
        <v>0</v>
      </c>
      <c r="F22" s="343">
        <f t="shared" si="1"/>
        <v>0</v>
      </c>
      <c r="G22" s="343">
        <f t="shared" si="1"/>
        <v>0</v>
      </c>
      <c r="H22" s="343">
        <f t="shared" si="1"/>
        <v>0</v>
      </c>
      <c r="I22" s="343">
        <f t="shared" si="1"/>
        <v>0</v>
      </c>
      <c r="J22" s="343">
        <f t="shared" si="1"/>
        <v>0</v>
      </c>
      <c r="K22" s="343">
        <f t="shared" si="1"/>
        <v>0</v>
      </c>
      <c r="L22" s="343">
        <f t="shared" si="1"/>
        <v>0</v>
      </c>
      <c r="M22" s="386">
        <f t="shared" si="1"/>
        <v>0</v>
      </c>
    </row>
    <row r="23" spans="1:13" ht="15" thickTop="1" x14ac:dyDescent="0.3">
      <c r="A23" s="295"/>
      <c r="B23" s="363"/>
      <c r="C23" s="388"/>
      <c r="D23" s="388"/>
      <c r="E23" s="388"/>
      <c r="F23" s="388"/>
      <c r="G23" s="388"/>
      <c r="H23" s="388"/>
      <c r="I23" s="388"/>
      <c r="J23" s="388"/>
      <c r="K23" s="388"/>
      <c r="L23" s="388"/>
      <c r="M23" s="385"/>
    </row>
    <row r="24" spans="1:13" x14ac:dyDescent="0.3">
      <c r="A24" s="287" t="s">
        <v>189</v>
      </c>
      <c r="B24" s="363" t="s">
        <v>1227</v>
      </c>
      <c r="C24" s="387"/>
      <c r="D24" s="387"/>
      <c r="E24" s="387"/>
      <c r="F24" s="387"/>
      <c r="G24" s="387"/>
      <c r="H24" s="387"/>
      <c r="I24" s="387"/>
      <c r="J24" s="387"/>
      <c r="K24" s="387"/>
      <c r="L24" s="387"/>
      <c r="M24" s="383"/>
    </row>
    <row r="25" spans="1:13" x14ac:dyDescent="0.3">
      <c r="A25" s="295" t="s">
        <v>172</v>
      </c>
      <c r="B25" s="296" t="s">
        <v>228</v>
      </c>
      <c r="C25" s="361"/>
      <c r="D25" s="361"/>
      <c r="E25" s="361"/>
      <c r="F25" s="361"/>
      <c r="G25" s="361"/>
      <c r="H25" s="361"/>
      <c r="I25" s="361"/>
      <c r="J25" s="361"/>
      <c r="K25" s="361"/>
      <c r="L25" s="361"/>
      <c r="M25" s="383">
        <f>+SUM(C25:L25)</f>
        <v>0</v>
      </c>
    </row>
    <row r="26" spans="1:13" x14ac:dyDescent="0.3">
      <c r="A26" s="295" t="s">
        <v>189</v>
      </c>
      <c r="B26" s="296" t="s">
        <v>230</v>
      </c>
      <c r="C26" s="359"/>
      <c r="D26" s="359"/>
      <c r="E26" s="359"/>
      <c r="F26" s="359"/>
      <c r="G26" s="359"/>
      <c r="H26" s="359"/>
      <c r="I26" s="359"/>
      <c r="J26" s="359"/>
      <c r="K26" s="359"/>
      <c r="L26" s="359"/>
      <c r="M26" s="360">
        <f>+SUM(C26:L26)</f>
        <v>0</v>
      </c>
    </row>
    <row r="27" spans="1:13" x14ac:dyDescent="0.3">
      <c r="A27" s="295" t="s">
        <v>193</v>
      </c>
      <c r="B27" s="300" t="s">
        <v>1844</v>
      </c>
      <c r="C27" s="359"/>
      <c r="D27" s="359"/>
      <c r="E27" s="359"/>
      <c r="F27" s="359"/>
      <c r="G27" s="359"/>
      <c r="H27" s="359"/>
      <c r="I27" s="359"/>
      <c r="J27" s="359"/>
      <c r="K27" s="359"/>
      <c r="L27" s="359"/>
      <c r="M27" s="360">
        <f>+SUM(C27:L27)</f>
        <v>0</v>
      </c>
    </row>
    <row r="28" spans="1:13" ht="15" thickBot="1" x14ac:dyDescent="0.35">
      <c r="A28" s="379"/>
      <c r="B28" s="355" t="s">
        <v>1229</v>
      </c>
      <c r="C28" s="343">
        <f t="shared" ref="C28:M28" si="2">+SUM(C25:C27)</f>
        <v>0</v>
      </c>
      <c r="D28" s="343">
        <f t="shared" si="2"/>
        <v>0</v>
      </c>
      <c r="E28" s="343">
        <f t="shared" si="2"/>
        <v>0</v>
      </c>
      <c r="F28" s="343">
        <f t="shared" si="2"/>
        <v>0</v>
      </c>
      <c r="G28" s="343">
        <f t="shared" si="2"/>
        <v>0</v>
      </c>
      <c r="H28" s="343">
        <f t="shared" si="2"/>
        <v>0</v>
      </c>
      <c r="I28" s="343">
        <f t="shared" si="2"/>
        <v>0</v>
      </c>
      <c r="J28" s="343">
        <f t="shared" si="2"/>
        <v>0</v>
      </c>
      <c r="K28" s="343">
        <f t="shared" si="2"/>
        <v>0</v>
      </c>
      <c r="L28" s="343">
        <f t="shared" si="2"/>
        <v>0</v>
      </c>
      <c r="M28" s="386">
        <f t="shared" si="2"/>
        <v>0</v>
      </c>
    </row>
    <row r="29" spans="1:13" ht="15" thickTop="1" x14ac:dyDescent="0.3">
      <c r="A29" s="295"/>
      <c r="B29" s="363"/>
      <c r="C29" s="388"/>
      <c r="D29" s="388"/>
      <c r="E29" s="388"/>
      <c r="F29" s="388"/>
      <c r="G29" s="388"/>
      <c r="H29" s="388"/>
      <c r="I29" s="388"/>
      <c r="J29" s="388"/>
      <c r="K29" s="388"/>
      <c r="L29" s="388"/>
      <c r="M29" s="385"/>
    </row>
    <row r="30" spans="1:13" x14ac:dyDescent="0.3">
      <c r="A30" s="287" t="s">
        <v>193</v>
      </c>
      <c r="B30" s="363" t="s">
        <v>1230</v>
      </c>
      <c r="C30" s="388"/>
      <c r="D30" s="388"/>
      <c r="E30" s="387"/>
      <c r="F30" s="387"/>
      <c r="G30" s="387"/>
      <c r="H30" s="387"/>
      <c r="I30" s="387"/>
      <c r="J30" s="387"/>
      <c r="K30" s="387"/>
      <c r="L30" s="387"/>
      <c r="M30" s="383"/>
    </row>
    <row r="31" spans="1:13" x14ac:dyDescent="0.3">
      <c r="A31" s="295" t="s">
        <v>172</v>
      </c>
      <c r="B31" s="387" t="s">
        <v>237</v>
      </c>
      <c r="C31" s="387"/>
      <c r="D31" s="387"/>
      <c r="E31" s="361"/>
      <c r="F31" s="361"/>
      <c r="G31" s="361"/>
      <c r="H31" s="361"/>
      <c r="I31" s="361"/>
      <c r="J31" s="361"/>
      <c r="K31" s="361"/>
      <c r="L31" s="361"/>
      <c r="M31" s="383">
        <f>+SUM(C31:L31)</f>
        <v>0</v>
      </c>
    </row>
    <row r="32" spans="1:13" x14ac:dyDescent="0.3">
      <c r="A32" s="295" t="s">
        <v>239</v>
      </c>
      <c r="B32" s="296" t="s">
        <v>240</v>
      </c>
      <c r="C32" s="359"/>
      <c r="D32" s="359"/>
      <c r="E32" s="359"/>
      <c r="F32" s="359"/>
      <c r="G32" s="359"/>
      <c r="H32" s="359"/>
      <c r="I32" s="359"/>
      <c r="J32" s="359"/>
      <c r="K32" s="359"/>
      <c r="L32" s="359"/>
      <c r="M32" s="360">
        <f>+SUM(C32:L32)</f>
        <v>0</v>
      </c>
    </row>
    <row r="33" spans="1:13" ht="28.8" x14ac:dyDescent="0.3">
      <c r="A33" s="295" t="s">
        <v>193</v>
      </c>
      <c r="B33" s="300" t="s">
        <v>1845</v>
      </c>
      <c r="C33" s="359"/>
      <c r="D33" s="359"/>
      <c r="E33" s="359"/>
      <c r="F33" s="359"/>
      <c r="G33" s="359"/>
      <c r="H33" s="359"/>
      <c r="I33" s="359"/>
      <c r="J33" s="359"/>
      <c r="K33" s="359"/>
      <c r="L33" s="359"/>
      <c r="M33" s="360">
        <f>+SUM(C33:L33)</f>
        <v>0</v>
      </c>
    </row>
    <row r="34" spans="1:13" ht="15" thickBot="1" x14ac:dyDescent="0.35">
      <c r="A34" s="346"/>
      <c r="B34" s="355" t="s">
        <v>1232</v>
      </c>
      <c r="C34" s="343">
        <f t="shared" ref="C34:M34" si="3">+SUM(C31:C33)</f>
        <v>0</v>
      </c>
      <c r="D34" s="343">
        <f t="shared" si="3"/>
        <v>0</v>
      </c>
      <c r="E34" s="343">
        <f t="shared" si="3"/>
        <v>0</v>
      </c>
      <c r="F34" s="343">
        <f t="shared" si="3"/>
        <v>0</v>
      </c>
      <c r="G34" s="343">
        <f t="shared" si="3"/>
        <v>0</v>
      </c>
      <c r="H34" s="343">
        <f t="shared" si="3"/>
        <v>0</v>
      </c>
      <c r="I34" s="343">
        <f t="shared" si="3"/>
        <v>0</v>
      </c>
      <c r="J34" s="343">
        <f t="shared" si="3"/>
        <v>0</v>
      </c>
      <c r="K34" s="343">
        <f t="shared" si="3"/>
        <v>0</v>
      </c>
      <c r="L34" s="343">
        <f t="shared" si="3"/>
        <v>0</v>
      </c>
      <c r="M34" s="386">
        <f t="shared" si="3"/>
        <v>0</v>
      </c>
    </row>
    <row r="35" spans="1:13" ht="15" thickTop="1" x14ac:dyDescent="0.3">
      <c r="A35" s="295"/>
      <c r="B35" s="363"/>
      <c r="C35" s="363"/>
      <c r="D35" s="363"/>
      <c r="E35" s="363"/>
      <c r="F35" s="363"/>
      <c r="G35" s="363"/>
      <c r="H35" s="363"/>
      <c r="I35" s="363"/>
      <c r="J35" s="363"/>
      <c r="K35" s="363"/>
      <c r="L35" s="363"/>
      <c r="M35" s="385"/>
    </row>
    <row r="36" spans="1:13" x14ac:dyDescent="0.3">
      <c r="A36" s="287" t="s">
        <v>199</v>
      </c>
      <c r="B36" s="363" t="s">
        <v>1233</v>
      </c>
      <c r="C36" s="363"/>
      <c r="D36" s="363"/>
      <c r="E36" s="363"/>
      <c r="F36" s="363"/>
      <c r="G36" s="363"/>
      <c r="H36" s="363"/>
      <c r="I36" s="363"/>
      <c r="J36" s="363"/>
      <c r="K36" s="363"/>
      <c r="L36" s="363"/>
      <c r="M36" s="383"/>
    </row>
    <row r="37" spans="1:13" ht="15.75" customHeight="1" x14ac:dyDescent="0.3">
      <c r="A37" s="295" t="s">
        <v>172</v>
      </c>
      <c r="B37" s="301" t="s">
        <v>1846</v>
      </c>
      <c r="C37" s="296"/>
      <c r="D37" s="296"/>
      <c r="E37" s="296"/>
      <c r="F37" s="296"/>
      <c r="G37" s="296"/>
      <c r="H37" s="296"/>
      <c r="I37" s="296"/>
      <c r="J37" s="296"/>
      <c r="K37" s="296"/>
      <c r="L37" s="296"/>
      <c r="M37" s="383">
        <f t="shared" ref="M37:M44" si="4">+SUM(C37:L37)</f>
        <v>0</v>
      </c>
    </row>
    <row r="38" spans="1:13" ht="15.75" customHeight="1" x14ac:dyDescent="0.3">
      <c r="A38" s="295" t="s">
        <v>189</v>
      </c>
      <c r="B38" s="296" t="s">
        <v>247</v>
      </c>
      <c r="C38" s="296"/>
      <c r="D38" s="296"/>
      <c r="E38" s="296"/>
      <c r="F38" s="296"/>
      <c r="G38" s="296"/>
      <c r="H38" s="296"/>
      <c r="I38" s="296"/>
      <c r="J38" s="296"/>
      <c r="K38" s="296"/>
      <c r="L38" s="296"/>
      <c r="M38" s="383">
        <f t="shared" si="4"/>
        <v>0</v>
      </c>
    </row>
    <row r="39" spans="1:13" x14ac:dyDescent="0.3">
      <c r="A39" s="295" t="s">
        <v>193</v>
      </c>
      <c r="B39" s="296" t="s">
        <v>1235</v>
      </c>
      <c r="C39" s="359"/>
      <c r="D39" s="359"/>
      <c r="E39" s="359"/>
      <c r="F39" s="359"/>
      <c r="G39" s="359"/>
      <c r="H39" s="359"/>
      <c r="I39" s="359"/>
      <c r="J39" s="359"/>
      <c r="K39" s="359"/>
      <c r="L39" s="359"/>
      <c r="M39" s="383">
        <f t="shared" si="4"/>
        <v>0</v>
      </c>
    </row>
    <row r="40" spans="1:13" x14ac:dyDescent="0.3">
      <c r="A40" s="295" t="s">
        <v>1847</v>
      </c>
      <c r="B40" s="296" t="s">
        <v>252</v>
      </c>
      <c r="C40" s="359"/>
      <c r="D40" s="359"/>
      <c r="E40" s="359"/>
      <c r="F40" s="359"/>
      <c r="G40" s="359"/>
      <c r="H40" s="359"/>
      <c r="I40" s="359"/>
      <c r="J40" s="359"/>
      <c r="K40" s="359"/>
      <c r="L40" s="359"/>
      <c r="M40" s="360">
        <f t="shared" si="4"/>
        <v>0</v>
      </c>
    </row>
    <row r="41" spans="1:13" x14ac:dyDescent="0.3">
      <c r="A41" s="295" t="s">
        <v>1848</v>
      </c>
      <c r="B41" s="296" t="s">
        <v>256</v>
      </c>
      <c r="C41" s="359"/>
      <c r="D41" s="359"/>
      <c r="E41" s="359"/>
      <c r="F41" s="359"/>
      <c r="G41" s="359"/>
      <c r="H41" s="359"/>
      <c r="I41" s="359"/>
      <c r="J41" s="359"/>
      <c r="K41" s="359"/>
      <c r="L41" s="359"/>
      <c r="M41" s="360">
        <f t="shared" si="4"/>
        <v>0</v>
      </c>
    </row>
    <row r="42" spans="1:13" x14ac:dyDescent="0.3">
      <c r="A42" s="295" t="s">
        <v>1849</v>
      </c>
      <c r="B42" s="296" t="s">
        <v>259</v>
      </c>
      <c r="C42" s="359"/>
      <c r="D42" s="359"/>
      <c r="E42" s="359"/>
      <c r="F42" s="359"/>
      <c r="G42" s="359"/>
      <c r="H42" s="359"/>
      <c r="I42" s="359"/>
      <c r="J42" s="359"/>
      <c r="K42" s="359"/>
      <c r="L42" s="359"/>
      <c r="M42" s="360">
        <f t="shared" si="4"/>
        <v>0</v>
      </c>
    </row>
    <row r="43" spans="1:13" x14ac:dyDescent="0.3">
      <c r="A43" s="295" t="s">
        <v>1850</v>
      </c>
      <c r="B43" s="296" t="s">
        <v>262</v>
      </c>
      <c r="C43" s="359"/>
      <c r="D43" s="359"/>
      <c r="E43" s="359"/>
      <c r="F43" s="359"/>
      <c r="G43" s="359"/>
      <c r="H43" s="359"/>
      <c r="I43" s="359"/>
      <c r="J43" s="359"/>
      <c r="K43" s="359"/>
      <c r="L43" s="359"/>
      <c r="M43" s="360">
        <f t="shared" si="4"/>
        <v>0</v>
      </c>
    </row>
    <row r="44" spans="1:13" ht="27" customHeight="1" x14ac:dyDescent="0.3">
      <c r="A44" s="295" t="s">
        <v>211</v>
      </c>
      <c r="B44" s="296" t="s">
        <v>1851</v>
      </c>
      <c r="C44" s="359"/>
      <c r="D44" s="359"/>
      <c r="E44" s="359"/>
      <c r="F44" s="359"/>
      <c r="G44" s="359"/>
      <c r="H44" s="359"/>
      <c r="I44" s="359"/>
      <c r="J44" s="359"/>
      <c r="K44" s="359"/>
      <c r="L44" s="359"/>
      <c r="M44" s="360">
        <f t="shared" si="4"/>
        <v>0</v>
      </c>
    </row>
    <row r="45" spans="1:13" ht="15" thickBot="1" x14ac:dyDescent="0.35">
      <c r="A45" s="346"/>
      <c r="B45" s="355" t="s">
        <v>1237</v>
      </c>
      <c r="C45" s="343">
        <f t="shared" ref="C45:M45" si="5">+SUM(C37:C44)</f>
        <v>0</v>
      </c>
      <c r="D45" s="343">
        <f t="shared" si="5"/>
        <v>0</v>
      </c>
      <c r="E45" s="343">
        <f t="shared" si="5"/>
        <v>0</v>
      </c>
      <c r="F45" s="343">
        <f t="shared" si="5"/>
        <v>0</v>
      </c>
      <c r="G45" s="343">
        <f t="shared" si="5"/>
        <v>0</v>
      </c>
      <c r="H45" s="343">
        <f t="shared" si="5"/>
        <v>0</v>
      </c>
      <c r="I45" s="343">
        <f t="shared" si="5"/>
        <v>0</v>
      </c>
      <c r="J45" s="343">
        <f t="shared" si="5"/>
        <v>0</v>
      </c>
      <c r="K45" s="343">
        <f t="shared" si="5"/>
        <v>0</v>
      </c>
      <c r="L45" s="343">
        <f t="shared" si="5"/>
        <v>0</v>
      </c>
      <c r="M45" s="386">
        <f t="shared" si="5"/>
        <v>0</v>
      </c>
    </row>
    <row r="46" spans="1:13" ht="15" thickTop="1" x14ac:dyDescent="0.3">
      <c r="A46" s="295"/>
      <c r="B46" s="378"/>
      <c r="C46" s="353"/>
      <c r="D46" s="363"/>
      <c r="E46" s="363"/>
      <c r="F46" s="363"/>
      <c r="G46" s="363"/>
      <c r="H46" s="363"/>
      <c r="I46" s="363"/>
      <c r="J46" s="363"/>
      <c r="K46" s="363"/>
      <c r="L46" s="363"/>
      <c r="M46" s="385"/>
    </row>
    <row r="47" spans="1:13" x14ac:dyDescent="0.3">
      <c r="A47" s="287" t="s">
        <v>202</v>
      </c>
      <c r="B47" s="363" t="s">
        <v>1238</v>
      </c>
      <c r="C47" s="363"/>
      <c r="D47" s="363"/>
      <c r="E47" s="363"/>
      <c r="F47" s="363"/>
      <c r="G47" s="363"/>
      <c r="H47" s="363"/>
      <c r="I47" s="363"/>
      <c r="J47" s="363"/>
      <c r="K47" s="363"/>
      <c r="L47" s="363"/>
      <c r="M47" s="383"/>
    </row>
    <row r="48" spans="1:13" x14ac:dyDescent="0.3">
      <c r="A48" s="295" t="s">
        <v>172</v>
      </c>
      <c r="B48" s="387" t="s">
        <v>1239</v>
      </c>
      <c r="C48" s="363"/>
      <c r="D48" s="363"/>
      <c r="E48" s="363"/>
      <c r="F48" s="359"/>
      <c r="G48" s="296"/>
      <c r="H48" s="296"/>
      <c r="I48" s="296"/>
      <c r="J48" s="296"/>
      <c r="K48" s="296"/>
      <c r="L48" s="296"/>
      <c r="M48" s="383">
        <f>+SUM(C48:L48)</f>
        <v>0</v>
      </c>
    </row>
    <row r="49" spans="1:15" x14ac:dyDescent="0.3">
      <c r="A49" s="295" t="s">
        <v>189</v>
      </c>
      <c r="B49" s="296" t="s">
        <v>270</v>
      </c>
      <c r="C49" s="363"/>
      <c r="D49" s="359"/>
      <c r="E49" s="359"/>
      <c r="F49" s="359"/>
      <c r="G49" s="359"/>
      <c r="H49" s="359"/>
      <c r="I49" s="359"/>
      <c r="J49" s="359"/>
      <c r="K49" s="359"/>
      <c r="L49" s="359"/>
      <c r="M49" s="360">
        <f>+SUM(C49:L49)</f>
        <v>0</v>
      </c>
    </row>
    <row r="50" spans="1:15" ht="28.8" x14ac:dyDescent="0.3">
      <c r="A50" s="295" t="s">
        <v>193</v>
      </c>
      <c r="B50" s="296" t="s">
        <v>1852</v>
      </c>
      <c r="C50" s="363"/>
      <c r="D50" s="359"/>
      <c r="E50" s="359"/>
      <c r="F50" s="359"/>
      <c r="G50" s="359"/>
      <c r="H50" s="359"/>
      <c r="I50" s="359"/>
      <c r="J50" s="359"/>
      <c r="K50" s="359"/>
      <c r="L50" s="359"/>
      <c r="M50" s="360">
        <f>+SUM(C50:L50)</f>
        <v>0</v>
      </c>
    </row>
    <row r="51" spans="1:15" ht="15" thickBot="1" x14ac:dyDescent="0.35">
      <c r="A51" s="346"/>
      <c r="B51" s="355" t="s">
        <v>1241</v>
      </c>
      <c r="C51" s="343">
        <f t="shared" ref="C51:M51" si="6">+SUM(C48:C50)</f>
        <v>0</v>
      </c>
      <c r="D51" s="343">
        <f t="shared" si="6"/>
        <v>0</v>
      </c>
      <c r="E51" s="343">
        <f t="shared" si="6"/>
        <v>0</v>
      </c>
      <c r="F51" s="343">
        <f t="shared" si="6"/>
        <v>0</v>
      </c>
      <c r="G51" s="343">
        <f t="shared" si="6"/>
        <v>0</v>
      </c>
      <c r="H51" s="343">
        <f t="shared" si="6"/>
        <v>0</v>
      </c>
      <c r="I51" s="343">
        <f t="shared" si="6"/>
        <v>0</v>
      </c>
      <c r="J51" s="343">
        <f t="shared" si="6"/>
        <v>0</v>
      </c>
      <c r="K51" s="343">
        <f t="shared" si="6"/>
        <v>0</v>
      </c>
      <c r="L51" s="343">
        <f t="shared" si="6"/>
        <v>0</v>
      </c>
      <c r="M51" s="386">
        <f t="shared" si="6"/>
        <v>0</v>
      </c>
    </row>
    <row r="52" spans="1:15" ht="15" thickTop="1" x14ac:dyDescent="0.3">
      <c r="A52" s="295"/>
      <c r="B52" s="378"/>
      <c r="C52" s="353"/>
      <c r="D52" s="353"/>
      <c r="E52" s="353"/>
      <c r="F52" s="353"/>
      <c r="G52" s="353"/>
      <c r="H52" s="353"/>
      <c r="I52" s="353"/>
      <c r="J52" s="353"/>
      <c r="K52" s="353"/>
      <c r="L52" s="353"/>
      <c r="M52" s="385"/>
    </row>
    <row r="53" spans="1:15" x14ac:dyDescent="0.3">
      <c r="A53" s="287" t="s">
        <v>205</v>
      </c>
      <c r="B53" s="363" t="s">
        <v>1242</v>
      </c>
      <c r="C53" s="363"/>
      <c r="D53" s="363"/>
      <c r="E53" s="363"/>
      <c r="F53" s="363"/>
      <c r="G53" s="363"/>
      <c r="H53" s="363"/>
      <c r="I53" s="363"/>
      <c r="J53" s="363"/>
      <c r="K53" s="363"/>
      <c r="L53" s="363"/>
      <c r="M53" s="383"/>
    </row>
    <row r="54" spans="1:15" x14ac:dyDescent="0.3">
      <c r="A54" s="295" t="s">
        <v>1243</v>
      </c>
      <c r="B54" s="296" t="s">
        <v>277</v>
      </c>
      <c r="C54" s="359"/>
      <c r="D54" s="359"/>
      <c r="E54" s="359"/>
      <c r="F54" s="359"/>
      <c r="G54" s="359"/>
      <c r="H54" s="359"/>
      <c r="I54" s="359"/>
      <c r="J54" s="359"/>
      <c r="K54" s="359"/>
      <c r="L54" s="359"/>
      <c r="M54" s="383">
        <f>+SUM(C54:L54)</f>
        <v>0</v>
      </c>
    </row>
    <row r="55" spans="1:15" x14ac:dyDescent="0.3">
      <c r="A55" s="295" t="s">
        <v>239</v>
      </c>
      <c r="B55" s="296" t="s">
        <v>280</v>
      </c>
      <c r="C55" s="359"/>
      <c r="D55" s="359"/>
      <c r="E55" s="359"/>
      <c r="F55" s="359"/>
      <c r="G55" s="359"/>
      <c r="H55" s="359"/>
      <c r="I55" s="359"/>
      <c r="J55" s="359"/>
      <c r="K55" s="359"/>
      <c r="L55" s="359"/>
      <c r="M55" s="360">
        <f>+SUM(C55:L55)</f>
        <v>0</v>
      </c>
    </row>
    <row r="56" spans="1:15" ht="32.25" customHeight="1" x14ac:dyDescent="0.3">
      <c r="A56" s="295" t="s">
        <v>193</v>
      </c>
      <c r="B56" s="296" t="s">
        <v>1853</v>
      </c>
      <c r="C56" s="359"/>
      <c r="D56" s="359"/>
      <c r="E56" s="359"/>
      <c r="F56" s="359"/>
      <c r="G56" s="359"/>
      <c r="H56" s="359"/>
      <c r="I56" s="359"/>
      <c r="J56" s="359"/>
      <c r="K56" s="359"/>
      <c r="L56" s="359"/>
      <c r="M56" s="360">
        <f>+SUM(C56:L56)</f>
        <v>0</v>
      </c>
    </row>
    <row r="57" spans="1:15" ht="15" thickBot="1" x14ac:dyDescent="0.35">
      <c r="A57" s="379"/>
      <c r="B57" s="355" t="s">
        <v>1245</v>
      </c>
      <c r="C57" s="343">
        <f t="shared" ref="C57:M57" si="7">+SUM(C54:C56)</f>
        <v>0</v>
      </c>
      <c r="D57" s="343">
        <f t="shared" si="7"/>
        <v>0</v>
      </c>
      <c r="E57" s="343">
        <f t="shared" si="7"/>
        <v>0</v>
      </c>
      <c r="F57" s="343">
        <f t="shared" si="7"/>
        <v>0</v>
      </c>
      <c r="G57" s="343">
        <f t="shared" si="7"/>
        <v>0</v>
      </c>
      <c r="H57" s="343">
        <f t="shared" si="7"/>
        <v>0</v>
      </c>
      <c r="I57" s="343">
        <f t="shared" si="7"/>
        <v>0</v>
      </c>
      <c r="J57" s="343">
        <f t="shared" si="7"/>
        <v>0</v>
      </c>
      <c r="K57" s="343">
        <f t="shared" si="7"/>
        <v>0</v>
      </c>
      <c r="L57" s="343">
        <f t="shared" si="7"/>
        <v>0</v>
      </c>
      <c r="M57" s="342">
        <f t="shared" si="7"/>
        <v>0</v>
      </c>
    </row>
    <row r="58" spans="1:15" ht="15" thickTop="1" x14ac:dyDescent="0.3">
      <c r="A58" s="295"/>
      <c r="B58" s="381"/>
      <c r="C58" s="381"/>
      <c r="D58" s="381"/>
      <c r="E58" s="381"/>
      <c r="F58" s="381"/>
      <c r="G58" s="381"/>
      <c r="H58" s="381"/>
      <c r="I58" s="381"/>
      <c r="J58" s="381"/>
      <c r="K58" s="381"/>
      <c r="L58" s="381"/>
      <c r="M58" s="384"/>
    </row>
    <row r="59" spans="1:15" x14ac:dyDescent="0.3">
      <c r="A59" s="287" t="s">
        <v>208</v>
      </c>
      <c r="B59" s="363" t="s">
        <v>1246</v>
      </c>
      <c r="C59" s="363"/>
      <c r="D59" s="363"/>
      <c r="E59" s="363"/>
      <c r="F59" s="363"/>
      <c r="G59" s="363"/>
      <c r="H59" s="363"/>
      <c r="I59" s="363"/>
      <c r="J59" s="363"/>
      <c r="K59" s="363"/>
      <c r="L59" s="363"/>
      <c r="M59" s="383"/>
    </row>
    <row r="60" spans="1:15" x14ac:dyDescent="0.3">
      <c r="A60" s="295" t="s">
        <v>172</v>
      </c>
      <c r="B60" s="296" t="s">
        <v>1247</v>
      </c>
      <c r="C60" s="359"/>
      <c r="D60" s="359"/>
      <c r="E60" s="359"/>
      <c r="F60" s="359"/>
      <c r="G60" s="359"/>
      <c r="H60" s="359"/>
      <c r="I60" s="359"/>
      <c r="J60" s="359"/>
      <c r="K60" s="359"/>
      <c r="L60" s="359"/>
      <c r="M60" s="373">
        <f>+SUM(C60:L60)</f>
        <v>0</v>
      </c>
    </row>
    <row r="61" spans="1:15" x14ac:dyDescent="0.3">
      <c r="A61" s="295" t="s">
        <v>189</v>
      </c>
      <c r="B61" s="296" t="s">
        <v>1854</v>
      </c>
      <c r="C61" s="359"/>
      <c r="D61" s="359"/>
      <c r="E61" s="359"/>
      <c r="F61" s="359"/>
      <c r="G61" s="359"/>
      <c r="H61" s="359"/>
      <c r="I61" s="359"/>
      <c r="J61" s="359"/>
      <c r="K61" s="359"/>
      <c r="L61" s="359"/>
      <c r="M61" s="373">
        <f>+SUM(C61:L61)</f>
        <v>0</v>
      </c>
    </row>
    <row r="62" spans="1:15" ht="15" thickBot="1" x14ac:dyDescent="0.35">
      <c r="A62" s="379"/>
      <c r="B62" s="355" t="s">
        <v>1249</v>
      </c>
      <c r="C62" s="343">
        <f t="shared" ref="C62:L62" si="8">C60+C61</f>
        <v>0</v>
      </c>
      <c r="D62" s="343">
        <f t="shared" si="8"/>
        <v>0</v>
      </c>
      <c r="E62" s="343">
        <f t="shared" si="8"/>
        <v>0</v>
      </c>
      <c r="F62" s="343">
        <f t="shared" si="8"/>
        <v>0</v>
      </c>
      <c r="G62" s="343">
        <f t="shared" si="8"/>
        <v>0</v>
      </c>
      <c r="H62" s="343">
        <f t="shared" si="8"/>
        <v>0</v>
      </c>
      <c r="I62" s="343">
        <f t="shared" si="8"/>
        <v>0</v>
      </c>
      <c r="J62" s="343">
        <f t="shared" si="8"/>
        <v>0</v>
      </c>
      <c r="K62" s="343">
        <f t="shared" si="8"/>
        <v>0</v>
      </c>
      <c r="L62" s="343">
        <f t="shared" si="8"/>
        <v>0</v>
      </c>
      <c r="M62" s="342">
        <f>+M61+M60</f>
        <v>0</v>
      </c>
      <c r="O62" s="367"/>
    </row>
    <row r="63" spans="1:15" ht="15" thickTop="1" x14ac:dyDescent="0.3">
      <c r="A63" s="295"/>
      <c r="B63" s="378"/>
      <c r="C63" s="378"/>
      <c r="D63" s="378"/>
      <c r="E63" s="378"/>
      <c r="F63" s="378"/>
      <c r="G63" s="378"/>
      <c r="H63" s="378"/>
      <c r="I63" s="378"/>
      <c r="J63" s="378"/>
      <c r="K63" s="378"/>
      <c r="L63" s="378"/>
      <c r="M63" s="377"/>
    </row>
    <row r="64" spans="1:15" x14ac:dyDescent="0.3">
      <c r="A64" s="287" t="s">
        <v>211</v>
      </c>
      <c r="B64" s="363" t="s">
        <v>1250</v>
      </c>
      <c r="C64" s="363"/>
      <c r="D64" s="363"/>
      <c r="E64" s="363"/>
      <c r="F64" s="363"/>
      <c r="G64" s="363"/>
      <c r="H64" s="363"/>
      <c r="I64" s="363"/>
      <c r="J64" s="382"/>
      <c r="K64" s="382"/>
      <c r="L64" s="382"/>
      <c r="M64" s="374"/>
    </row>
    <row r="65" spans="1:13" x14ac:dyDescent="0.3">
      <c r="A65" s="295" t="s">
        <v>172</v>
      </c>
      <c r="B65" s="296" t="s">
        <v>1855</v>
      </c>
      <c r="C65" s="296"/>
      <c r="D65" s="296"/>
      <c r="E65" s="296"/>
      <c r="F65" s="296"/>
      <c r="G65" s="296"/>
      <c r="H65" s="359"/>
      <c r="I65" s="359"/>
      <c r="J65" s="359"/>
      <c r="K65" s="366"/>
      <c r="L65" s="381"/>
      <c r="M65" s="373">
        <f>+SUM(C65:L65)</f>
        <v>0</v>
      </c>
    </row>
    <row r="66" spans="1:13" x14ac:dyDescent="0.3">
      <c r="A66" s="295" t="s">
        <v>189</v>
      </c>
      <c r="B66" s="301" t="s">
        <v>295</v>
      </c>
      <c r="C66" s="359"/>
      <c r="D66" s="359"/>
      <c r="E66" s="359"/>
      <c r="F66" s="359"/>
      <c r="G66" s="359"/>
      <c r="H66" s="359"/>
      <c r="I66" s="359"/>
      <c r="J66" s="359"/>
      <c r="K66" s="359"/>
      <c r="L66" s="359"/>
      <c r="M66" s="380">
        <f>+SUM(C66:L66)</f>
        <v>0</v>
      </c>
    </row>
    <row r="67" spans="1:13" ht="28.8" x14ac:dyDescent="0.3">
      <c r="A67" s="295" t="s">
        <v>193</v>
      </c>
      <c r="B67" s="296" t="s">
        <v>1856</v>
      </c>
      <c r="C67" s="359"/>
      <c r="D67" s="359"/>
      <c r="E67" s="359"/>
      <c r="F67" s="359"/>
      <c r="G67" s="359"/>
      <c r="H67" s="359"/>
      <c r="I67" s="359"/>
      <c r="J67" s="359"/>
      <c r="K67" s="359"/>
      <c r="L67" s="359"/>
      <c r="M67" s="360">
        <f>+SUM(C67:L67)</f>
        <v>0</v>
      </c>
    </row>
    <row r="68" spans="1:13" ht="15" thickBot="1" x14ac:dyDescent="0.35">
      <c r="A68" s="379"/>
      <c r="B68" s="355" t="s">
        <v>1253</v>
      </c>
      <c r="C68" s="343">
        <f t="shared" ref="C68:M68" si="9">+SUM(C65:C67)</f>
        <v>0</v>
      </c>
      <c r="D68" s="343">
        <f t="shared" si="9"/>
        <v>0</v>
      </c>
      <c r="E68" s="343">
        <f t="shared" si="9"/>
        <v>0</v>
      </c>
      <c r="F68" s="343">
        <f t="shared" si="9"/>
        <v>0</v>
      </c>
      <c r="G68" s="343">
        <f t="shared" si="9"/>
        <v>0</v>
      </c>
      <c r="H68" s="343">
        <f t="shared" si="9"/>
        <v>0</v>
      </c>
      <c r="I68" s="343">
        <f t="shared" si="9"/>
        <v>0</v>
      </c>
      <c r="J68" s="343">
        <f t="shared" si="9"/>
        <v>0</v>
      </c>
      <c r="K68" s="343">
        <f t="shared" si="9"/>
        <v>0</v>
      </c>
      <c r="L68" s="343">
        <f t="shared" si="9"/>
        <v>0</v>
      </c>
      <c r="M68" s="342">
        <f t="shared" si="9"/>
        <v>0</v>
      </c>
    </row>
    <row r="69" spans="1:13" ht="15" thickTop="1" x14ac:dyDescent="0.3">
      <c r="A69" s="295"/>
      <c r="B69" s="378"/>
      <c r="C69" s="378"/>
      <c r="D69" s="378"/>
      <c r="E69" s="378"/>
      <c r="F69" s="378"/>
      <c r="G69" s="378"/>
      <c r="H69" s="378"/>
      <c r="I69" s="378"/>
      <c r="J69" s="378"/>
      <c r="K69" s="378"/>
      <c r="L69" s="378"/>
      <c r="M69" s="377"/>
    </row>
    <row r="70" spans="1:13" x14ac:dyDescent="0.3">
      <c r="A70" s="287" t="s">
        <v>215</v>
      </c>
      <c r="B70" s="363" t="s">
        <v>1254</v>
      </c>
      <c r="C70" s="363"/>
      <c r="D70" s="363"/>
      <c r="E70" s="363"/>
      <c r="F70" s="363"/>
      <c r="G70" s="363"/>
      <c r="H70" s="363"/>
      <c r="I70" s="363"/>
      <c r="J70" s="363"/>
      <c r="K70" s="363"/>
      <c r="L70" s="363"/>
      <c r="M70" s="374"/>
    </row>
    <row r="71" spans="1:13" x14ac:dyDescent="0.3">
      <c r="A71" s="295" t="s">
        <v>172</v>
      </c>
      <c r="B71" s="296" t="s">
        <v>302</v>
      </c>
      <c r="C71" s="296"/>
      <c r="D71" s="359"/>
      <c r="E71" s="359"/>
      <c r="F71" s="359"/>
      <c r="G71" s="359"/>
      <c r="H71" s="359"/>
      <c r="I71" s="359"/>
      <c r="J71" s="359"/>
      <c r="K71" s="359"/>
      <c r="L71" s="359"/>
      <c r="M71" s="360">
        <f t="shared" ref="M71:M79" si="10">+SUM(C71:L71)</f>
        <v>0</v>
      </c>
    </row>
    <row r="72" spans="1:13" x14ac:dyDescent="0.3">
      <c r="A72" s="292" t="s">
        <v>189</v>
      </c>
      <c r="B72" s="296" t="s">
        <v>1857</v>
      </c>
      <c r="C72" s="359"/>
      <c r="D72" s="359"/>
      <c r="E72" s="359"/>
      <c r="F72" s="359"/>
      <c r="G72" s="359"/>
      <c r="H72" s="359"/>
      <c r="I72" s="359"/>
      <c r="J72" s="359"/>
      <c r="K72" s="359"/>
      <c r="L72" s="359"/>
      <c r="M72" s="360">
        <f t="shared" si="10"/>
        <v>0</v>
      </c>
    </row>
    <row r="73" spans="1:13" x14ac:dyDescent="0.3">
      <c r="A73" s="292" t="s">
        <v>193</v>
      </c>
      <c r="B73" s="296" t="s">
        <v>307</v>
      </c>
      <c r="C73" s="359"/>
      <c r="D73" s="359"/>
      <c r="E73" s="359"/>
      <c r="F73" s="359"/>
      <c r="G73" s="359"/>
      <c r="H73" s="359"/>
      <c r="I73" s="359"/>
      <c r="J73" s="359"/>
      <c r="K73" s="359"/>
      <c r="L73" s="359"/>
      <c r="M73" s="360">
        <f t="shared" si="10"/>
        <v>0</v>
      </c>
    </row>
    <row r="74" spans="1:13" x14ac:dyDescent="0.3">
      <c r="A74" s="292" t="s">
        <v>199</v>
      </c>
      <c r="B74" s="296" t="s">
        <v>309</v>
      </c>
      <c r="C74" s="359"/>
      <c r="D74" s="359"/>
      <c r="E74" s="359"/>
      <c r="F74" s="359"/>
      <c r="G74" s="359"/>
      <c r="H74" s="359"/>
      <c r="I74" s="359"/>
      <c r="J74" s="359"/>
      <c r="K74" s="359"/>
      <c r="L74" s="359"/>
      <c r="M74" s="360">
        <f t="shared" si="10"/>
        <v>0</v>
      </c>
    </row>
    <row r="75" spans="1:13" x14ac:dyDescent="0.3">
      <c r="A75" s="292" t="s">
        <v>202</v>
      </c>
      <c r="B75" s="296" t="s">
        <v>311</v>
      </c>
      <c r="C75" s="359"/>
      <c r="D75" s="359"/>
      <c r="E75" s="359"/>
      <c r="F75" s="359"/>
      <c r="G75" s="359"/>
      <c r="H75" s="359"/>
      <c r="I75" s="359"/>
      <c r="J75" s="359"/>
      <c r="K75" s="359"/>
      <c r="L75" s="359"/>
      <c r="M75" s="360">
        <f t="shared" si="10"/>
        <v>0</v>
      </c>
    </row>
    <row r="76" spans="1:13" x14ac:dyDescent="0.3">
      <c r="A76" s="292" t="s">
        <v>205</v>
      </c>
      <c r="B76" s="296" t="s">
        <v>313</v>
      </c>
      <c r="C76" s="359"/>
      <c r="D76" s="359"/>
      <c r="E76" s="359"/>
      <c r="F76" s="359"/>
      <c r="G76" s="359"/>
      <c r="H76" s="359"/>
      <c r="I76" s="359"/>
      <c r="J76" s="359"/>
      <c r="K76" s="359"/>
      <c r="L76" s="359"/>
      <c r="M76" s="360">
        <f t="shared" si="10"/>
        <v>0</v>
      </c>
    </row>
    <row r="77" spans="1:13" x14ac:dyDescent="0.3">
      <c r="A77" s="292" t="s">
        <v>208</v>
      </c>
      <c r="B77" s="296" t="s">
        <v>315</v>
      </c>
      <c r="C77" s="359"/>
      <c r="D77" s="359"/>
      <c r="E77" s="359"/>
      <c r="F77" s="359"/>
      <c r="G77" s="359"/>
      <c r="H77" s="359"/>
      <c r="I77" s="359"/>
      <c r="J77" s="359"/>
      <c r="K77" s="359"/>
      <c r="L77" s="359"/>
      <c r="M77" s="360">
        <f t="shared" si="10"/>
        <v>0</v>
      </c>
    </row>
    <row r="78" spans="1:13" x14ac:dyDescent="0.3">
      <c r="A78" s="292" t="s">
        <v>211</v>
      </c>
      <c r="B78" s="296" t="s">
        <v>317</v>
      </c>
      <c r="C78" s="359"/>
      <c r="D78" s="359"/>
      <c r="E78" s="359"/>
      <c r="F78" s="359"/>
      <c r="G78" s="359"/>
      <c r="H78" s="359"/>
      <c r="I78" s="359"/>
      <c r="J78" s="359"/>
      <c r="K78" s="359"/>
      <c r="L78" s="359"/>
      <c r="M78" s="360">
        <f t="shared" si="10"/>
        <v>0</v>
      </c>
    </row>
    <row r="79" spans="1:13" ht="28.8" x14ac:dyDescent="0.3">
      <c r="A79" s="295" t="s">
        <v>215</v>
      </c>
      <c r="B79" s="296" t="s">
        <v>1256</v>
      </c>
      <c r="C79" s="359"/>
      <c r="D79" s="359"/>
      <c r="E79" s="359"/>
      <c r="F79" s="359"/>
      <c r="G79" s="359"/>
      <c r="H79" s="359"/>
      <c r="I79" s="359"/>
      <c r="J79" s="359"/>
      <c r="K79" s="359"/>
      <c r="L79" s="359"/>
      <c r="M79" s="360">
        <f t="shared" si="10"/>
        <v>0</v>
      </c>
    </row>
    <row r="80" spans="1:13" ht="15" thickBot="1" x14ac:dyDescent="0.35">
      <c r="A80" s="356"/>
      <c r="B80" s="355" t="s">
        <v>1257</v>
      </c>
      <c r="C80" s="343">
        <f t="shared" ref="C80:M80" si="11">+SUM(C71:C79)</f>
        <v>0</v>
      </c>
      <c r="D80" s="343">
        <f t="shared" si="11"/>
        <v>0</v>
      </c>
      <c r="E80" s="343">
        <f t="shared" si="11"/>
        <v>0</v>
      </c>
      <c r="F80" s="343">
        <f t="shared" si="11"/>
        <v>0</v>
      </c>
      <c r="G80" s="343">
        <f t="shared" si="11"/>
        <v>0</v>
      </c>
      <c r="H80" s="343">
        <f t="shared" si="11"/>
        <v>0</v>
      </c>
      <c r="I80" s="343">
        <f t="shared" si="11"/>
        <v>0</v>
      </c>
      <c r="J80" s="343">
        <f t="shared" si="11"/>
        <v>0</v>
      </c>
      <c r="K80" s="343">
        <f t="shared" si="11"/>
        <v>0</v>
      </c>
      <c r="L80" s="343">
        <f t="shared" si="11"/>
        <v>0</v>
      </c>
      <c r="M80" s="342">
        <f t="shared" si="11"/>
        <v>0</v>
      </c>
    </row>
    <row r="81" spans="1:13" ht="15" thickTop="1" x14ac:dyDescent="0.3">
      <c r="A81" s="295"/>
      <c r="B81" s="364"/>
      <c r="C81" s="364"/>
      <c r="D81" s="364"/>
      <c r="E81" s="364"/>
      <c r="F81" s="364"/>
      <c r="G81" s="364"/>
      <c r="H81" s="364"/>
      <c r="I81" s="364"/>
      <c r="J81" s="368"/>
      <c r="K81" s="368"/>
      <c r="L81" s="376"/>
      <c r="M81" s="375"/>
    </row>
    <row r="82" spans="1:13" x14ac:dyDescent="0.3">
      <c r="A82" s="287" t="s">
        <v>321</v>
      </c>
      <c r="B82" s="363" t="s">
        <v>1258</v>
      </c>
      <c r="C82" s="363"/>
      <c r="D82" s="363"/>
      <c r="E82" s="363"/>
      <c r="F82" s="363"/>
      <c r="G82" s="363"/>
      <c r="H82" s="363"/>
      <c r="I82" s="363"/>
      <c r="J82" s="363"/>
      <c r="K82" s="363"/>
      <c r="L82" s="371"/>
      <c r="M82" s="374"/>
    </row>
    <row r="83" spans="1:13" x14ac:dyDescent="0.3">
      <c r="A83" s="295" t="s">
        <v>172</v>
      </c>
      <c r="B83" s="301" t="s">
        <v>324</v>
      </c>
      <c r="C83" s="359"/>
      <c r="D83" s="359"/>
      <c r="E83" s="359"/>
      <c r="F83" s="359"/>
      <c r="G83" s="359"/>
      <c r="H83" s="359"/>
      <c r="I83" s="359"/>
      <c r="J83" s="359"/>
      <c r="K83" s="359"/>
      <c r="L83" s="363"/>
      <c r="M83" s="373">
        <f t="shared" ref="M83:M88" si="12">+SUM(C83:L83)</f>
        <v>0</v>
      </c>
    </row>
    <row r="84" spans="1:13" x14ac:dyDescent="0.3">
      <c r="A84" s="292" t="s">
        <v>189</v>
      </c>
      <c r="B84" s="296" t="s">
        <v>1858</v>
      </c>
      <c r="C84" s="359"/>
      <c r="D84" s="359"/>
      <c r="E84" s="359"/>
      <c r="F84" s="359"/>
      <c r="G84" s="359"/>
      <c r="H84" s="359"/>
      <c r="I84" s="359"/>
      <c r="J84" s="359"/>
      <c r="K84" s="359"/>
      <c r="L84" s="359"/>
      <c r="M84" s="360">
        <f t="shared" si="12"/>
        <v>0</v>
      </c>
    </row>
    <row r="85" spans="1:13" x14ac:dyDescent="0.3">
      <c r="A85" s="292" t="s">
        <v>193</v>
      </c>
      <c r="B85" s="296" t="s">
        <v>327</v>
      </c>
      <c r="C85" s="359"/>
      <c r="D85" s="359"/>
      <c r="E85" s="359"/>
      <c r="F85" s="359"/>
      <c r="G85" s="359"/>
      <c r="H85" s="359"/>
      <c r="I85" s="359"/>
      <c r="J85" s="359"/>
      <c r="K85" s="359"/>
      <c r="L85" s="359"/>
      <c r="M85" s="360">
        <f t="shared" si="12"/>
        <v>0</v>
      </c>
    </row>
    <row r="86" spans="1:13" x14ac:dyDescent="0.3">
      <c r="A86" s="295" t="s">
        <v>1847</v>
      </c>
      <c r="B86" s="296" t="s">
        <v>1859</v>
      </c>
      <c r="C86" s="359"/>
      <c r="D86" s="359"/>
      <c r="E86" s="359"/>
      <c r="F86" s="359"/>
      <c r="G86" s="359"/>
      <c r="H86" s="359"/>
      <c r="I86" s="359"/>
      <c r="J86" s="359"/>
      <c r="K86" s="359"/>
      <c r="L86" s="359"/>
      <c r="M86" s="360">
        <f t="shared" si="12"/>
        <v>0</v>
      </c>
    </row>
    <row r="87" spans="1:13" x14ac:dyDescent="0.3">
      <c r="A87" s="295" t="s">
        <v>202</v>
      </c>
      <c r="B87" s="296" t="s">
        <v>331</v>
      </c>
      <c r="C87" s="359"/>
      <c r="D87" s="359"/>
      <c r="E87" s="359"/>
      <c r="F87" s="359"/>
      <c r="G87" s="359"/>
      <c r="H87" s="359"/>
      <c r="I87" s="359"/>
      <c r="J87" s="359"/>
      <c r="K87" s="359"/>
      <c r="L87" s="359"/>
      <c r="M87" s="360">
        <f t="shared" si="12"/>
        <v>0</v>
      </c>
    </row>
    <row r="88" spans="1:13" ht="29.25" customHeight="1" x14ac:dyDescent="0.3">
      <c r="A88" s="295" t="s">
        <v>205</v>
      </c>
      <c r="B88" s="296" t="s">
        <v>1860</v>
      </c>
      <c r="C88" s="359"/>
      <c r="D88" s="359"/>
      <c r="E88" s="359"/>
      <c r="F88" s="359"/>
      <c r="G88" s="359"/>
      <c r="H88" s="359"/>
      <c r="I88" s="359"/>
      <c r="J88" s="359"/>
      <c r="K88" s="359"/>
      <c r="L88" s="359"/>
      <c r="M88" s="360">
        <f t="shared" si="12"/>
        <v>0</v>
      </c>
    </row>
    <row r="89" spans="1:13" ht="15" thickBot="1" x14ac:dyDescent="0.35">
      <c r="A89" s="356"/>
      <c r="B89" s="355" t="s">
        <v>1261</v>
      </c>
      <c r="C89" s="343">
        <f t="shared" ref="C89:M89" si="13">+SUM(C83:C88)</f>
        <v>0</v>
      </c>
      <c r="D89" s="343">
        <f t="shared" si="13"/>
        <v>0</v>
      </c>
      <c r="E89" s="343">
        <f t="shared" si="13"/>
        <v>0</v>
      </c>
      <c r="F89" s="343">
        <f t="shared" si="13"/>
        <v>0</v>
      </c>
      <c r="G89" s="343">
        <f t="shared" si="13"/>
        <v>0</v>
      </c>
      <c r="H89" s="343">
        <f t="shared" si="13"/>
        <v>0</v>
      </c>
      <c r="I89" s="343">
        <f t="shared" si="13"/>
        <v>0</v>
      </c>
      <c r="J89" s="343">
        <f t="shared" si="13"/>
        <v>0</v>
      </c>
      <c r="K89" s="343">
        <f t="shared" si="13"/>
        <v>0</v>
      </c>
      <c r="L89" s="343">
        <f t="shared" si="13"/>
        <v>0</v>
      </c>
      <c r="M89" s="342">
        <f t="shared" si="13"/>
        <v>0</v>
      </c>
    </row>
    <row r="90" spans="1:13" ht="15" thickTop="1" x14ac:dyDescent="0.3">
      <c r="A90" s="295"/>
      <c r="B90" s="364"/>
      <c r="C90" s="364"/>
      <c r="D90" s="364"/>
      <c r="E90" s="364"/>
      <c r="F90" s="364"/>
      <c r="G90" s="364"/>
      <c r="H90" s="364"/>
      <c r="I90" s="364"/>
      <c r="J90" s="364"/>
      <c r="K90" s="364"/>
      <c r="L90" s="364"/>
      <c r="M90" s="375"/>
    </row>
    <row r="91" spans="1:13" x14ac:dyDescent="0.3">
      <c r="A91" s="287" t="s">
        <v>335</v>
      </c>
      <c r="B91" s="363" t="s">
        <v>1262</v>
      </c>
      <c r="C91" s="363"/>
      <c r="D91" s="363"/>
      <c r="E91" s="363"/>
      <c r="F91" s="363"/>
      <c r="G91" s="363"/>
      <c r="H91" s="363"/>
      <c r="I91" s="363"/>
      <c r="J91" s="363"/>
      <c r="K91" s="363"/>
      <c r="L91" s="363"/>
      <c r="M91" s="374"/>
    </row>
    <row r="92" spans="1:13" x14ac:dyDescent="0.3">
      <c r="A92" s="295" t="s">
        <v>172</v>
      </c>
      <c r="B92" s="296" t="s">
        <v>337</v>
      </c>
      <c r="C92" s="359"/>
      <c r="D92" s="359"/>
      <c r="E92" s="359"/>
      <c r="F92" s="359"/>
      <c r="G92" s="359"/>
      <c r="H92" s="359"/>
      <c r="I92" s="359"/>
      <c r="J92" s="359"/>
      <c r="K92" s="359"/>
      <c r="L92" s="359"/>
      <c r="M92" s="360">
        <f>+SUM(C92:L92)</f>
        <v>0</v>
      </c>
    </row>
    <row r="93" spans="1:13" x14ac:dyDescent="0.3">
      <c r="A93" s="292" t="s">
        <v>189</v>
      </c>
      <c r="B93" s="296" t="s">
        <v>338</v>
      </c>
      <c r="C93" s="359"/>
      <c r="D93" s="359"/>
      <c r="E93" s="359"/>
      <c r="F93" s="359"/>
      <c r="G93" s="359"/>
      <c r="H93" s="359"/>
      <c r="I93" s="359"/>
      <c r="J93" s="359"/>
      <c r="K93" s="359"/>
      <c r="L93" s="359"/>
      <c r="M93" s="360">
        <f>+SUM(C93:L93)</f>
        <v>0</v>
      </c>
    </row>
    <row r="94" spans="1:13" ht="28.8" x14ac:dyDescent="0.3">
      <c r="A94" s="295" t="s">
        <v>193</v>
      </c>
      <c r="B94" s="296" t="s">
        <v>1861</v>
      </c>
      <c r="C94" s="359"/>
      <c r="D94" s="359"/>
      <c r="E94" s="359"/>
      <c r="F94" s="359"/>
      <c r="G94" s="359"/>
      <c r="H94" s="359"/>
      <c r="I94" s="359"/>
      <c r="J94" s="359"/>
      <c r="K94" s="359"/>
      <c r="L94" s="359"/>
      <c r="M94" s="360">
        <f>+SUM(C94:L94)</f>
        <v>0</v>
      </c>
    </row>
    <row r="95" spans="1:13" ht="15" thickBot="1" x14ac:dyDescent="0.35">
      <c r="A95" s="356"/>
      <c r="B95" s="355" t="s">
        <v>1264</v>
      </c>
      <c r="C95" s="343">
        <f t="shared" ref="C95:M95" si="14">+SUM(C92:C94)</f>
        <v>0</v>
      </c>
      <c r="D95" s="343">
        <f t="shared" si="14"/>
        <v>0</v>
      </c>
      <c r="E95" s="343">
        <f t="shared" si="14"/>
        <v>0</v>
      </c>
      <c r="F95" s="343">
        <f t="shared" si="14"/>
        <v>0</v>
      </c>
      <c r="G95" s="343">
        <f t="shared" si="14"/>
        <v>0</v>
      </c>
      <c r="H95" s="343">
        <f t="shared" si="14"/>
        <v>0</v>
      </c>
      <c r="I95" s="343">
        <f t="shared" si="14"/>
        <v>0</v>
      </c>
      <c r="J95" s="343">
        <f t="shared" si="14"/>
        <v>0</v>
      </c>
      <c r="K95" s="343">
        <f t="shared" si="14"/>
        <v>0</v>
      </c>
      <c r="L95" s="343">
        <f t="shared" si="14"/>
        <v>0</v>
      </c>
      <c r="M95" s="342">
        <f t="shared" si="14"/>
        <v>0</v>
      </c>
    </row>
    <row r="96" spans="1:13" ht="15" thickTop="1" x14ac:dyDescent="0.3">
      <c r="A96" s="295"/>
      <c r="B96" s="364"/>
      <c r="C96" s="364"/>
      <c r="D96" s="364"/>
      <c r="E96" s="364"/>
      <c r="F96" s="364"/>
      <c r="G96" s="364"/>
      <c r="H96" s="364"/>
      <c r="I96" s="364"/>
      <c r="J96" s="364"/>
      <c r="K96" s="364"/>
      <c r="L96" s="364"/>
      <c r="M96" s="375"/>
    </row>
    <row r="97" spans="1:13" x14ac:dyDescent="0.3">
      <c r="A97" s="287" t="s">
        <v>342</v>
      </c>
      <c r="B97" s="363" t="s">
        <v>1265</v>
      </c>
      <c r="C97" s="363"/>
      <c r="D97" s="363"/>
      <c r="E97" s="363"/>
      <c r="F97" s="363"/>
      <c r="G97" s="363"/>
      <c r="H97" s="363"/>
      <c r="I97" s="363"/>
      <c r="J97" s="363"/>
      <c r="K97" s="363"/>
      <c r="L97" s="363"/>
      <c r="M97" s="374"/>
    </row>
    <row r="98" spans="1:13" x14ac:dyDescent="0.3">
      <c r="A98" s="292" t="s">
        <v>172</v>
      </c>
      <c r="B98" s="296" t="s">
        <v>1862</v>
      </c>
      <c r="C98" s="359"/>
      <c r="D98" s="359"/>
      <c r="E98" s="359"/>
      <c r="F98" s="359"/>
      <c r="G98" s="359"/>
      <c r="H98" s="359"/>
      <c r="I98" s="359"/>
      <c r="J98" s="359"/>
      <c r="K98" s="359"/>
      <c r="L98" s="359"/>
      <c r="M98" s="360">
        <f t="shared" ref="M98:M107" si="15">+SUM(C98:L98)</f>
        <v>0</v>
      </c>
    </row>
    <row r="99" spans="1:13" x14ac:dyDescent="0.3">
      <c r="A99" s="292" t="s">
        <v>189</v>
      </c>
      <c r="B99" s="296" t="s">
        <v>345</v>
      </c>
      <c r="C99" s="359"/>
      <c r="D99" s="359"/>
      <c r="E99" s="359"/>
      <c r="F99" s="359"/>
      <c r="G99" s="359"/>
      <c r="H99" s="359"/>
      <c r="I99" s="359"/>
      <c r="J99" s="359"/>
      <c r="K99" s="359"/>
      <c r="L99" s="359"/>
      <c r="M99" s="360">
        <f t="shared" si="15"/>
        <v>0</v>
      </c>
    </row>
    <row r="100" spans="1:13" x14ac:dyDescent="0.3">
      <c r="A100" s="292" t="s">
        <v>193</v>
      </c>
      <c r="B100" s="296" t="s">
        <v>346</v>
      </c>
      <c r="C100" s="359"/>
      <c r="D100" s="359"/>
      <c r="E100" s="359"/>
      <c r="F100" s="359"/>
      <c r="G100" s="359"/>
      <c r="H100" s="359"/>
      <c r="I100" s="359"/>
      <c r="J100" s="359"/>
      <c r="K100" s="359"/>
      <c r="L100" s="359"/>
      <c r="M100" s="360">
        <f t="shared" si="15"/>
        <v>0</v>
      </c>
    </row>
    <row r="101" spans="1:13" x14ac:dyDescent="0.3">
      <c r="A101" s="292" t="s">
        <v>199</v>
      </c>
      <c r="B101" s="296" t="s">
        <v>1267</v>
      </c>
      <c r="C101" s="359"/>
      <c r="D101" s="359"/>
      <c r="E101" s="359"/>
      <c r="F101" s="359"/>
      <c r="G101" s="359"/>
      <c r="H101" s="359"/>
      <c r="I101" s="359"/>
      <c r="J101" s="359"/>
      <c r="K101" s="359"/>
      <c r="L101" s="359"/>
      <c r="M101" s="360">
        <f t="shared" si="15"/>
        <v>0</v>
      </c>
    </row>
    <row r="102" spans="1:13" x14ac:dyDescent="0.3">
      <c r="A102" s="292" t="s">
        <v>202</v>
      </c>
      <c r="B102" s="296" t="s">
        <v>1268</v>
      </c>
      <c r="C102" s="359"/>
      <c r="D102" s="359"/>
      <c r="E102" s="359"/>
      <c r="F102" s="359"/>
      <c r="G102" s="359"/>
      <c r="H102" s="359"/>
      <c r="I102" s="359"/>
      <c r="J102" s="359"/>
      <c r="K102" s="359"/>
      <c r="L102" s="359"/>
      <c r="M102" s="360">
        <f t="shared" si="15"/>
        <v>0</v>
      </c>
    </row>
    <row r="103" spans="1:13" x14ac:dyDescent="0.3">
      <c r="A103" s="292" t="s">
        <v>205</v>
      </c>
      <c r="B103" s="296" t="s">
        <v>349</v>
      </c>
      <c r="C103" s="359"/>
      <c r="D103" s="359"/>
      <c r="E103" s="359"/>
      <c r="F103" s="359"/>
      <c r="G103" s="359"/>
      <c r="H103" s="359"/>
      <c r="I103" s="359"/>
      <c r="J103" s="359"/>
      <c r="K103" s="359"/>
      <c r="L103" s="359"/>
      <c r="M103" s="360">
        <f t="shared" si="15"/>
        <v>0</v>
      </c>
    </row>
    <row r="104" spans="1:13" x14ac:dyDescent="0.3">
      <c r="A104" s="295" t="s">
        <v>208</v>
      </c>
      <c r="B104" s="296" t="s">
        <v>1269</v>
      </c>
      <c r="C104" s="359"/>
      <c r="D104" s="359"/>
      <c r="E104" s="359"/>
      <c r="F104" s="359"/>
      <c r="G104" s="359"/>
      <c r="H104" s="359"/>
      <c r="I104" s="359"/>
      <c r="J104" s="359"/>
      <c r="K104" s="359"/>
      <c r="L104" s="359"/>
      <c r="M104" s="360">
        <f t="shared" si="15"/>
        <v>0</v>
      </c>
    </row>
    <row r="105" spans="1:13" x14ac:dyDescent="0.3">
      <c r="A105" s="295" t="s">
        <v>211</v>
      </c>
      <c r="B105" s="296" t="s">
        <v>354</v>
      </c>
      <c r="C105" s="359"/>
      <c r="D105" s="359"/>
      <c r="E105" s="359"/>
      <c r="F105" s="359"/>
      <c r="G105" s="359"/>
      <c r="H105" s="359"/>
      <c r="I105" s="359"/>
      <c r="J105" s="359"/>
      <c r="K105" s="359"/>
      <c r="L105" s="359"/>
      <c r="M105" s="360">
        <f t="shared" si="15"/>
        <v>0</v>
      </c>
    </row>
    <row r="106" spans="1:13" x14ac:dyDescent="0.3">
      <c r="A106" s="295" t="s">
        <v>215</v>
      </c>
      <c r="B106" s="296" t="s">
        <v>356</v>
      </c>
      <c r="C106" s="359"/>
      <c r="D106" s="359"/>
      <c r="E106" s="359"/>
      <c r="F106" s="359"/>
      <c r="G106" s="359"/>
      <c r="H106" s="359"/>
      <c r="I106" s="359"/>
      <c r="J106" s="359"/>
      <c r="K106" s="359"/>
      <c r="L106" s="359"/>
      <c r="M106" s="360">
        <f t="shared" si="15"/>
        <v>0</v>
      </c>
    </row>
    <row r="107" spans="1:13" x14ac:dyDescent="0.3">
      <c r="A107" s="295" t="s">
        <v>321</v>
      </c>
      <c r="B107" s="301" t="s">
        <v>1270</v>
      </c>
      <c r="C107" s="359"/>
      <c r="D107" s="359"/>
      <c r="E107" s="359"/>
      <c r="F107" s="359"/>
      <c r="G107" s="359"/>
      <c r="H107" s="359"/>
      <c r="I107" s="359"/>
      <c r="J107" s="359"/>
      <c r="K107" s="359"/>
      <c r="L107" s="359"/>
      <c r="M107" s="360">
        <f t="shared" si="15"/>
        <v>0</v>
      </c>
    </row>
    <row r="108" spans="1:13" ht="15" thickBot="1" x14ac:dyDescent="0.35">
      <c r="A108" s="356"/>
      <c r="B108" s="355" t="s">
        <v>1271</v>
      </c>
      <c r="C108" s="343">
        <f t="shared" ref="C108:M108" si="16">+SUM(C98:C107)</f>
        <v>0</v>
      </c>
      <c r="D108" s="343">
        <f t="shared" si="16"/>
        <v>0</v>
      </c>
      <c r="E108" s="343">
        <f t="shared" si="16"/>
        <v>0</v>
      </c>
      <c r="F108" s="343">
        <f t="shared" si="16"/>
        <v>0</v>
      </c>
      <c r="G108" s="343">
        <f t="shared" si="16"/>
        <v>0</v>
      </c>
      <c r="H108" s="343">
        <f t="shared" si="16"/>
        <v>0</v>
      </c>
      <c r="I108" s="343">
        <f t="shared" si="16"/>
        <v>0</v>
      </c>
      <c r="J108" s="343">
        <f t="shared" si="16"/>
        <v>0</v>
      </c>
      <c r="K108" s="343">
        <f t="shared" si="16"/>
        <v>0</v>
      </c>
      <c r="L108" s="343">
        <f t="shared" si="16"/>
        <v>0</v>
      </c>
      <c r="M108" s="342">
        <f t="shared" si="16"/>
        <v>0</v>
      </c>
    </row>
    <row r="109" spans="1:13" ht="15" thickTop="1" x14ac:dyDescent="0.3">
      <c r="A109" s="292"/>
      <c r="B109" s="364"/>
      <c r="C109" s="364"/>
      <c r="D109" s="364"/>
      <c r="E109" s="364"/>
      <c r="F109" s="364"/>
      <c r="G109" s="364"/>
      <c r="H109" s="364"/>
      <c r="I109" s="364"/>
      <c r="J109" s="364"/>
      <c r="K109" s="364"/>
      <c r="L109" s="364"/>
      <c r="M109" s="375"/>
    </row>
    <row r="110" spans="1:13" x14ac:dyDescent="0.3">
      <c r="A110" s="292" t="s">
        <v>360</v>
      </c>
      <c r="B110" s="363" t="s">
        <v>1272</v>
      </c>
      <c r="C110" s="363"/>
      <c r="D110" s="363"/>
      <c r="E110" s="363"/>
      <c r="F110" s="363"/>
      <c r="G110" s="363"/>
      <c r="H110" s="363"/>
      <c r="I110" s="363"/>
      <c r="J110" s="363"/>
      <c r="K110" s="363"/>
      <c r="L110" s="363"/>
      <c r="M110" s="374"/>
    </row>
    <row r="111" spans="1:13" ht="28.8" x14ac:dyDescent="0.3">
      <c r="A111" s="292" t="s">
        <v>172</v>
      </c>
      <c r="B111" s="296" t="s">
        <v>362</v>
      </c>
      <c r="C111" s="359"/>
      <c r="D111" s="359"/>
      <c r="E111" s="359"/>
      <c r="F111" s="359"/>
      <c r="G111" s="359"/>
      <c r="H111" s="359"/>
      <c r="I111" s="359"/>
      <c r="J111" s="359"/>
      <c r="K111" s="359"/>
      <c r="L111" s="359"/>
      <c r="M111" s="373">
        <f>+SUM(C111:L111)</f>
        <v>0</v>
      </c>
    </row>
    <row r="112" spans="1:13" ht="28.8" x14ac:dyDescent="0.3">
      <c r="A112" s="292" t="s">
        <v>189</v>
      </c>
      <c r="B112" s="296" t="s">
        <v>363</v>
      </c>
      <c r="C112" s="359"/>
      <c r="D112" s="359"/>
      <c r="E112" s="359"/>
      <c r="F112" s="359"/>
      <c r="G112" s="359"/>
      <c r="H112" s="359"/>
      <c r="I112" s="359"/>
      <c r="J112" s="359"/>
      <c r="K112" s="359"/>
      <c r="L112" s="359"/>
      <c r="M112" s="360">
        <f>+SUM(C112:L112)</f>
        <v>0</v>
      </c>
    </row>
    <row r="113" spans="1:13" ht="28.8" x14ac:dyDescent="0.3">
      <c r="A113" s="292" t="s">
        <v>193</v>
      </c>
      <c r="B113" s="296" t="s">
        <v>364</v>
      </c>
      <c r="C113" s="359"/>
      <c r="D113" s="359"/>
      <c r="E113" s="359"/>
      <c r="F113" s="359"/>
      <c r="G113" s="359"/>
      <c r="H113" s="359"/>
      <c r="I113" s="359"/>
      <c r="J113" s="359"/>
      <c r="K113" s="359"/>
      <c r="L113" s="359"/>
      <c r="M113" s="360">
        <f>+SUM(C113:L113)</f>
        <v>0</v>
      </c>
    </row>
    <row r="114" spans="1:13" x14ac:dyDescent="0.3">
      <c r="A114" s="292" t="s">
        <v>205</v>
      </c>
      <c r="B114" s="296" t="s">
        <v>367</v>
      </c>
      <c r="C114" s="359"/>
      <c r="D114" s="359"/>
      <c r="E114" s="359"/>
      <c r="F114" s="359"/>
      <c r="G114" s="359"/>
      <c r="H114" s="359"/>
      <c r="I114" s="359"/>
      <c r="J114" s="359"/>
      <c r="K114" s="359"/>
      <c r="L114" s="359"/>
      <c r="M114" s="360">
        <f>+SUM(C114:L114)</f>
        <v>0</v>
      </c>
    </row>
    <row r="115" spans="1:13" x14ac:dyDescent="0.3">
      <c r="A115" s="292" t="s">
        <v>208</v>
      </c>
      <c r="B115" s="296" t="s">
        <v>368</v>
      </c>
      <c r="C115" s="359"/>
      <c r="D115" s="359"/>
      <c r="E115" s="359"/>
      <c r="F115" s="359"/>
      <c r="G115" s="359"/>
      <c r="H115" s="359"/>
      <c r="I115" s="359"/>
      <c r="J115" s="359"/>
      <c r="K115" s="359"/>
      <c r="L115" s="359"/>
      <c r="M115" s="360">
        <f>+SUM(C115:L115)</f>
        <v>0</v>
      </c>
    </row>
    <row r="116" spans="1:13" x14ac:dyDescent="0.3">
      <c r="A116" s="295" t="s">
        <v>211</v>
      </c>
      <c r="B116" s="296" t="s">
        <v>1863</v>
      </c>
      <c r="C116" s="359"/>
      <c r="D116" s="359"/>
      <c r="E116" s="359"/>
      <c r="F116" s="359"/>
      <c r="G116" s="359"/>
      <c r="H116" s="359"/>
      <c r="I116" s="359"/>
      <c r="J116" s="359"/>
      <c r="K116" s="359"/>
      <c r="L116" s="359"/>
      <c r="M116" s="360"/>
    </row>
    <row r="117" spans="1:13" ht="15" thickBot="1" x14ac:dyDescent="0.35">
      <c r="A117" s="356"/>
      <c r="B117" s="355" t="s">
        <v>1274</v>
      </c>
      <c r="C117" s="343">
        <f t="shared" ref="C117:M117" si="17">+SUM(C111:C116)</f>
        <v>0</v>
      </c>
      <c r="D117" s="343">
        <f t="shared" si="17"/>
        <v>0</v>
      </c>
      <c r="E117" s="343">
        <f t="shared" si="17"/>
        <v>0</v>
      </c>
      <c r="F117" s="343">
        <f t="shared" si="17"/>
        <v>0</v>
      </c>
      <c r="G117" s="343">
        <f t="shared" si="17"/>
        <v>0</v>
      </c>
      <c r="H117" s="343">
        <f t="shared" si="17"/>
        <v>0</v>
      </c>
      <c r="I117" s="343">
        <f t="shared" si="17"/>
        <v>0</v>
      </c>
      <c r="J117" s="343">
        <f t="shared" si="17"/>
        <v>0</v>
      </c>
      <c r="K117" s="343">
        <f t="shared" si="17"/>
        <v>0</v>
      </c>
      <c r="L117" s="343">
        <f t="shared" si="17"/>
        <v>0</v>
      </c>
      <c r="M117" s="342">
        <f t="shared" si="17"/>
        <v>0</v>
      </c>
    </row>
    <row r="118" spans="1:13" ht="15" thickTop="1" x14ac:dyDescent="0.3">
      <c r="A118" s="292"/>
      <c r="B118" s="364"/>
      <c r="C118" s="364"/>
      <c r="D118" s="364"/>
      <c r="E118" s="364"/>
      <c r="F118" s="364"/>
      <c r="G118" s="364"/>
      <c r="H118" s="364"/>
      <c r="I118" s="364"/>
      <c r="J118" s="364"/>
      <c r="K118" s="364"/>
      <c r="L118" s="364"/>
      <c r="M118" s="360"/>
    </row>
    <row r="119" spans="1:13" x14ac:dyDescent="0.3">
      <c r="A119" s="292" t="s">
        <v>372</v>
      </c>
      <c r="B119" s="363" t="s">
        <v>1275</v>
      </c>
      <c r="C119" s="363"/>
      <c r="D119" s="363"/>
      <c r="E119" s="363"/>
      <c r="F119" s="363"/>
      <c r="G119" s="363"/>
      <c r="H119" s="363"/>
      <c r="I119" s="363"/>
      <c r="J119" s="363"/>
      <c r="K119" s="363"/>
      <c r="L119" s="363"/>
      <c r="M119" s="360"/>
    </row>
    <row r="120" spans="1:13" x14ac:dyDescent="0.3">
      <c r="A120" s="292" t="s">
        <v>172</v>
      </c>
      <c r="B120" s="296" t="s">
        <v>375</v>
      </c>
      <c r="C120" s="359"/>
      <c r="D120" s="359"/>
      <c r="E120" s="359"/>
      <c r="F120" s="359"/>
      <c r="G120" s="359"/>
      <c r="H120" s="359"/>
      <c r="I120" s="359"/>
      <c r="J120" s="359"/>
      <c r="K120" s="359"/>
      <c r="L120" s="359"/>
      <c r="M120" s="360">
        <f>+SUM(C120:L120)</f>
        <v>0</v>
      </c>
    </row>
    <row r="121" spans="1:13" ht="18.75" customHeight="1" x14ac:dyDescent="0.3">
      <c r="A121" s="292" t="s">
        <v>189</v>
      </c>
      <c r="B121" s="296" t="s">
        <v>376</v>
      </c>
      <c r="C121" s="359"/>
      <c r="D121" s="359"/>
      <c r="E121" s="359"/>
      <c r="F121" s="359"/>
      <c r="G121" s="359"/>
      <c r="H121" s="359"/>
      <c r="I121" s="359"/>
      <c r="J121" s="359"/>
      <c r="K121" s="359"/>
      <c r="L121" s="359"/>
      <c r="M121" s="360">
        <f>+SUM(C121:L121)</f>
        <v>0</v>
      </c>
    </row>
    <row r="122" spans="1:13" x14ac:dyDescent="0.3">
      <c r="A122" s="295" t="s">
        <v>193</v>
      </c>
      <c r="B122" s="296" t="s">
        <v>1277</v>
      </c>
      <c r="C122" s="359"/>
      <c r="D122" s="359"/>
      <c r="E122" s="359"/>
      <c r="F122" s="359"/>
      <c r="G122" s="359"/>
      <c r="H122" s="359"/>
      <c r="I122" s="359"/>
      <c r="J122" s="359"/>
      <c r="K122" s="359"/>
      <c r="L122" s="359"/>
      <c r="M122" s="360">
        <f>+SUM(C122:L122)</f>
        <v>0</v>
      </c>
    </row>
    <row r="123" spans="1:13" x14ac:dyDescent="0.3">
      <c r="A123" s="295" t="s">
        <v>199</v>
      </c>
      <c r="B123" s="296" t="s">
        <v>1864</v>
      </c>
      <c r="C123" s="359"/>
      <c r="D123" s="359"/>
      <c r="E123" s="359"/>
      <c r="F123" s="359"/>
      <c r="G123" s="359"/>
      <c r="H123" s="359"/>
      <c r="I123" s="359"/>
      <c r="J123" s="359"/>
      <c r="K123" s="359"/>
      <c r="L123" s="359"/>
      <c r="M123" s="360">
        <f>+SUM(C123:L123)</f>
        <v>0</v>
      </c>
    </row>
    <row r="124" spans="1:13" ht="28.8" x14ac:dyDescent="0.3">
      <c r="A124" s="295" t="s">
        <v>202</v>
      </c>
      <c r="B124" s="296" t="s">
        <v>1865</v>
      </c>
      <c r="C124" s="359"/>
      <c r="D124" s="359"/>
      <c r="E124" s="359"/>
      <c r="F124" s="359"/>
      <c r="G124" s="359"/>
      <c r="H124" s="359"/>
      <c r="I124" s="359"/>
      <c r="J124" s="359"/>
      <c r="K124" s="359"/>
      <c r="L124" s="359"/>
      <c r="M124" s="360">
        <f>+SUM(C124:L124)</f>
        <v>0</v>
      </c>
    </row>
    <row r="125" spans="1:13" ht="15" thickBot="1" x14ac:dyDescent="0.35">
      <c r="A125" s="372"/>
      <c r="B125" s="355" t="s">
        <v>1279</v>
      </c>
      <c r="C125" s="343">
        <f t="shared" ref="C125:M125" si="18">+SUM(C120:C124)</f>
        <v>0</v>
      </c>
      <c r="D125" s="343">
        <f t="shared" si="18"/>
        <v>0</v>
      </c>
      <c r="E125" s="343">
        <f t="shared" si="18"/>
        <v>0</v>
      </c>
      <c r="F125" s="343">
        <f t="shared" si="18"/>
        <v>0</v>
      </c>
      <c r="G125" s="343">
        <f t="shared" si="18"/>
        <v>0</v>
      </c>
      <c r="H125" s="343">
        <f t="shared" si="18"/>
        <v>0</v>
      </c>
      <c r="I125" s="343">
        <f t="shared" si="18"/>
        <v>0</v>
      </c>
      <c r="J125" s="343">
        <f t="shared" si="18"/>
        <v>0</v>
      </c>
      <c r="K125" s="343">
        <f t="shared" si="18"/>
        <v>0</v>
      </c>
      <c r="L125" s="343">
        <f t="shared" si="18"/>
        <v>0</v>
      </c>
      <c r="M125" s="342">
        <f t="shared" si="18"/>
        <v>0</v>
      </c>
    </row>
    <row r="126" spans="1:13" ht="15" thickTop="1" x14ac:dyDescent="0.3">
      <c r="A126" s="292"/>
      <c r="B126" s="364"/>
      <c r="C126" s="364"/>
      <c r="D126" s="364"/>
      <c r="E126" s="364"/>
      <c r="F126" s="364"/>
      <c r="G126" s="364"/>
      <c r="H126" s="364"/>
      <c r="I126" s="364"/>
      <c r="J126" s="364"/>
      <c r="K126" s="364"/>
      <c r="L126" s="364"/>
      <c r="M126" s="360"/>
    </row>
    <row r="127" spans="1:13" x14ac:dyDescent="0.3">
      <c r="A127" s="292" t="s">
        <v>386</v>
      </c>
      <c r="B127" s="363" t="s">
        <v>1280</v>
      </c>
      <c r="C127" s="363"/>
      <c r="D127" s="363"/>
      <c r="E127" s="363"/>
      <c r="F127" s="363"/>
      <c r="G127" s="363"/>
      <c r="H127" s="363"/>
      <c r="I127" s="363"/>
      <c r="J127" s="363"/>
      <c r="K127" s="363"/>
      <c r="L127" s="363"/>
      <c r="M127" s="360"/>
    </row>
    <row r="128" spans="1:13" x14ac:dyDescent="0.3">
      <c r="A128" s="292" t="s">
        <v>172</v>
      </c>
      <c r="B128" s="296" t="s">
        <v>388</v>
      </c>
      <c r="C128" s="359"/>
      <c r="D128" s="359"/>
      <c r="E128" s="359"/>
      <c r="F128" s="359"/>
      <c r="G128" s="359"/>
      <c r="H128" s="359"/>
      <c r="I128" s="359"/>
      <c r="J128" s="359"/>
      <c r="K128" s="359"/>
      <c r="L128" s="359"/>
      <c r="M128" s="360">
        <f>+SUM(C128:L128)</f>
        <v>0</v>
      </c>
    </row>
    <row r="129" spans="1:13" x14ac:dyDescent="0.3">
      <c r="A129" s="292" t="s">
        <v>189</v>
      </c>
      <c r="B129" s="296" t="s">
        <v>389</v>
      </c>
      <c r="C129" s="359"/>
      <c r="D129" s="359"/>
      <c r="E129" s="359"/>
      <c r="F129" s="359"/>
      <c r="G129" s="359"/>
      <c r="H129" s="359"/>
      <c r="I129" s="359"/>
      <c r="J129" s="359"/>
      <c r="K129" s="359"/>
      <c r="L129" s="359"/>
      <c r="M129" s="360">
        <f>+SUM(C129:L129)</f>
        <v>0</v>
      </c>
    </row>
    <row r="130" spans="1:13" x14ac:dyDescent="0.3">
      <c r="A130" s="292" t="s">
        <v>193</v>
      </c>
      <c r="B130" s="296" t="s">
        <v>390</v>
      </c>
      <c r="C130" s="359"/>
      <c r="D130" s="359"/>
      <c r="E130" s="359"/>
      <c r="F130" s="359"/>
      <c r="G130" s="359"/>
      <c r="H130" s="359"/>
      <c r="I130" s="359"/>
      <c r="J130" s="359"/>
      <c r="K130" s="359"/>
      <c r="L130" s="359"/>
      <c r="M130" s="360">
        <f>+SUM(C130:L130)</f>
        <v>0</v>
      </c>
    </row>
    <row r="131" spans="1:13" ht="28.8" x14ac:dyDescent="0.3">
      <c r="A131" s="295" t="s">
        <v>199</v>
      </c>
      <c r="B131" s="296" t="s">
        <v>1866</v>
      </c>
      <c r="C131" s="359"/>
      <c r="D131" s="359"/>
      <c r="E131" s="359"/>
      <c r="F131" s="359"/>
      <c r="G131" s="359"/>
      <c r="H131" s="359"/>
      <c r="I131" s="359"/>
      <c r="J131" s="359"/>
      <c r="K131" s="359"/>
      <c r="L131" s="359"/>
      <c r="M131" s="360">
        <f>+SUM(C131:L131)</f>
        <v>0</v>
      </c>
    </row>
    <row r="132" spans="1:13" ht="15" thickBot="1" x14ac:dyDescent="0.35">
      <c r="A132" s="356"/>
      <c r="B132" s="355" t="s">
        <v>1282</v>
      </c>
      <c r="C132" s="343">
        <f t="shared" ref="C132:M132" si="19">+SUM(C128:C131)</f>
        <v>0</v>
      </c>
      <c r="D132" s="343">
        <f t="shared" si="19"/>
        <v>0</v>
      </c>
      <c r="E132" s="343">
        <f t="shared" si="19"/>
        <v>0</v>
      </c>
      <c r="F132" s="343">
        <f t="shared" si="19"/>
        <v>0</v>
      </c>
      <c r="G132" s="343">
        <f t="shared" si="19"/>
        <v>0</v>
      </c>
      <c r="H132" s="343">
        <f t="shared" si="19"/>
        <v>0</v>
      </c>
      <c r="I132" s="343">
        <f t="shared" si="19"/>
        <v>0</v>
      </c>
      <c r="J132" s="343">
        <f t="shared" si="19"/>
        <v>0</v>
      </c>
      <c r="K132" s="343">
        <f t="shared" si="19"/>
        <v>0</v>
      </c>
      <c r="L132" s="343">
        <f t="shared" si="19"/>
        <v>0</v>
      </c>
      <c r="M132" s="342">
        <f t="shared" si="19"/>
        <v>0</v>
      </c>
    </row>
    <row r="133" spans="1:13" ht="15" thickTop="1" x14ac:dyDescent="0.3">
      <c r="A133" s="292"/>
      <c r="B133" s="364"/>
      <c r="C133" s="364"/>
      <c r="D133" s="364"/>
      <c r="E133" s="364"/>
      <c r="F133" s="364"/>
      <c r="G133" s="364"/>
      <c r="H133" s="364"/>
      <c r="I133" s="364"/>
      <c r="J133" s="364"/>
      <c r="K133" s="364"/>
      <c r="L133" s="364"/>
      <c r="M133" s="360"/>
    </row>
    <row r="134" spans="1:13" x14ac:dyDescent="0.3">
      <c r="A134" s="292" t="s">
        <v>394</v>
      </c>
      <c r="B134" s="363" t="s">
        <v>1283</v>
      </c>
      <c r="C134" s="363"/>
      <c r="D134" s="363"/>
      <c r="E134" s="363"/>
      <c r="F134" s="363"/>
      <c r="G134" s="363"/>
      <c r="H134" s="363"/>
      <c r="I134" s="363"/>
      <c r="J134" s="363"/>
      <c r="K134" s="363"/>
      <c r="L134" s="363"/>
      <c r="M134" s="360"/>
    </row>
    <row r="135" spans="1:13" x14ac:dyDescent="0.3">
      <c r="A135" s="292" t="s">
        <v>172</v>
      </c>
      <c r="B135" s="296" t="s">
        <v>396</v>
      </c>
      <c r="C135" s="359"/>
      <c r="D135" s="359"/>
      <c r="E135" s="359"/>
      <c r="F135" s="359"/>
      <c r="G135" s="359"/>
      <c r="H135" s="359"/>
      <c r="I135" s="359"/>
      <c r="J135" s="359"/>
      <c r="K135" s="359"/>
      <c r="L135" s="359"/>
      <c r="M135" s="360">
        <f>+SUM(C135:L135)</f>
        <v>0</v>
      </c>
    </row>
    <row r="136" spans="1:13" x14ac:dyDescent="0.3">
      <c r="A136" s="292" t="s">
        <v>189</v>
      </c>
      <c r="B136" s="296" t="s">
        <v>397</v>
      </c>
      <c r="C136" s="359"/>
      <c r="D136" s="359"/>
      <c r="E136" s="359"/>
      <c r="F136" s="359"/>
      <c r="G136" s="359"/>
      <c r="H136" s="359"/>
      <c r="I136" s="359"/>
      <c r="J136" s="359"/>
      <c r="K136" s="359"/>
      <c r="L136" s="359"/>
      <c r="M136" s="360">
        <f>+SUM(C136:L136)</f>
        <v>0</v>
      </c>
    </row>
    <row r="137" spans="1:13" ht="28.8" x14ac:dyDescent="0.3">
      <c r="A137" s="295" t="s">
        <v>193</v>
      </c>
      <c r="B137" s="296" t="s">
        <v>1284</v>
      </c>
      <c r="C137" s="359"/>
      <c r="D137" s="359"/>
      <c r="E137" s="359"/>
      <c r="F137" s="359"/>
      <c r="G137" s="359"/>
      <c r="H137" s="359"/>
      <c r="I137" s="359"/>
      <c r="J137" s="359"/>
      <c r="K137" s="359"/>
      <c r="L137" s="359"/>
      <c r="M137" s="360">
        <f>+SUM(C137:L137)</f>
        <v>0</v>
      </c>
    </row>
    <row r="138" spans="1:13" ht="15" thickBot="1" x14ac:dyDescent="0.35">
      <c r="A138" s="356"/>
      <c r="B138" s="355" t="s">
        <v>1285</v>
      </c>
      <c r="C138" s="343">
        <f t="shared" ref="C138:M138" si="20">+SUM(C135:C137)</f>
        <v>0</v>
      </c>
      <c r="D138" s="343">
        <f t="shared" si="20"/>
        <v>0</v>
      </c>
      <c r="E138" s="343">
        <f t="shared" si="20"/>
        <v>0</v>
      </c>
      <c r="F138" s="343">
        <f t="shared" si="20"/>
        <v>0</v>
      </c>
      <c r="G138" s="343">
        <f t="shared" si="20"/>
        <v>0</v>
      </c>
      <c r="H138" s="343">
        <f t="shared" si="20"/>
        <v>0</v>
      </c>
      <c r="I138" s="343">
        <f t="shared" si="20"/>
        <v>0</v>
      </c>
      <c r="J138" s="343">
        <f t="shared" si="20"/>
        <v>0</v>
      </c>
      <c r="K138" s="343">
        <f t="shared" si="20"/>
        <v>0</v>
      </c>
      <c r="L138" s="343">
        <f t="shared" si="20"/>
        <v>0</v>
      </c>
      <c r="M138" s="342">
        <f t="shared" si="20"/>
        <v>0</v>
      </c>
    </row>
    <row r="139" spans="1:13" ht="15" thickTop="1" x14ac:dyDescent="0.3">
      <c r="A139" s="292"/>
      <c r="B139" s="364"/>
      <c r="C139" s="364"/>
      <c r="D139" s="364"/>
      <c r="E139" s="364"/>
      <c r="F139" s="364"/>
      <c r="G139" s="364"/>
      <c r="H139" s="364"/>
      <c r="I139" s="364"/>
      <c r="J139" s="364"/>
      <c r="K139" s="364"/>
      <c r="L139" s="364"/>
      <c r="M139" s="360"/>
    </row>
    <row r="140" spans="1:13" x14ac:dyDescent="0.3">
      <c r="A140" s="292" t="s">
        <v>401</v>
      </c>
      <c r="B140" s="363" t="s">
        <v>1286</v>
      </c>
      <c r="C140" s="363"/>
      <c r="D140" s="363"/>
      <c r="E140" s="363"/>
      <c r="F140" s="363"/>
      <c r="G140" s="363"/>
      <c r="H140" s="363"/>
      <c r="I140" s="363"/>
      <c r="J140" s="363"/>
      <c r="K140" s="363"/>
      <c r="L140" s="363"/>
      <c r="M140" s="360"/>
    </row>
    <row r="141" spans="1:13" x14ac:dyDescent="0.3">
      <c r="A141" s="295" t="s">
        <v>172</v>
      </c>
      <c r="B141" s="296" t="s">
        <v>404</v>
      </c>
      <c r="C141" s="359"/>
      <c r="D141" s="359"/>
      <c r="E141" s="359"/>
      <c r="F141" s="359"/>
      <c r="G141" s="359"/>
      <c r="H141" s="359"/>
      <c r="I141" s="359"/>
      <c r="J141" s="359"/>
      <c r="K141" s="359"/>
      <c r="L141" s="359"/>
      <c r="M141" s="360">
        <f>+SUM(C141:L141)</f>
        <v>0</v>
      </c>
    </row>
    <row r="142" spans="1:13" ht="28.8" x14ac:dyDescent="0.3">
      <c r="A142" s="295" t="s">
        <v>189</v>
      </c>
      <c r="B142" s="296" t="s">
        <v>1867</v>
      </c>
      <c r="C142" s="359"/>
      <c r="D142" s="359"/>
      <c r="E142" s="359"/>
      <c r="F142" s="359"/>
      <c r="G142" s="359"/>
      <c r="H142" s="359"/>
      <c r="I142" s="359"/>
      <c r="J142" s="359"/>
      <c r="K142" s="359"/>
      <c r="L142" s="359"/>
      <c r="M142" s="360">
        <f>+SUM(C142:L142)</f>
        <v>0</v>
      </c>
    </row>
    <row r="143" spans="1:13" ht="19.5" customHeight="1" thickBot="1" x14ac:dyDescent="0.35">
      <c r="A143" s="356"/>
      <c r="B143" s="355" t="s">
        <v>1288</v>
      </c>
      <c r="C143" s="343">
        <f t="shared" ref="C143:M143" si="21">+SUM(C141:C142)</f>
        <v>0</v>
      </c>
      <c r="D143" s="343">
        <f t="shared" si="21"/>
        <v>0</v>
      </c>
      <c r="E143" s="343">
        <f t="shared" si="21"/>
        <v>0</v>
      </c>
      <c r="F143" s="343">
        <f t="shared" si="21"/>
        <v>0</v>
      </c>
      <c r="G143" s="343">
        <f t="shared" si="21"/>
        <v>0</v>
      </c>
      <c r="H143" s="343">
        <f t="shared" si="21"/>
        <v>0</v>
      </c>
      <c r="I143" s="343">
        <f t="shared" si="21"/>
        <v>0</v>
      </c>
      <c r="J143" s="343">
        <f t="shared" si="21"/>
        <v>0</v>
      </c>
      <c r="K143" s="343">
        <f t="shared" si="21"/>
        <v>0</v>
      </c>
      <c r="L143" s="343">
        <f t="shared" si="21"/>
        <v>0</v>
      </c>
      <c r="M143" s="342">
        <f t="shared" si="21"/>
        <v>0</v>
      </c>
    </row>
    <row r="144" spans="1:13" ht="15" thickTop="1" x14ac:dyDescent="0.3">
      <c r="A144" s="292"/>
      <c r="B144" s="364"/>
      <c r="C144" s="364"/>
      <c r="D144" s="364"/>
      <c r="E144" s="364"/>
      <c r="F144" s="364"/>
      <c r="G144" s="364"/>
      <c r="H144" s="364"/>
      <c r="I144" s="364"/>
      <c r="J144" s="364"/>
      <c r="K144" s="364"/>
      <c r="L144" s="364"/>
      <c r="M144" s="360"/>
    </row>
    <row r="145" spans="1:13" x14ac:dyDescent="0.3">
      <c r="A145" s="292" t="s">
        <v>408</v>
      </c>
      <c r="B145" s="363" t="s">
        <v>1289</v>
      </c>
      <c r="C145" s="362"/>
      <c r="D145" s="362"/>
      <c r="E145" s="362"/>
      <c r="F145" s="362"/>
      <c r="G145" s="362"/>
      <c r="H145" s="362"/>
      <c r="I145" s="362"/>
      <c r="J145" s="362"/>
      <c r="K145" s="362"/>
      <c r="L145" s="362"/>
      <c r="M145" s="360"/>
    </row>
    <row r="146" spans="1:13" x14ac:dyDescent="0.3">
      <c r="A146" s="292" t="s">
        <v>172</v>
      </c>
      <c r="B146" s="371" t="s">
        <v>410</v>
      </c>
      <c r="C146" s="359"/>
      <c r="D146" s="359"/>
      <c r="E146" s="359"/>
      <c r="F146" s="359"/>
      <c r="G146" s="359"/>
      <c r="H146" s="359"/>
      <c r="I146" s="359"/>
      <c r="J146" s="359"/>
      <c r="K146" s="359"/>
      <c r="L146" s="359"/>
      <c r="M146" s="360">
        <f>+SUM(C146:L146)</f>
        <v>0</v>
      </c>
    </row>
    <row r="147" spans="1:13" ht="28.8" x14ac:dyDescent="0.3">
      <c r="A147" s="295" t="s">
        <v>189</v>
      </c>
      <c r="B147" s="296" t="s">
        <v>1290</v>
      </c>
      <c r="C147" s="359"/>
      <c r="D147" s="359"/>
      <c r="E147" s="359"/>
      <c r="F147" s="359"/>
      <c r="G147" s="359"/>
      <c r="H147" s="359"/>
      <c r="I147" s="359"/>
      <c r="J147" s="359"/>
      <c r="K147" s="359"/>
      <c r="L147" s="359"/>
      <c r="M147" s="360">
        <f>+SUM(C147:L147)</f>
        <v>0</v>
      </c>
    </row>
    <row r="148" spans="1:13" ht="15" thickBot="1" x14ac:dyDescent="0.35">
      <c r="A148" s="356"/>
      <c r="B148" s="355" t="s">
        <v>1291</v>
      </c>
      <c r="C148" s="343">
        <f t="shared" ref="C148:M148" si="22">+SUM(C146:C147)</f>
        <v>0</v>
      </c>
      <c r="D148" s="343">
        <f t="shared" si="22"/>
        <v>0</v>
      </c>
      <c r="E148" s="343">
        <f t="shared" si="22"/>
        <v>0</v>
      </c>
      <c r="F148" s="343">
        <f t="shared" si="22"/>
        <v>0</v>
      </c>
      <c r="G148" s="343">
        <f t="shared" si="22"/>
        <v>0</v>
      </c>
      <c r="H148" s="343">
        <f t="shared" si="22"/>
        <v>0</v>
      </c>
      <c r="I148" s="343">
        <f t="shared" si="22"/>
        <v>0</v>
      </c>
      <c r="J148" s="343">
        <f t="shared" si="22"/>
        <v>0</v>
      </c>
      <c r="K148" s="343">
        <f t="shared" si="22"/>
        <v>0</v>
      </c>
      <c r="L148" s="343">
        <f t="shared" si="22"/>
        <v>0</v>
      </c>
      <c r="M148" s="342">
        <f t="shared" si="22"/>
        <v>0</v>
      </c>
    </row>
    <row r="149" spans="1:13" ht="15" thickTop="1" x14ac:dyDescent="0.3">
      <c r="A149" s="292"/>
      <c r="B149" s="364"/>
      <c r="C149" s="364"/>
      <c r="D149" s="364"/>
      <c r="E149" s="364"/>
      <c r="F149" s="364"/>
      <c r="G149" s="364"/>
      <c r="H149" s="364"/>
      <c r="I149" s="364"/>
      <c r="J149" s="364"/>
      <c r="K149" s="364"/>
      <c r="L149" s="364"/>
      <c r="M149" s="360"/>
    </row>
    <row r="150" spans="1:13" x14ac:dyDescent="0.3">
      <c r="A150" s="292" t="s">
        <v>414</v>
      </c>
      <c r="B150" s="363" t="s">
        <v>1292</v>
      </c>
      <c r="C150" s="362"/>
      <c r="D150" s="362"/>
      <c r="E150" s="362"/>
      <c r="F150" s="362"/>
      <c r="G150" s="362"/>
      <c r="H150" s="362"/>
      <c r="I150" s="362"/>
      <c r="J150" s="362"/>
      <c r="K150" s="362"/>
      <c r="L150" s="362"/>
      <c r="M150" s="360"/>
    </row>
    <row r="151" spans="1:13" ht="18" customHeight="1" x14ac:dyDescent="0.3">
      <c r="A151" s="292" t="s">
        <v>172</v>
      </c>
      <c r="B151" s="371" t="s">
        <v>416</v>
      </c>
      <c r="C151" s="359"/>
      <c r="D151" s="359"/>
      <c r="E151" s="359"/>
      <c r="F151" s="359"/>
      <c r="G151" s="359"/>
      <c r="H151" s="359"/>
      <c r="I151" s="359"/>
      <c r="J151" s="359"/>
      <c r="K151" s="359"/>
      <c r="L151" s="359"/>
      <c r="M151" s="357">
        <f>+SUM(C151:L151)</f>
        <v>0</v>
      </c>
    </row>
    <row r="152" spans="1:13" ht="18" customHeight="1" x14ac:dyDescent="0.3">
      <c r="A152" s="295" t="s">
        <v>189</v>
      </c>
      <c r="B152" s="371" t="s">
        <v>1868</v>
      </c>
      <c r="C152" s="359"/>
      <c r="D152" s="359"/>
      <c r="E152" s="359"/>
      <c r="F152" s="359"/>
      <c r="G152" s="359"/>
      <c r="H152" s="359"/>
      <c r="I152" s="359"/>
      <c r="J152" s="359"/>
      <c r="K152" s="359"/>
      <c r="L152" s="359"/>
      <c r="M152" s="357">
        <f>+SUM(C152:L152)</f>
        <v>0</v>
      </c>
    </row>
    <row r="153" spans="1:13" ht="15" thickBot="1" x14ac:dyDescent="0.35">
      <c r="A153" s="356"/>
      <c r="B153" s="355" t="s">
        <v>1294</v>
      </c>
      <c r="C153" s="343">
        <f t="shared" ref="C153:M153" si="23">C151+C152</f>
        <v>0</v>
      </c>
      <c r="D153" s="343">
        <f t="shared" si="23"/>
        <v>0</v>
      </c>
      <c r="E153" s="343">
        <f t="shared" si="23"/>
        <v>0</v>
      </c>
      <c r="F153" s="343">
        <f t="shared" si="23"/>
        <v>0</v>
      </c>
      <c r="G153" s="343">
        <f t="shared" si="23"/>
        <v>0</v>
      </c>
      <c r="H153" s="343">
        <f t="shared" si="23"/>
        <v>0</v>
      </c>
      <c r="I153" s="343">
        <f t="shared" si="23"/>
        <v>0</v>
      </c>
      <c r="J153" s="343">
        <f t="shared" si="23"/>
        <v>0</v>
      </c>
      <c r="K153" s="343">
        <f t="shared" si="23"/>
        <v>0</v>
      </c>
      <c r="L153" s="343">
        <f t="shared" si="23"/>
        <v>0</v>
      </c>
      <c r="M153" s="342">
        <f t="shared" si="23"/>
        <v>0</v>
      </c>
    </row>
    <row r="154" spans="1:13" ht="15" thickTop="1" x14ac:dyDescent="0.3">
      <c r="A154" s="370"/>
      <c r="B154" s="364"/>
      <c r="C154" s="364"/>
      <c r="D154" s="364"/>
      <c r="E154" s="364"/>
      <c r="F154" s="364"/>
      <c r="G154" s="364"/>
      <c r="H154" s="364"/>
      <c r="I154" s="364"/>
      <c r="J154" s="364"/>
      <c r="K154" s="364"/>
      <c r="L154" s="364"/>
      <c r="M154" s="360"/>
    </row>
    <row r="155" spans="1:13" x14ac:dyDescent="0.3">
      <c r="A155" s="369" t="s">
        <v>420</v>
      </c>
      <c r="B155" s="363" t="s">
        <v>1869</v>
      </c>
      <c r="C155" s="362"/>
      <c r="D155" s="362"/>
      <c r="E155" s="362"/>
      <c r="F155" s="362"/>
      <c r="G155" s="362"/>
      <c r="H155" s="362"/>
      <c r="I155" s="362"/>
      <c r="J155" s="362"/>
      <c r="K155" s="362"/>
      <c r="L155" s="362"/>
      <c r="M155" s="360"/>
    </row>
    <row r="156" spans="1:13" x14ac:dyDescent="0.3">
      <c r="A156" s="292" t="s">
        <v>172</v>
      </c>
      <c r="B156" s="296" t="s">
        <v>422</v>
      </c>
      <c r="C156" s="359"/>
      <c r="D156" s="359"/>
      <c r="E156" s="362"/>
      <c r="F156" s="359"/>
      <c r="G156" s="359"/>
      <c r="H156" s="359"/>
      <c r="I156" s="359"/>
      <c r="J156" s="359"/>
      <c r="K156" s="359"/>
      <c r="L156" s="359"/>
      <c r="M156" s="360">
        <f>+SUM(C156:L156)</f>
        <v>0</v>
      </c>
    </row>
    <row r="157" spans="1:13" x14ac:dyDescent="0.3">
      <c r="A157" s="292" t="s">
        <v>189</v>
      </c>
      <c r="B157" s="296" t="s">
        <v>423</v>
      </c>
      <c r="C157" s="359"/>
      <c r="D157" s="359"/>
      <c r="E157" s="359"/>
      <c r="F157" s="359"/>
      <c r="G157" s="359"/>
      <c r="H157" s="359"/>
      <c r="I157" s="359"/>
      <c r="J157" s="359"/>
      <c r="K157" s="359"/>
      <c r="L157" s="359"/>
      <c r="M157" s="360">
        <f>+SUM(C157:L157)</f>
        <v>0</v>
      </c>
    </row>
    <row r="158" spans="1:13" x14ac:dyDescent="0.3">
      <c r="A158" s="292" t="s">
        <v>193</v>
      </c>
      <c r="B158" s="296" t="s">
        <v>1870</v>
      </c>
      <c r="C158" s="359"/>
      <c r="D158" s="359"/>
      <c r="E158" s="359"/>
      <c r="F158" s="359"/>
      <c r="G158" s="359"/>
      <c r="H158" s="359"/>
      <c r="I158" s="359"/>
      <c r="J158" s="359"/>
      <c r="K158" s="359"/>
      <c r="L158" s="359"/>
      <c r="M158" s="360">
        <f>+SUM(C158:L158)</f>
        <v>0</v>
      </c>
    </row>
    <row r="159" spans="1:13" ht="15" thickBot="1" x14ac:dyDescent="0.35">
      <c r="A159" s="356"/>
      <c r="B159" s="355" t="s">
        <v>1871</v>
      </c>
      <c r="C159" s="343">
        <f t="shared" ref="C159:M159" si="24">+SUM(C156:C158)</f>
        <v>0</v>
      </c>
      <c r="D159" s="343">
        <f t="shared" si="24"/>
        <v>0</v>
      </c>
      <c r="E159" s="343">
        <f t="shared" si="24"/>
        <v>0</v>
      </c>
      <c r="F159" s="343">
        <f t="shared" si="24"/>
        <v>0</v>
      </c>
      <c r="G159" s="343">
        <f t="shared" si="24"/>
        <v>0</v>
      </c>
      <c r="H159" s="343">
        <f t="shared" si="24"/>
        <v>0</v>
      </c>
      <c r="I159" s="343">
        <f t="shared" si="24"/>
        <v>0</v>
      </c>
      <c r="J159" s="343">
        <f t="shared" si="24"/>
        <v>0</v>
      </c>
      <c r="K159" s="343">
        <f t="shared" si="24"/>
        <v>0</v>
      </c>
      <c r="L159" s="343">
        <f t="shared" si="24"/>
        <v>0</v>
      </c>
      <c r="M159" s="342">
        <f t="shared" si="24"/>
        <v>0</v>
      </c>
    </row>
    <row r="160" spans="1:13" ht="15" thickTop="1" x14ac:dyDescent="0.3">
      <c r="A160" s="292"/>
      <c r="B160" s="364"/>
      <c r="C160" s="364"/>
      <c r="D160" s="364"/>
      <c r="E160" s="364"/>
      <c r="F160" s="364"/>
      <c r="G160" s="364"/>
      <c r="H160" s="364"/>
      <c r="I160" s="364"/>
      <c r="J160" s="364"/>
      <c r="K160" s="368"/>
      <c r="L160" s="361"/>
      <c r="M160" s="360"/>
    </row>
    <row r="161" spans="1:13" x14ac:dyDescent="0.3">
      <c r="A161" s="292" t="s">
        <v>428</v>
      </c>
      <c r="B161" s="363" t="s">
        <v>1872</v>
      </c>
      <c r="C161" s="362"/>
      <c r="D161" s="362"/>
      <c r="E161" s="362"/>
      <c r="F161" s="362"/>
      <c r="G161" s="362"/>
      <c r="H161" s="362"/>
      <c r="I161" s="362"/>
      <c r="J161" s="362"/>
      <c r="K161" s="367"/>
      <c r="L161" s="361"/>
      <c r="M161" s="360"/>
    </row>
    <row r="162" spans="1:13" x14ac:dyDescent="0.3">
      <c r="A162" s="292" t="s">
        <v>172</v>
      </c>
      <c r="B162" s="296" t="s">
        <v>430</v>
      </c>
      <c r="C162" s="359"/>
      <c r="D162" s="359"/>
      <c r="E162" s="359"/>
      <c r="F162" s="359"/>
      <c r="G162" s="359"/>
      <c r="H162" s="359"/>
      <c r="I162" s="359"/>
      <c r="J162" s="359"/>
      <c r="K162" s="366"/>
      <c r="L162" s="361"/>
      <c r="M162" s="360">
        <f>+SUM(C162:L162)</f>
        <v>0</v>
      </c>
    </row>
    <row r="163" spans="1:13" ht="15" thickBot="1" x14ac:dyDescent="0.35">
      <c r="A163" s="356"/>
      <c r="B163" s="355" t="s">
        <v>1873</v>
      </c>
      <c r="C163" s="343">
        <f t="shared" ref="C163:K163" si="25">C162</f>
        <v>0</v>
      </c>
      <c r="D163" s="343">
        <f t="shared" si="25"/>
        <v>0</v>
      </c>
      <c r="E163" s="343">
        <f t="shared" si="25"/>
        <v>0</v>
      </c>
      <c r="F163" s="343">
        <f t="shared" si="25"/>
        <v>0</v>
      </c>
      <c r="G163" s="343">
        <f t="shared" si="25"/>
        <v>0</v>
      </c>
      <c r="H163" s="343">
        <f t="shared" si="25"/>
        <v>0</v>
      </c>
      <c r="I163" s="343">
        <f t="shared" si="25"/>
        <v>0</v>
      </c>
      <c r="J163" s="343">
        <f t="shared" si="25"/>
        <v>0</v>
      </c>
      <c r="K163" s="365">
        <f t="shared" si="25"/>
        <v>0</v>
      </c>
      <c r="L163" s="343">
        <f>+SUM(C163:K163)</f>
        <v>0</v>
      </c>
      <c r="M163" s="342">
        <f>+SUM(C163:L163)</f>
        <v>0</v>
      </c>
    </row>
    <row r="164" spans="1:13" ht="15" thickTop="1" x14ac:dyDescent="0.3">
      <c r="A164" s="292"/>
      <c r="B164" s="364"/>
      <c r="C164" s="364"/>
      <c r="D164" s="364"/>
      <c r="E164" s="364"/>
      <c r="F164" s="364"/>
      <c r="G164" s="364"/>
      <c r="H164" s="364"/>
      <c r="I164" s="364"/>
      <c r="J164" s="364"/>
      <c r="K164" s="364"/>
      <c r="L164" s="352"/>
      <c r="M164" s="360"/>
    </row>
    <row r="165" spans="1:13" x14ac:dyDescent="0.3">
      <c r="A165" s="292" t="s">
        <v>433</v>
      </c>
      <c r="B165" s="363" t="s">
        <v>1874</v>
      </c>
      <c r="C165" s="362"/>
      <c r="D165" s="362"/>
      <c r="E165" s="362"/>
      <c r="F165" s="362"/>
      <c r="G165" s="362"/>
      <c r="H165" s="362"/>
      <c r="I165" s="362"/>
      <c r="J165" s="362"/>
      <c r="K165" s="362"/>
      <c r="L165" s="361"/>
      <c r="M165" s="360"/>
    </row>
    <row r="166" spans="1:13" x14ac:dyDescent="0.3">
      <c r="A166" s="292" t="s">
        <v>172</v>
      </c>
      <c r="B166" s="296" t="s">
        <v>435</v>
      </c>
      <c r="C166" s="359"/>
      <c r="D166" s="359"/>
      <c r="E166" s="359"/>
      <c r="F166" s="359"/>
      <c r="G166" s="359"/>
      <c r="H166" s="359"/>
      <c r="I166" s="359"/>
      <c r="J166" s="359"/>
      <c r="K166" s="359"/>
      <c r="L166" s="358"/>
      <c r="M166" s="357">
        <f>+SUM(C166:L166)</f>
        <v>0</v>
      </c>
    </row>
    <row r="167" spans="1:13" ht="15" thickBot="1" x14ac:dyDescent="0.35">
      <c r="A167" s="356"/>
      <c r="B167" s="355" t="s">
        <v>1875</v>
      </c>
      <c r="C167" s="343">
        <f t="shared" ref="C167:L167" si="26">C166</f>
        <v>0</v>
      </c>
      <c r="D167" s="343">
        <f t="shared" si="26"/>
        <v>0</v>
      </c>
      <c r="E167" s="343">
        <f t="shared" si="26"/>
        <v>0</v>
      </c>
      <c r="F167" s="343">
        <f t="shared" si="26"/>
        <v>0</v>
      </c>
      <c r="G167" s="343">
        <f t="shared" si="26"/>
        <v>0</v>
      </c>
      <c r="H167" s="343">
        <f t="shared" si="26"/>
        <v>0</v>
      </c>
      <c r="I167" s="343">
        <f t="shared" si="26"/>
        <v>0</v>
      </c>
      <c r="J167" s="343">
        <f t="shared" si="26"/>
        <v>0</v>
      </c>
      <c r="K167" s="343">
        <f t="shared" si="26"/>
        <v>0</v>
      </c>
      <c r="L167" s="343">
        <f t="shared" si="26"/>
        <v>0</v>
      </c>
      <c r="M167" s="342">
        <f>+SUM(C167:L167)</f>
        <v>0</v>
      </c>
    </row>
    <row r="168" spans="1:13" ht="15" thickTop="1" x14ac:dyDescent="0.3">
      <c r="A168" s="354"/>
      <c r="C168" s="353"/>
      <c r="D168" s="353"/>
      <c r="E168" s="353"/>
      <c r="F168" s="353"/>
      <c r="G168" s="353"/>
      <c r="H168" s="353"/>
      <c r="I168" s="353"/>
      <c r="J168" s="353"/>
      <c r="K168" s="353"/>
      <c r="L168" s="352"/>
      <c r="M168" s="351"/>
    </row>
    <row r="169" spans="1:13" x14ac:dyDescent="0.3">
      <c r="A169" s="350"/>
      <c r="B169" s="349" t="s">
        <v>1876</v>
      </c>
      <c r="C169" s="348">
        <f t="shared" ref="C169:M169" si="27">+C22+C28+C34+C45+C51+C57+C62+C68+C80+C89+C95+C108+C117+C125+C132+C138+C143+C148+C153+C159+C163+C167</f>
        <v>0</v>
      </c>
      <c r="D169" s="348">
        <f t="shared" si="27"/>
        <v>0</v>
      </c>
      <c r="E169" s="348">
        <f t="shared" si="27"/>
        <v>0</v>
      </c>
      <c r="F169" s="348">
        <f t="shared" si="27"/>
        <v>0</v>
      </c>
      <c r="G169" s="348">
        <f t="shared" si="27"/>
        <v>0</v>
      </c>
      <c r="H169" s="348">
        <f t="shared" si="27"/>
        <v>0</v>
      </c>
      <c r="I169" s="348">
        <f t="shared" si="27"/>
        <v>0</v>
      </c>
      <c r="J169" s="348">
        <f t="shared" si="27"/>
        <v>0</v>
      </c>
      <c r="K169" s="348">
        <f t="shared" si="27"/>
        <v>0</v>
      </c>
      <c r="L169" s="348">
        <f t="shared" si="27"/>
        <v>0</v>
      </c>
      <c r="M169" s="347">
        <f t="shared" si="27"/>
        <v>0</v>
      </c>
    </row>
    <row r="170" spans="1:13" ht="15" thickBot="1" x14ac:dyDescent="0.35">
      <c r="A170" s="346"/>
      <c r="B170" s="345"/>
      <c r="C170" s="344"/>
      <c r="D170" s="344"/>
      <c r="E170" s="344"/>
      <c r="F170" s="344"/>
      <c r="G170" s="344"/>
      <c r="H170" s="344"/>
      <c r="I170" s="344"/>
      <c r="J170" s="344"/>
      <c r="K170" s="344"/>
      <c r="L170" s="343"/>
      <c r="M170" s="342"/>
    </row>
    <row r="171" spans="1:13" ht="39.75" customHeight="1" thickTop="1" x14ac:dyDescent="0.3">
      <c r="A171" s="1391" t="s">
        <v>1880</v>
      </c>
      <c r="B171" s="1391"/>
      <c r="C171" s="1391"/>
      <c r="D171" s="1391"/>
      <c r="E171" s="1391"/>
      <c r="F171" s="1391"/>
    </row>
  </sheetData>
  <mergeCells count="16">
    <mergeCell ref="A171:F171"/>
    <mergeCell ref="A1:M1"/>
    <mergeCell ref="A3:M3"/>
    <mergeCell ref="A4:M4"/>
    <mergeCell ref="A6:B7"/>
    <mergeCell ref="C6:C7"/>
    <mergeCell ref="D6:D7"/>
    <mergeCell ref="E6:E7"/>
    <mergeCell ref="F6:F7"/>
    <mergeCell ref="G6:G7"/>
    <mergeCell ref="H6:H7"/>
    <mergeCell ref="I6:I7"/>
    <mergeCell ref="J6:J7"/>
    <mergeCell ref="L6:L7"/>
    <mergeCell ref="M6:M7"/>
    <mergeCell ref="K6:K7"/>
  </mergeCells>
  <printOptions horizontalCentered="1"/>
  <pageMargins left="0.19685039370078741" right="0.15748031496062992" top="0.47244094488188981" bottom="0.47244094488188981" header="0.35433070866141736" footer="0.31496062992125984"/>
  <pageSetup paperSize="9" scale="5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C742-13A2-4E14-BEE2-EDFF8A457F95}">
  <dimension ref="A1:O161"/>
  <sheetViews>
    <sheetView topLeftCell="C1" zoomScaleNormal="100" workbookViewId="0">
      <selection activeCell="L185" sqref="L185"/>
    </sheetView>
  </sheetViews>
  <sheetFormatPr defaultColWidth="9.21875" defaultRowHeight="14.4" x14ac:dyDescent="0.3"/>
  <cols>
    <col min="1" max="1" width="9.21875" style="341"/>
    <col min="2" max="2" width="65.21875" style="395" customWidth="1"/>
    <col min="3" max="3" width="19.77734375" style="341" customWidth="1"/>
    <col min="4" max="4" width="14.44140625" style="341" customWidth="1"/>
    <col min="5" max="5" width="14" style="341" customWidth="1"/>
    <col min="6" max="6" width="14.21875" style="341" customWidth="1"/>
    <col min="7" max="8" width="15.5546875" style="341" customWidth="1"/>
    <col min="9" max="11" width="13" style="341" customWidth="1"/>
    <col min="12" max="13" width="13.777343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2" spans="1:13" x14ac:dyDescent="0.3">
      <c r="B2" s="341"/>
    </row>
    <row r="3" spans="1:13" ht="21" x14ac:dyDescent="0.3">
      <c r="A3" s="1332" t="s">
        <v>1828</v>
      </c>
      <c r="B3" s="1332"/>
      <c r="C3" s="1332"/>
      <c r="D3" s="1332"/>
      <c r="E3" s="1332"/>
      <c r="F3" s="1332"/>
      <c r="G3" s="1332"/>
      <c r="H3" s="1332"/>
      <c r="I3" s="1332"/>
      <c r="J3" s="1332"/>
      <c r="K3" s="1332"/>
      <c r="L3" s="1332"/>
      <c r="M3" s="1332"/>
    </row>
    <row r="4" spans="1:13" ht="75" customHeight="1" x14ac:dyDescent="0.3">
      <c r="A4" s="1373" t="s">
        <v>1881</v>
      </c>
      <c r="B4" s="1332"/>
      <c r="C4" s="1332"/>
      <c r="D4" s="1332"/>
      <c r="E4" s="1332"/>
      <c r="F4" s="1332"/>
      <c r="G4" s="1332"/>
      <c r="H4" s="1332"/>
      <c r="I4" s="1332"/>
      <c r="J4" s="1332"/>
      <c r="K4" s="1332"/>
      <c r="L4" s="1332"/>
      <c r="M4" s="1332"/>
    </row>
    <row r="5" spans="1:13" ht="15" thickBot="1" x14ac:dyDescent="0.35"/>
    <row r="6" spans="1:13" ht="75.75" customHeight="1" thickTop="1" x14ac:dyDescent="0.3">
      <c r="A6" s="1394" t="s">
        <v>1830</v>
      </c>
      <c r="B6" s="1395"/>
      <c r="C6" s="1398" t="s">
        <v>1882</v>
      </c>
      <c r="D6" s="1398" t="s">
        <v>1883</v>
      </c>
      <c r="E6" s="1398" t="s">
        <v>747</v>
      </c>
      <c r="F6" s="1398" t="s">
        <v>1884</v>
      </c>
      <c r="G6" s="1398" t="s">
        <v>1885</v>
      </c>
      <c r="H6" s="1402" t="s">
        <v>1886</v>
      </c>
      <c r="I6" s="1398" t="s">
        <v>1887</v>
      </c>
      <c r="J6" s="1398" t="s">
        <v>1888</v>
      </c>
      <c r="K6" s="1398" t="s">
        <v>1889</v>
      </c>
      <c r="L6" s="1398" t="s">
        <v>1890</v>
      </c>
      <c r="M6" s="1402" t="s">
        <v>1891</v>
      </c>
    </row>
    <row r="7" spans="1:13" ht="47.25" customHeight="1" thickBot="1" x14ac:dyDescent="0.35">
      <c r="A7" s="1396"/>
      <c r="B7" s="1397"/>
      <c r="C7" s="1399"/>
      <c r="D7" s="1399"/>
      <c r="E7" s="1399"/>
      <c r="F7" s="1399"/>
      <c r="G7" s="1399"/>
      <c r="H7" s="1403"/>
      <c r="I7" s="1399"/>
      <c r="J7" s="1399"/>
      <c r="K7" s="1399"/>
      <c r="L7" s="1399"/>
      <c r="M7" s="1403"/>
    </row>
    <row r="8" spans="1:13" ht="28.5" customHeight="1" thickTop="1" thickBot="1" x14ac:dyDescent="0.35">
      <c r="A8" s="451"/>
      <c r="B8" s="391"/>
      <c r="C8" s="391">
        <v>201</v>
      </c>
      <c r="D8" s="391">
        <v>202</v>
      </c>
      <c r="E8" s="391">
        <v>203</v>
      </c>
      <c r="F8" s="391">
        <v>204</v>
      </c>
      <c r="G8" s="391">
        <v>205</v>
      </c>
      <c r="H8" s="450">
        <v>200</v>
      </c>
      <c r="I8" s="449">
        <v>301</v>
      </c>
      <c r="J8" s="391">
        <v>302</v>
      </c>
      <c r="K8" s="391">
        <v>303</v>
      </c>
      <c r="L8" s="391">
        <v>304</v>
      </c>
      <c r="M8" s="448">
        <v>300</v>
      </c>
    </row>
    <row r="9" spans="1:13" s="411" customFormat="1" ht="15" thickTop="1" x14ac:dyDescent="0.3">
      <c r="A9" s="447" t="s">
        <v>172</v>
      </c>
      <c r="B9" s="446" t="s">
        <v>1892</v>
      </c>
      <c r="C9" s="413"/>
      <c r="D9" s="413"/>
      <c r="E9" s="413"/>
      <c r="F9" s="413"/>
      <c r="G9" s="413"/>
      <c r="H9" s="423"/>
      <c r="I9" s="429"/>
      <c r="J9" s="413"/>
      <c r="K9" s="413"/>
      <c r="L9" s="413"/>
      <c r="M9" s="423"/>
    </row>
    <row r="10" spans="1:13" x14ac:dyDescent="0.3">
      <c r="A10" s="417" t="s">
        <v>172</v>
      </c>
      <c r="B10" s="387" t="s">
        <v>176</v>
      </c>
      <c r="C10" s="361"/>
      <c r="D10" s="361"/>
      <c r="E10" s="361"/>
      <c r="F10" s="361"/>
      <c r="G10" s="361"/>
      <c r="H10" s="373">
        <f t="shared" ref="H10:H21" si="0">+SUM(C10:G10)</f>
        <v>0</v>
      </c>
      <c r="I10" s="445"/>
      <c r="J10" s="361"/>
      <c r="K10" s="361"/>
      <c r="L10" s="361"/>
      <c r="M10" s="373">
        <f t="shared" ref="M10:M21" si="1">+SUM(I10:L10)</f>
        <v>0</v>
      </c>
    </row>
    <row r="11" spans="1:13" x14ac:dyDescent="0.3">
      <c r="A11" s="417" t="s">
        <v>189</v>
      </c>
      <c r="B11" s="422" t="s">
        <v>1893</v>
      </c>
      <c r="C11" s="361"/>
      <c r="D11" s="361"/>
      <c r="E11" s="361"/>
      <c r="F11" s="361"/>
      <c r="G11" s="361"/>
      <c r="H11" s="373">
        <f t="shared" si="0"/>
        <v>0</v>
      </c>
      <c r="I11" s="445"/>
      <c r="J11" s="361"/>
      <c r="K11" s="361"/>
      <c r="L11" s="361"/>
      <c r="M11" s="373">
        <f t="shared" si="1"/>
        <v>0</v>
      </c>
    </row>
    <row r="12" spans="1:13" x14ac:dyDescent="0.3">
      <c r="A12" s="417" t="s">
        <v>193</v>
      </c>
      <c r="B12" s="422" t="s">
        <v>1894</v>
      </c>
      <c r="C12" s="359"/>
      <c r="D12" s="359"/>
      <c r="E12" s="359"/>
      <c r="F12" s="359"/>
      <c r="G12" s="359"/>
      <c r="H12" s="373">
        <f t="shared" si="0"/>
        <v>0</v>
      </c>
      <c r="I12" s="406"/>
      <c r="J12" s="359"/>
      <c r="K12" s="359"/>
      <c r="L12" s="359"/>
      <c r="M12" s="373">
        <f t="shared" si="1"/>
        <v>0</v>
      </c>
    </row>
    <row r="13" spans="1:13" x14ac:dyDescent="0.3">
      <c r="A13" s="417" t="s">
        <v>199</v>
      </c>
      <c r="B13" s="296" t="s">
        <v>200</v>
      </c>
      <c r="C13" s="361"/>
      <c r="D13" s="361"/>
      <c r="E13" s="361"/>
      <c r="F13" s="361"/>
      <c r="G13" s="361"/>
      <c r="H13" s="373">
        <f t="shared" si="0"/>
        <v>0</v>
      </c>
      <c r="I13" s="445"/>
      <c r="J13" s="361"/>
      <c r="K13" s="361"/>
      <c r="L13" s="361"/>
      <c r="M13" s="373">
        <f t="shared" si="1"/>
        <v>0</v>
      </c>
    </row>
    <row r="14" spans="1:13" x14ac:dyDescent="0.3">
      <c r="A14" s="417" t="s">
        <v>202</v>
      </c>
      <c r="B14" s="296" t="s">
        <v>203</v>
      </c>
      <c r="C14" s="361"/>
      <c r="D14" s="361"/>
      <c r="E14" s="361"/>
      <c r="F14" s="361"/>
      <c r="G14" s="361"/>
      <c r="H14" s="373">
        <f t="shared" si="0"/>
        <v>0</v>
      </c>
      <c r="I14" s="445"/>
      <c r="J14" s="361"/>
      <c r="K14" s="361"/>
      <c r="L14" s="361"/>
      <c r="M14" s="373">
        <f t="shared" si="1"/>
        <v>0</v>
      </c>
    </row>
    <row r="15" spans="1:13" x14ac:dyDescent="0.3">
      <c r="A15" s="417" t="s">
        <v>205</v>
      </c>
      <c r="B15" s="296" t="s">
        <v>206</v>
      </c>
      <c r="C15" s="361"/>
      <c r="D15" s="361"/>
      <c r="E15" s="361"/>
      <c r="F15" s="361"/>
      <c r="G15" s="361"/>
      <c r="H15" s="373">
        <f t="shared" si="0"/>
        <v>0</v>
      </c>
      <c r="I15" s="445"/>
      <c r="J15" s="361"/>
      <c r="K15" s="361"/>
      <c r="L15" s="361"/>
      <c r="M15" s="373">
        <f t="shared" si="1"/>
        <v>0</v>
      </c>
    </row>
    <row r="16" spans="1:13" x14ac:dyDescent="0.3">
      <c r="A16" s="417" t="s">
        <v>208</v>
      </c>
      <c r="B16" s="422" t="s">
        <v>1895</v>
      </c>
      <c r="C16" s="361"/>
      <c r="D16" s="361"/>
      <c r="E16" s="361"/>
      <c r="F16" s="361"/>
      <c r="G16" s="361"/>
      <c r="H16" s="373">
        <f t="shared" si="0"/>
        <v>0</v>
      </c>
      <c r="I16" s="445"/>
      <c r="J16" s="361"/>
      <c r="K16" s="361"/>
      <c r="L16" s="361"/>
      <c r="M16" s="373">
        <f t="shared" si="1"/>
        <v>0</v>
      </c>
    </row>
    <row r="17" spans="1:14" x14ac:dyDescent="0.3">
      <c r="A17" s="417" t="s">
        <v>211</v>
      </c>
      <c r="B17" s="422" t="s">
        <v>212</v>
      </c>
      <c r="C17" s="361"/>
      <c r="D17" s="361"/>
      <c r="E17" s="361"/>
      <c r="F17" s="361"/>
      <c r="G17" s="361"/>
      <c r="H17" s="373">
        <f t="shared" si="0"/>
        <v>0</v>
      </c>
      <c r="I17" s="445"/>
      <c r="J17" s="361"/>
      <c r="K17" s="361"/>
      <c r="L17" s="361"/>
      <c r="M17" s="373">
        <f t="shared" si="1"/>
        <v>0</v>
      </c>
    </row>
    <row r="18" spans="1:14" x14ac:dyDescent="0.3">
      <c r="A18" s="417" t="s">
        <v>215</v>
      </c>
      <c r="B18" s="422" t="s">
        <v>216</v>
      </c>
      <c r="C18" s="361"/>
      <c r="D18" s="361"/>
      <c r="E18" s="361"/>
      <c r="F18" s="361"/>
      <c r="G18" s="361"/>
      <c r="H18" s="373">
        <f t="shared" si="0"/>
        <v>0</v>
      </c>
      <c r="I18" s="445"/>
      <c r="J18" s="361"/>
      <c r="K18" s="361"/>
      <c r="L18" s="361"/>
      <c r="M18" s="373">
        <f t="shared" si="1"/>
        <v>0</v>
      </c>
    </row>
    <row r="19" spans="1:14" x14ac:dyDescent="0.3">
      <c r="A19" s="417" t="s">
        <v>321</v>
      </c>
      <c r="B19" s="296" t="s">
        <v>219</v>
      </c>
      <c r="C19" s="361"/>
      <c r="D19" s="361"/>
      <c r="E19" s="361"/>
      <c r="F19" s="361"/>
      <c r="G19" s="361"/>
      <c r="H19" s="373">
        <f t="shared" si="0"/>
        <v>0</v>
      </c>
      <c r="I19" s="445"/>
      <c r="J19" s="361"/>
      <c r="K19" s="361"/>
      <c r="L19" s="361"/>
      <c r="M19" s="373">
        <f t="shared" si="1"/>
        <v>0</v>
      </c>
    </row>
    <row r="20" spans="1:14" x14ac:dyDescent="0.3">
      <c r="A20" s="417" t="s">
        <v>335</v>
      </c>
      <c r="B20" s="296" t="s">
        <v>221</v>
      </c>
      <c r="C20" s="361"/>
      <c r="D20" s="361"/>
      <c r="E20" s="361"/>
      <c r="F20" s="361"/>
      <c r="G20" s="361"/>
      <c r="H20" s="373">
        <f t="shared" si="0"/>
        <v>0</v>
      </c>
      <c r="I20" s="445"/>
      <c r="J20" s="361"/>
      <c r="K20" s="361"/>
      <c r="L20" s="361"/>
      <c r="M20" s="373">
        <f t="shared" si="1"/>
        <v>0</v>
      </c>
    </row>
    <row r="21" spans="1:14" ht="28.8" x14ac:dyDescent="0.3">
      <c r="A21" s="417" t="s">
        <v>342</v>
      </c>
      <c r="B21" s="440" t="s">
        <v>1225</v>
      </c>
      <c r="C21" s="361"/>
      <c r="D21" s="361"/>
      <c r="E21" s="361"/>
      <c r="F21" s="361"/>
      <c r="G21" s="361"/>
      <c r="H21" s="373">
        <f t="shared" si="0"/>
        <v>0</v>
      </c>
      <c r="I21" s="445"/>
      <c r="J21" s="361"/>
      <c r="K21" s="361"/>
      <c r="L21" s="361"/>
      <c r="M21" s="373">
        <f t="shared" si="1"/>
        <v>0</v>
      </c>
    </row>
    <row r="22" spans="1:14" s="402" customFormat="1" ht="15" thickBot="1" x14ac:dyDescent="0.35">
      <c r="A22" s="438"/>
      <c r="B22" s="444" t="s">
        <v>1843</v>
      </c>
      <c r="C22" s="343">
        <f t="shared" ref="C22:M22" si="2">+SUM(C10:C21)</f>
        <v>0</v>
      </c>
      <c r="D22" s="343">
        <f t="shared" si="2"/>
        <v>0</v>
      </c>
      <c r="E22" s="343">
        <f t="shared" si="2"/>
        <v>0</v>
      </c>
      <c r="F22" s="343">
        <f t="shared" si="2"/>
        <v>0</v>
      </c>
      <c r="G22" s="343">
        <f t="shared" si="2"/>
        <v>0</v>
      </c>
      <c r="H22" s="386">
        <f t="shared" si="2"/>
        <v>0</v>
      </c>
      <c r="I22" s="403">
        <f t="shared" si="2"/>
        <v>0</v>
      </c>
      <c r="J22" s="403">
        <f t="shared" si="2"/>
        <v>0</v>
      </c>
      <c r="K22" s="403">
        <f t="shared" si="2"/>
        <v>0</v>
      </c>
      <c r="L22" s="403">
        <f t="shared" si="2"/>
        <v>0</v>
      </c>
      <c r="M22" s="386">
        <f t="shared" si="2"/>
        <v>0</v>
      </c>
    </row>
    <row r="23" spans="1:14" s="402" customFormat="1" ht="15" thickTop="1" x14ac:dyDescent="0.3">
      <c r="A23" s="427"/>
      <c r="B23" s="443"/>
      <c r="C23" s="436"/>
      <c r="D23" s="436"/>
      <c r="E23" s="436"/>
      <c r="F23" s="436"/>
      <c r="G23" s="436"/>
      <c r="H23" s="430"/>
      <c r="I23" s="431"/>
      <c r="J23" s="436"/>
      <c r="K23" s="436"/>
      <c r="L23" s="436"/>
      <c r="M23" s="430"/>
    </row>
    <row r="24" spans="1:14" s="411" customFormat="1" x14ac:dyDescent="0.3">
      <c r="A24" s="414" t="s">
        <v>189</v>
      </c>
      <c r="B24" s="413" t="s">
        <v>1227</v>
      </c>
      <c r="C24" s="413"/>
      <c r="D24" s="413"/>
      <c r="E24" s="413"/>
      <c r="F24" s="413"/>
      <c r="G24" s="413"/>
      <c r="H24" s="428"/>
      <c r="I24" s="429"/>
      <c r="J24" s="413"/>
      <c r="K24" s="413"/>
      <c r="L24" s="413"/>
      <c r="M24" s="428"/>
    </row>
    <row r="25" spans="1:14" x14ac:dyDescent="0.3">
      <c r="A25" s="408" t="s">
        <v>172</v>
      </c>
      <c r="B25" s="407" t="s">
        <v>228</v>
      </c>
      <c r="C25" s="359"/>
      <c r="D25" s="359"/>
      <c r="E25" s="359"/>
      <c r="F25" s="359"/>
      <c r="G25" s="359"/>
      <c r="H25" s="373">
        <f>+SUM(C25:G25)</f>
        <v>0</v>
      </c>
      <c r="I25" s="406"/>
      <c r="J25" s="359"/>
      <c r="K25" s="359"/>
      <c r="L25" s="359"/>
      <c r="M25" s="373">
        <f>+SUM(I25:L25)</f>
        <v>0</v>
      </c>
    </row>
    <row r="26" spans="1:14" x14ac:dyDescent="0.3">
      <c r="A26" s="417" t="s">
        <v>189</v>
      </c>
      <c r="B26" s="407" t="s">
        <v>230</v>
      </c>
      <c r="C26" s="359"/>
      <c r="D26" s="359"/>
      <c r="E26" s="359"/>
      <c r="F26" s="359"/>
      <c r="G26" s="359"/>
      <c r="H26" s="373">
        <f>+SUM(C26:G26)</f>
        <v>0</v>
      </c>
      <c r="I26" s="406"/>
      <c r="J26" s="359"/>
      <c r="K26" s="359"/>
      <c r="L26" s="359"/>
      <c r="M26" s="373">
        <f>+SUM(I26:L26)</f>
        <v>0</v>
      </c>
    </row>
    <row r="27" spans="1:14" x14ac:dyDescent="0.3">
      <c r="A27" s="417" t="s">
        <v>193</v>
      </c>
      <c r="B27" s="440" t="s">
        <v>1844</v>
      </c>
      <c r="C27" s="359"/>
      <c r="D27" s="359"/>
      <c r="E27" s="359"/>
      <c r="F27" s="359"/>
      <c r="G27" s="359"/>
      <c r="H27" s="373">
        <f>+SUM(C27:G27)</f>
        <v>0</v>
      </c>
      <c r="I27" s="406"/>
      <c r="J27" s="359"/>
      <c r="K27" s="359"/>
      <c r="L27" s="359"/>
      <c r="M27" s="373">
        <f>+SUM(I27:L27)</f>
        <v>0</v>
      </c>
    </row>
    <row r="28" spans="1:14" s="402" customFormat="1" ht="15" thickBot="1" x14ac:dyDescent="0.35">
      <c r="A28" s="435"/>
      <c r="B28" s="404" t="s">
        <v>1229</v>
      </c>
      <c r="C28" s="343">
        <f t="shared" ref="C28:M28" si="3">+SUM(C25:C27)</f>
        <v>0</v>
      </c>
      <c r="D28" s="343">
        <f t="shared" si="3"/>
        <v>0</v>
      </c>
      <c r="E28" s="343">
        <f t="shared" si="3"/>
        <v>0</v>
      </c>
      <c r="F28" s="343">
        <f t="shared" si="3"/>
        <v>0</v>
      </c>
      <c r="G28" s="343">
        <f t="shared" si="3"/>
        <v>0</v>
      </c>
      <c r="H28" s="386">
        <f t="shared" si="3"/>
        <v>0</v>
      </c>
      <c r="I28" s="403">
        <f t="shared" si="3"/>
        <v>0</v>
      </c>
      <c r="J28" s="403">
        <f t="shared" si="3"/>
        <v>0</v>
      </c>
      <c r="K28" s="403">
        <f t="shared" si="3"/>
        <v>0</v>
      </c>
      <c r="L28" s="403">
        <f t="shared" si="3"/>
        <v>0</v>
      </c>
      <c r="M28" s="386">
        <f t="shared" si="3"/>
        <v>0</v>
      </c>
    </row>
    <row r="29" spans="1:14" ht="15" thickTop="1" x14ac:dyDescent="0.3">
      <c r="A29" s="427"/>
      <c r="B29" s="443"/>
      <c r="C29" s="436"/>
      <c r="D29" s="359"/>
      <c r="E29" s="359"/>
      <c r="F29" s="359"/>
      <c r="G29" s="359"/>
      <c r="H29" s="430"/>
      <c r="I29" s="431"/>
      <c r="J29" s="436"/>
      <c r="K29" s="436"/>
      <c r="L29" s="436"/>
      <c r="M29" s="430"/>
    </row>
    <row r="30" spans="1:14" s="411" customFormat="1" x14ac:dyDescent="0.3">
      <c r="A30" s="414" t="s">
        <v>193</v>
      </c>
      <c r="B30" s="413" t="s">
        <v>1230</v>
      </c>
      <c r="C30" s="413"/>
      <c r="D30" s="359"/>
      <c r="E30" s="359"/>
      <c r="F30" s="359"/>
      <c r="G30" s="359"/>
      <c r="H30" s="428"/>
      <c r="I30" s="429"/>
      <c r="J30" s="413"/>
      <c r="K30" s="413"/>
      <c r="L30" s="413"/>
      <c r="M30" s="428"/>
      <c r="N30" s="442"/>
    </row>
    <row r="31" spans="1:14" x14ac:dyDescent="0.3">
      <c r="A31" s="417" t="s">
        <v>172</v>
      </c>
      <c r="B31" s="441" t="s">
        <v>237</v>
      </c>
      <c r="C31" s="359"/>
      <c r="D31" s="359"/>
      <c r="E31" s="359"/>
      <c r="F31" s="359"/>
      <c r="G31" s="359"/>
      <c r="H31" s="373">
        <f>+SUM(C31:G31)</f>
        <v>0</v>
      </c>
      <c r="I31" s="406"/>
      <c r="J31" s="359"/>
      <c r="K31" s="359"/>
      <c r="L31" s="359"/>
      <c r="M31" s="373">
        <f>+SUM(I31:L31)</f>
        <v>0</v>
      </c>
    </row>
    <row r="32" spans="1:14" x14ac:dyDescent="0.3">
      <c r="A32" s="417" t="s">
        <v>239</v>
      </c>
      <c r="B32" s="296" t="s">
        <v>240</v>
      </c>
      <c r="C32" s="359"/>
      <c r="D32" s="359"/>
      <c r="E32" s="359"/>
      <c r="F32" s="359"/>
      <c r="G32" s="359"/>
      <c r="H32" s="373">
        <f>+SUM(C32:G32)</f>
        <v>0</v>
      </c>
      <c r="I32" s="406"/>
      <c r="J32" s="359"/>
      <c r="K32" s="359"/>
      <c r="L32" s="359"/>
      <c r="M32" s="373">
        <f>+SUM(I32:L32)</f>
        <v>0</v>
      </c>
    </row>
    <row r="33" spans="1:14" ht="28.8" x14ac:dyDescent="0.3">
      <c r="A33" s="417" t="s">
        <v>193</v>
      </c>
      <c r="B33" s="440" t="s">
        <v>1845</v>
      </c>
      <c r="C33" s="359"/>
      <c r="D33" s="359"/>
      <c r="E33" s="359"/>
      <c r="F33" s="359"/>
      <c r="G33" s="359"/>
      <c r="H33" s="373">
        <f>+SUM(C33:G33)</f>
        <v>0</v>
      </c>
      <c r="I33" s="406"/>
      <c r="J33" s="359"/>
      <c r="K33" s="359"/>
      <c r="L33" s="359"/>
      <c r="M33" s="373">
        <f>+SUM(I33:L33)</f>
        <v>0</v>
      </c>
    </row>
    <row r="34" spans="1:14" s="402" customFormat="1" ht="15" thickBot="1" x14ac:dyDescent="0.35">
      <c r="A34" s="438"/>
      <c r="B34" s="404" t="s">
        <v>1232</v>
      </c>
      <c r="C34" s="343">
        <f t="shared" ref="C34:M34" si="4">+SUM(C31:C33)</f>
        <v>0</v>
      </c>
      <c r="D34" s="343">
        <f t="shared" si="4"/>
        <v>0</v>
      </c>
      <c r="E34" s="343">
        <f t="shared" si="4"/>
        <v>0</v>
      </c>
      <c r="F34" s="343">
        <f t="shared" si="4"/>
        <v>0</v>
      </c>
      <c r="G34" s="343">
        <f t="shared" si="4"/>
        <v>0</v>
      </c>
      <c r="H34" s="386">
        <f t="shared" si="4"/>
        <v>0</v>
      </c>
      <c r="I34" s="403">
        <f t="shared" si="4"/>
        <v>0</v>
      </c>
      <c r="J34" s="403">
        <f t="shared" si="4"/>
        <v>0</v>
      </c>
      <c r="K34" s="403">
        <f t="shared" si="4"/>
        <v>0</v>
      </c>
      <c r="L34" s="403">
        <f t="shared" si="4"/>
        <v>0</v>
      </c>
      <c r="M34" s="342">
        <f t="shared" si="4"/>
        <v>0</v>
      </c>
    </row>
    <row r="35" spans="1:14" ht="15" thickTop="1" x14ac:dyDescent="0.3">
      <c r="A35" s="427"/>
      <c r="B35" s="359"/>
      <c r="C35" s="359"/>
      <c r="D35" s="359"/>
      <c r="E35" s="359"/>
      <c r="F35" s="359"/>
      <c r="G35" s="359"/>
      <c r="H35" s="430"/>
      <c r="I35" s="431"/>
      <c r="J35" s="436"/>
      <c r="K35" s="436"/>
      <c r="L35" s="436"/>
      <c r="M35" s="430"/>
    </row>
    <row r="36" spans="1:14" s="411" customFormat="1" x14ac:dyDescent="0.3">
      <c r="A36" s="414" t="s">
        <v>199</v>
      </c>
      <c r="B36" s="363" t="s">
        <v>1233</v>
      </c>
      <c r="C36" s="359"/>
      <c r="D36" s="359"/>
      <c r="E36" s="359"/>
      <c r="F36" s="359"/>
      <c r="G36" s="359"/>
      <c r="H36" s="428"/>
      <c r="I36" s="429"/>
      <c r="J36" s="436"/>
      <c r="K36" s="436"/>
      <c r="L36" s="413"/>
      <c r="M36" s="428"/>
    </row>
    <row r="37" spans="1:14" x14ac:dyDescent="0.3">
      <c r="A37" s="417" t="s">
        <v>172</v>
      </c>
      <c r="B37" s="434" t="s">
        <v>245</v>
      </c>
      <c r="C37" s="359"/>
      <c r="D37" s="359"/>
      <c r="E37" s="359"/>
      <c r="F37" s="359"/>
      <c r="G37" s="359"/>
      <c r="H37" s="373">
        <f t="shared" ref="H37:H44" si="5">+SUM(C37:G37)</f>
        <v>0</v>
      </c>
      <c r="I37" s="406"/>
      <c r="J37" s="413"/>
      <c r="K37" s="413"/>
      <c r="L37" s="359"/>
      <c r="M37" s="373">
        <f t="shared" ref="M37:M44" si="6">+SUM(I37:L37)</f>
        <v>0</v>
      </c>
    </row>
    <row r="38" spans="1:14" x14ac:dyDescent="0.3">
      <c r="A38" s="417" t="s">
        <v>189</v>
      </c>
      <c r="B38" s="422" t="s">
        <v>1896</v>
      </c>
      <c r="C38" s="359"/>
      <c r="D38" s="359"/>
      <c r="E38" s="359"/>
      <c r="F38" s="359"/>
      <c r="G38" s="359"/>
      <c r="H38" s="373">
        <f t="shared" si="5"/>
        <v>0</v>
      </c>
      <c r="I38" s="406"/>
      <c r="J38" s="359"/>
      <c r="K38" s="359"/>
      <c r="L38" s="359"/>
      <c r="M38" s="357">
        <f t="shared" si="6"/>
        <v>0</v>
      </c>
    </row>
    <row r="39" spans="1:14" x14ac:dyDescent="0.3">
      <c r="A39" s="417" t="s">
        <v>193</v>
      </c>
      <c r="B39" s="422" t="s">
        <v>1235</v>
      </c>
      <c r="C39" s="359"/>
      <c r="D39" s="359"/>
      <c r="E39" s="359"/>
      <c r="F39" s="359"/>
      <c r="G39" s="359"/>
      <c r="H39" s="373">
        <f t="shared" si="5"/>
        <v>0</v>
      </c>
      <c r="I39" s="406"/>
      <c r="J39" s="359"/>
      <c r="K39" s="359"/>
      <c r="L39" s="359"/>
      <c r="M39" s="357">
        <f t="shared" si="6"/>
        <v>0</v>
      </c>
      <c r="N39" s="439"/>
    </row>
    <row r="40" spans="1:14" x14ac:dyDescent="0.3">
      <c r="A40" s="417" t="s">
        <v>1847</v>
      </c>
      <c r="B40" s="296" t="s">
        <v>252</v>
      </c>
      <c r="C40" s="359"/>
      <c r="D40" s="359"/>
      <c r="E40" s="359"/>
      <c r="F40" s="359"/>
      <c r="G40" s="359"/>
      <c r="H40" s="373">
        <f t="shared" si="5"/>
        <v>0</v>
      </c>
      <c r="I40" s="406"/>
      <c r="J40" s="359"/>
      <c r="K40" s="359"/>
      <c r="L40" s="359"/>
      <c r="M40" s="357">
        <f t="shared" si="6"/>
        <v>0</v>
      </c>
      <c r="N40" s="439"/>
    </row>
    <row r="41" spans="1:14" x14ac:dyDescent="0.3">
      <c r="A41" s="417" t="s">
        <v>1848</v>
      </c>
      <c r="B41" s="422" t="s">
        <v>256</v>
      </c>
      <c r="C41" s="359"/>
      <c r="D41" s="359"/>
      <c r="E41" s="359"/>
      <c r="F41" s="359"/>
      <c r="G41" s="359"/>
      <c r="H41" s="373">
        <f t="shared" si="5"/>
        <v>0</v>
      </c>
      <c r="I41" s="406"/>
      <c r="J41" s="359"/>
      <c r="K41" s="359"/>
      <c r="L41" s="359"/>
      <c r="M41" s="357">
        <f t="shared" si="6"/>
        <v>0</v>
      </c>
      <c r="N41" s="439"/>
    </row>
    <row r="42" spans="1:14" x14ac:dyDescent="0.3">
      <c r="A42" s="417" t="s">
        <v>1849</v>
      </c>
      <c r="B42" s="422" t="s">
        <v>259</v>
      </c>
      <c r="C42" s="359"/>
      <c r="D42" s="359"/>
      <c r="E42" s="359"/>
      <c r="F42" s="359"/>
      <c r="G42" s="359"/>
      <c r="H42" s="373">
        <f t="shared" si="5"/>
        <v>0</v>
      </c>
      <c r="I42" s="406"/>
      <c r="J42" s="359"/>
      <c r="K42" s="359"/>
      <c r="L42" s="359"/>
      <c r="M42" s="357">
        <f t="shared" si="6"/>
        <v>0</v>
      </c>
      <c r="N42" s="439"/>
    </row>
    <row r="43" spans="1:14" x14ac:dyDescent="0.3">
      <c r="A43" s="417" t="s">
        <v>1850</v>
      </c>
      <c r="B43" s="422" t="s">
        <v>262</v>
      </c>
      <c r="C43" s="359"/>
      <c r="D43" s="359"/>
      <c r="E43" s="359"/>
      <c r="F43" s="359"/>
      <c r="G43" s="359"/>
      <c r="H43" s="373">
        <f t="shared" si="5"/>
        <v>0</v>
      </c>
      <c r="I43" s="406"/>
      <c r="J43" s="359"/>
      <c r="K43" s="359"/>
      <c r="L43" s="359"/>
      <c r="M43" s="357">
        <f t="shared" si="6"/>
        <v>0</v>
      </c>
    </row>
    <row r="44" spans="1:14" ht="28.8" x14ac:dyDescent="0.3">
      <c r="A44" s="417" t="s">
        <v>211</v>
      </c>
      <c r="B44" s="422" t="s">
        <v>1851</v>
      </c>
      <c r="C44" s="359"/>
      <c r="D44" s="359"/>
      <c r="E44" s="359"/>
      <c r="F44" s="359"/>
      <c r="G44" s="359"/>
      <c r="H44" s="373">
        <f t="shared" si="5"/>
        <v>0</v>
      </c>
      <c r="I44" s="406"/>
      <c r="J44" s="359"/>
      <c r="K44" s="359"/>
      <c r="L44" s="359"/>
      <c r="M44" s="357">
        <f t="shared" si="6"/>
        <v>0</v>
      </c>
    </row>
    <row r="45" spans="1:14" s="402" customFormat="1" ht="15" thickBot="1" x14ac:dyDescent="0.35">
      <c r="A45" s="438"/>
      <c r="B45" s="404" t="s">
        <v>1237</v>
      </c>
      <c r="C45" s="343">
        <f t="shared" ref="C45:M45" si="7">+SUM(C37:C44)</f>
        <v>0</v>
      </c>
      <c r="D45" s="343">
        <f t="shared" si="7"/>
        <v>0</v>
      </c>
      <c r="E45" s="343">
        <f t="shared" si="7"/>
        <v>0</v>
      </c>
      <c r="F45" s="343">
        <f t="shared" si="7"/>
        <v>0</v>
      </c>
      <c r="G45" s="343">
        <f t="shared" si="7"/>
        <v>0</v>
      </c>
      <c r="H45" s="386">
        <f t="shared" si="7"/>
        <v>0</v>
      </c>
      <c r="I45" s="403">
        <f t="shared" si="7"/>
        <v>0</v>
      </c>
      <c r="J45" s="343">
        <f t="shared" si="7"/>
        <v>0</v>
      </c>
      <c r="K45" s="343">
        <f t="shared" si="7"/>
        <v>0</v>
      </c>
      <c r="L45" s="343">
        <f t="shared" si="7"/>
        <v>0</v>
      </c>
      <c r="M45" s="386">
        <f t="shared" si="7"/>
        <v>0</v>
      </c>
    </row>
    <row r="46" spans="1:14" ht="15" thickTop="1" x14ac:dyDescent="0.3">
      <c r="A46" s="427"/>
      <c r="B46" s="359"/>
      <c r="C46" s="359"/>
      <c r="D46" s="359"/>
      <c r="E46" s="359"/>
      <c r="F46" s="359"/>
      <c r="G46" s="359"/>
      <c r="H46" s="430"/>
      <c r="I46" s="431"/>
      <c r="J46" s="436"/>
      <c r="K46" s="436"/>
      <c r="L46" s="436"/>
      <c r="M46" s="430"/>
    </row>
    <row r="47" spans="1:14" s="411" customFormat="1" x14ac:dyDescent="0.3">
      <c r="A47" s="414" t="s">
        <v>202</v>
      </c>
      <c r="B47" s="363" t="s">
        <v>1897</v>
      </c>
      <c r="C47" s="359"/>
      <c r="D47" s="359"/>
      <c r="E47" s="359"/>
      <c r="F47" s="359"/>
      <c r="G47" s="359"/>
      <c r="H47" s="428"/>
      <c r="I47" s="429"/>
      <c r="J47" s="436"/>
      <c r="K47" s="436"/>
      <c r="L47" s="413"/>
      <c r="M47" s="428"/>
    </row>
    <row r="48" spans="1:14" x14ac:dyDescent="0.3">
      <c r="A48" s="408" t="s">
        <v>172</v>
      </c>
      <c r="B48" s="432" t="s">
        <v>1239</v>
      </c>
      <c r="C48" s="359"/>
      <c r="D48" s="359"/>
      <c r="E48" s="359"/>
      <c r="F48" s="359"/>
      <c r="G48" s="359"/>
      <c r="H48" s="373">
        <f>+SUM(C48:G48)</f>
        <v>0</v>
      </c>
      <c r="I48" s="406"/>
      <c r="J48" s="413"/>
      <c r="K48" s="413"/>
      <c r="L48" s="359"/>
      <c r="M48" s="373">
        <f>+SUM(I48:L48)</f>
        <v>0</v>
      </c>
    </row>
    <row r="49" spans="1:15" x14ac:dyDescent="0.3">
      <c r="A49" s="417" t="s">
        <v>189</v>
      </c>
      <c r="B49" s="407" t="s">
        <v>270</v>
      </c>
      <c r="C49" s="359"/>
      <c r="D49" s="359"/>
      <c r="E49" s="359"/>
      <c r="F49" s="359"/>
      <c r="G49" s="359"/>
      <c r="H49" s="373">
        <f>+SUM(C49:G49)</f>
        <v>0</v>
      </c>
      <c r="I49" s="406"/>
      <c r="J49" s="359"/>
      <c r="K49" s="359"/>
      <c r="L49" s="359"/>
      <c r="M49" s="357">
        <f>+SUM(I49:L49)</f>
        <v>0</v>
      </c>
    </row>
    <row r="50" spans="1:15" ht="28.8" x14ac:dyDescent="0.3">
      <c r="A50" s="417" t="s">
        <v>193</v>
      </c>
      <c r="B50" s="422" t="s">
        <v>1240</v>
      </c>
      <c r="C50" s="359"/>
      <c r="D50" s="359"/>
      <c r="E50" s="359"/>
      <c r="F50" s="359"/>
      <c r="G50" s="359"/>
      <c r="H50" s="373">
        <f>+SUM(C50:G50)</f>
        <v>0</v>
      </c>
      <c r="I50" s="406"/>
      <c r="J50" s="359"/>
      <c r="K50" s="359"/>
      <c r="L50" s="359"/>
      <c r="M50" s="357">
        <f>+SUM(I50:L50)</f>
        <v>0</v>
      </c>
    </row>
    <row r="51" spans="1:15" s="402" customFormat="1" ht="15" thickBot="1" x14ac:dyDescent="0.35">
      <c r="A51" s="438"/>
      <c r="B51" s="437" t="s">
        <v>1898</v>
      </c>
      <c r="C51" s="343">
        <f t="shared" ref="C51:M51" si="8">+SUM(C48:C50)</f>
        <v>0</v>
      </c>
      <c r="D51" s="343">
        <f t="shared" si="8"/>
        <v>0</v>
      </c>
      <c r="E51" s="343">
        <f t="shared" si="8"/>
        <v>0</v>
      </c>
      <c r="F51" s="343">
        <f t="shared" si="8"/>
        <v>0</v>
      </c>
      <c r="G51" s="343">
        <f t="shared" si="8"/>
        <v>0</v>
      </c>
      <c r="H51" s="386">
        <f t="shared" si="8"/>
        <v>0</v>
      </c>
      <c r="I51" s="403">
        <f t="shared" si="8"/>
        <v>0</v>
      </c>
      <c r="J51" s="403">
        <f t="shared" si="8"/>
        <v>0</v>
      </c>
      <c r="K51" s="403">
        <f t="shared" si="8"/>
        <v>0</v>
      </c>
      <c r="L51" s="403">
        <f t="shared" si="8"/>
        <v>0</v>
      </c>
      <c r="M51" s="386">
        <f t="shared" si="8"/>
        <v>0</v>
      </c>
    </row>
    <row r="52" spans="1:15" ht="15" thickTop="1" x14ac:dyDescent="0.3">
      <c r="A52" s="427"/>
      <c r="B52" s="359"/>
      <c r="C52" s="359"/>
      <c r="D52" s="359"/>
      <c r="E52" s="359"/>
      <c r="F52" s="359"/>
      <c r="G52" s="359"/>
      <c r="H52" s="430"/>
      <c r="I52" s="431"/>
      <c r="J52" s="436"/>
      <c r="K52" s="436"/>
      <c r="L52" s="436"/>
      <c r="M52" s="430"/>
    </row>
    <row r="53" spans="1:15" s="411" customFormat="1" x14ac:dyDescent="0.3">
      <c r="A53" s="414" t="s">
        <v>205</v>
      </c>
      <c r="B53" s="363" t="s">
        <v>1242</v>
      </c>
      <c r="C53" s="359"/>
      <c r="D53" s="359"/>
      <c r="E53" s="359"/>
      <c r="F53" s="359"/>
      <c r="G53" s="359"/>
      <c r="H53" s="428"/>
      <c r="I53" s="429"/>
      <c r="J53" s="436"/>
      <c r="K53" s="436"/>
      <c r="L53" s="436"/>
      <c r="M53" s="428"/>
    </row>
    <row r="54" spans="1:15" x14ac:dyDescent="0.3">
      <c r="A54" s="417" t="s">
        <v>1243</v>
      </c>
      <c r="B54" s="296" t="s">
        <v>277</v>
      </c>
      <c r="C54" s="359"/>
      <c r="D54" s="359"/>
      <c r="E54" s="359"/>
      <c r="F54" s="359"/>
      <c r="G54" s="359"/>
      <c r="H54" s="373">
        <f>+SUM(C54:G54)</f>
        <v>0</v>
      </c>
      <c r="I54" s="406"/>
      <c r="J54" s="359"/>
      <c r="K54" s="359"/>
      <c r="L54" s="359"/>
      <c r="M54" s="373">
        <f>+SUM(I54:L54)</f>
        <v>0</v>
      </c>
      <c r="O54" s="402"/>
    </row>
    <row r="55" spans="1:15" x14ac:dyDescent="0.3">
      <c r="A55" s="417" t="s">
        <v>189</v>
      </c>
      <c r="B55" s="296" t="s">
        <v>280</v>
      </c>
      <c r="C55" s="359"/>
      <c r="D55" s="359"/>
      <c r="E55" s="359"/>
      <c r="F55" s="359"/>
      <c r="G55" s="359"/>
      <c r="H55" s="373">
        <f>+SUM(C55:G55)</f>
        <v>0</v>
      </c>
      <c r="I55" s="406"/>
      <c r="J55" s="359"/>
      <c r="K55" s="359"/>
      <c r="L55" s="359"/>
      <c r="M55" s="373">
        <f>+SUM(I55:L55)</f>
        <v>0</v>
      </c>
    </row>
    <row r="56" spans="1:15" ht="28.8" x14ac:dyDescent="0.3">
      <c r="A56" s="417" t="s">
        <v>193</v>
      </c>
      <c r="B56" s="422" t="s">
        <v>1853</v>
      </c>
      <c r="C56" s="359"/>
      <c r="D56" s="359"/>
      <c r="E56" s="359"/>
      <c r="F56" s="359"/>
      <c r="G56" s="359"/>
      <c r="H56" s="373">
        <f>+SUM(C56:G56)</f>
        <v>0</v>
      </c>
      <c r="I56" s="406"/>
      <c r="J56" s="359"/>
      <c r="K56" s="359"/>
      <c r="L56" s="359"/>
      <c r="M56" s="373">
        <f>+SUM(I56:L56)</f>
        <v>0</v>
      </c>
    </row>
    <row r="57" spans="1:15" s="402" customFormat="1" ht="15" thickBot="1" x14ac:dyDescent="0.35">
      <c r="A57" s="435"/>
      <c r="B57" s="404" t="s">
        <v>1245</v>
      </c>
      <c r="C57" s="343">
        <f t="shared" ref="C57:M57" si="9">+SUM(C54:C56)</f>
        <v>0</v>
      </c>
      <c r="D57" s="343">
        <f t="shared" si="9"/>
        <v>0</v>
      </c>
      <c r="E57" s="343">
        <f t="shared" si="9"/>
        <v>0</v>
      </c>
      <c r="F57" s="343">
        <f t="shared" si="9"/>
        <v>0</v>
      </c>
      <c r="G57" s="343">
        <f t="shared" si="9"/>
        <v>0</v>
      </c>
      <c r="H57" s="386">
        <f t="shared" si="9"/>
        <v>0</v>
      </c>
      <c r="I57" s="403">
        <f t="shared" si="9"/>
        <v>0</v>
      </c>
      <c r="J57" s="403">
        <f t="shared" si="9"/>
        <v>0</v>
      </c>
      <c r="K57" s="403">
        <f t="shared" si="9"/>
        <v>0</v>
      </c>
      <c r="L57" s="403">
        <f t="shared" si="9"/>
        <v>0</v>
      </c>
      <c r="M57" s="386">
        <f t="shared" si="9"/>
        <v>0</v>
      </c>
    </row>
    <row r="58" spans="1:15" ht="15" thickTop="1" x14ac:dyDescent="0.3">
      <c r="A58" s="427"/>
      <c r="B58" s="359"/>
      <c r="C58" s="359"/>
      <c r="D58" s="359"/>
      <c r="E58" s="359"/>
      <c r="F58" s="359"/>
      <c r="G58" s="359"/>
      <c r="H58" s="430"/>
      <c r="I58" s="431"/>
      <c r="J58" s="359"/>
      <c r="K58" s="359"/>
      <c r="L58" s="359"/>
      <c r="M58" s="430"/>
    </row>
    <row r="59" spans="1:15" s="411" customFormat="1" x14ac:dyDescent="0.3">
      <c r="A59" s="414" t="s">
        <v>208</v>
      </c>
      <c r="B59" s="363" t="s">
        <v>1246</v>
      </c>
      <c r="C59" s="359"/>
      <c r="D59" s="359"/>
      <c r="E59" s="359"/>
      <c r="F59" s="359"/>
      <c r="G59" s="359"/>
      <c r="H59" s="428"/>
      <c r="I59" s="429"/>
      <c r="J59" s="359"/>
      <c r="K59" s="359"/>
      <c r="L59" s="359"/>
      <c r="M59" s="428"/>
    </row>
    <row r="60" spans="1:15" x14ac:dyDescent="0.3">
      <c r="A60" s="408" t="s">
        <v>172</v>
      </c>
      <c r="B60" s="432" t="s">
        <v>1247</v>
      </c>
      <c r="C60" s="359"/>
      <c r="D60" s="359"/>
      <c r="E60" s="359"/>
      <c r="F60" s="359"/>
      <c r="G60" s="359"/>
      <c r="H60" s="373">
        <f>+SUM(C60:G60)</f>
        <v>0</v>
      </c>
      <c r="I60" s="406"/>
      <c r="J60" s="359"/>
      <c r="K60" s="359"/>
      <c r="L60" s="359"/>
      <c r="M60" s="373">
        <f>+SUM(I60:L60)</f>
        <v>0</v>
      </c>
    </row>
    <row r="61" spans="1:15" x14ac:dyDescent="0.3">
      <c r="A61" s="417" t="s">
        <v>189</v>
      </c>
      <c r="B61" s="422" t="s">
        <v>1854</v>
      </c>
      <c r="C61" s="359"/>
      <c r="D61" s="359"/>
      <c r="E61" s="359"/>
      <c r="F61" s="359"/>
      <c r="G61" s="359"/>
      <c r="H61" s="373">
        <f>+SUM(C61:G61)</f>
        <v>0</v>
      </c>
      <c r="I61" s="406"/>
      <c r="J61" s="359"/>
      <c r="K61" s="359"/>
      <c r="L61" s="359"/>
      <c r="M61" s="373">
        <f>+SUM(I61:L61)</f>
        <v>0</v>
      </c>
    </row>
    <row r="62" spans="1:15" s="402" customFormat="1" ht="15" thickBot="1" x14ac:dyDescent="0.35">
      <c r="A62" s="435"/>
      <c r="B62" s="404" t="s">
        <v>1249</v>
      </c>
      <c r="C62" s="343">
        <f t="shared" ref="C62:M62" si="10">+C61+C60</f>
        <v>0</v>
      </c>
      <c r="D62" s="343">
        <f t="shared" si="10"/>
        <v>0</v>
      </c>
      <c r="E62" s="343">
        <f t="shared" si="10"/>
        <v>0</v>
      </c>
      <c r="F62" s="343">
        <f t="shared" si="10"/>
        <v>0</v>
      </c>
      <c r="G62" s="343">
        <f t="shared" si="10"/>
        <v>0</v>
      </c>
      <c r="H62" s="386">
        <f t="shared" si="10"/>
        <v>0</v>
      </c>
      <c r="I62" s="403">
        <f t="shared" si="10"/>
        <v>0</v>
      </c>
      <c r="J62" s="403">
        <f t="shared" si="10"/>
        <v>0</v>
      </c>
      <c r="K62" s="403">
        <f t="shared" si="10"/>
        <v>0</v>
      </c>
      <c r="L62" s="403">
        <f t="shared" si="10"/>
        <v>0</v>
      </c>
      <c r="M62" s="386">
        <f t="shared" si="10"/>
        <v>0</v>
      </c>
    </row>
    <row r="63" spans="1:15" ht="15" thickTop="1" x14ac:dyDescent="0.3">
      <c r="A63" s="427"/>
      <c r="B63" s="359"/>
      <c r="C63" s="359"/>
      <c r="D63" s="359"/>
      <c r="E63" s="359"/>
      <c r="F63" s="359"/>
      <c r="G63" s="359"/>
      <c r="H63" s="430"/>
      <c r="I63" s="431"/>
      <c r="J63" s="359"/>
      <c r="K63" s="359"/>
      <c r="L63" s="359"/>
      <c r="M63" s="430"/>
    </row>
    <row r="64" spans="1:15" s="411" customFormat="1" x14ac:dyDescent="0.3">
      <c r="A64" s="414" t="s">
        <v>211</v>
      </c>
      <c r="B64" s="363" t="s">
        <v>1250</v>
      </c>
      <c r="C64" s="359"/>
      <c r="D64" s="359"/>
      <c r="E64" s="359"/>
      <c r="F64" s="359"/>
      <c r="G64" s="359"/>
      <c r="H64" s="428"/>
      <c r="I64" s="429"/>
      <c r="J64" s="359"/>
      <c r="K64" s="359"/>
      <c r="L64" s="359"/>
      <c r="M64" s="428"/>
    </row>
    <row r="65" spans="1:13" x14ac:dyDescent="0.3">
      <c r="A65" s="417" t="s">
        <v>172</v>
      </c>
      <c r="B65" s="422" t="s">
        <v>1855</v>
      </c>
      <c r="C65" s="359"/>
      <c r="D65" s="359"/>
      <c r="E65" s="359"/>
      <c r="F65" s="359"/>
      <c r="G65" s="359"/>
      <c r="H65" s="373">
        <f>+SUM(C65:G65)</f>
        <v>0</v>
      </c>
      <c r="I65" s="406"/>
      <c r="J65" s="359"/>
      <c r="K65" s="359"/>
      <c r="L65" s="359"/>
      <c r="M65" s="373">
        <f>+SUM(I65:L65)</f>
        <v>0</v>
      </c>
    </row>
    <row r="66" spans="1:13" x14ac:dyDescent="0.3">
      <c r="A66" s="417" t="s">
        <v>189</v>
      </c>
      <c r="B66" s="296" t="s">
        <v>295</v>
      </c>
      <c r="C66" s="359"/>
      <c r="D66" s="359"/>
      <c r="E66" s="359"/>
      <c r="F66" s="359"/>
      <c r="G66" s="359"/>
      <c r="H66" s="373"/>
      <c r="I66" s="406"/>
      <c r="J66" s="359"/>
      <c r="K66" s="359"/>
      <c r="L66" s="359"/>
      <c r="M66" s="373"/>
    </row>
    <row r="67" spans="1:13" ht="28.8" x14ac:dyDescent="0.3">
      <c r="A67" s="417" t="s">
        <v>193</v>
      </c>
      <c r="B67" s="422" t="s">
        <v>1252</v>
      </c>
      <c r="C67" s="359"/>
      <c r="D67" s="359"/>
      <c r="E67" s="359"/>
      <c r="F67" s="359"/>
      <c r="G67" s="359"/>
      <c r="H67" s="373">
        <f>+SUM(C67:G67)</f>
        <v>0</v>
      </c>
      <c r="I67" s="406"/>
      <c r="J67" s="359"/>
      <c r="K67" s="359"/>
      <c r="L67" s="359"/>
      <c r="M67" s="373">
        <f>+SUM(I67:L67)</f>
        <v>0</v>
      </c>
    </row>
    <row r="68" spans="1:13" s="402" customFormat="1" ht="15" thickBot="1" x14ac:dyDescent="0.35">
      <c r="A68" s="435"/>
      <c r="B68" s="404" t="s">
        <v>1253</v>
      </c>
      <c r="C68" s="343">
        <f t="shared" ref="C68:M68" si="11">+SUM(C65:C67)</f>
        <v>0</v>
      </c>
      <c r="D68" s="343">
        <f t="shared" si="11"/>
        <v>0</v>
      </c>
      <c r="E68" s="343">
        <f t="shared" si="11"/>
        <v>0</v>
      </c>
      <c r="F68" s="343">
        <f t="shared" si="11"/>
        <v>0</v>
      </c>
      <c r="G68" s="343">
        <f t="shared" si="11"/>
        <v>0</v>
      </c>
      <c r="H68" s="386">
        <f t="shared" si="11"/>
        <v>0</v>
      </c>
      <c r="I68" s="403">
        <f t="shared" si="11"/>
        <v>0</v>
      </c>
      <c r="J68" s="343">
        <f t="shared" si="11"/>
        <v>0</v>
      </c>
      <c r="K68" s="343">
        <f t="shared" si="11"/>
        <v>0</v>
      </c>
      <c r="L68" s="343">
        <f t="shared" si="11"/>
        <v>0</v>
      </c>
      <c r="M68" s="386">
        <f t="shared" si="11"/>
        <v>0</v>
      </c>
    </row>
    <row r="69" spans="1:13" ht="15" thickTop="1" x14ac:dyDescent="0.3">
      <c r="A69" s="427"/>
      <c r="B69" s="359"/>
      <c r="C69" s="359"/>
      <c r="D69" s="359"/>
      <c r="E69" s="359"/>
      <c r="F69" s="359"/>
      <c r="G69" s="359"/>
      <c r="H69" s="430"/>
      <c r="I69" s="431"/>
      <c r="J69" s="359"/>
      <c r="K69" s="359"/>
      <c r="L69" s="359"/>
      <c r="M69" s="430"/>
    </row>
    <row r="70" spans="1:13" s="411" customFormat="1" x14ac:dyDescent="0.3">
      <c r="A70" s="414" t="s">
        <v>215</v>
      </c>
      <c r="B70" s="363" t="s">
        <v>1254</v>
      </c>
      <c r="C70" s="359"/>
      <c r="D70" s="359"/>
      <c r="E70" s="359"/>
      <c r="F70" s="359"/>
      <c r="G70" s="359"/>
      <c r="H70" s="428"/>
      <c r="I70" s="429"/>
      <c r="J70" s="359"/>
      <c r="K70" s="359"/>
      <c r="L70" s="359"/>
      <c r="M70" s="428"/>
    </row>
    <row r="71" spans="1:13" x14ac:dyDescent="0.3">
      <c r="A71" s="417" t="s">
        <v>172</v>
      </c>
      <c r="B71" s="296" t="s">
        <v>302</v>
      </c>
      <c r="C71" s="359"/>
      <c r="D71" s="359"/>
      <c r="E71" s="359"/>
      <c r="F71" s="359"/>
      <c r="G71" s="359"/>
      <c r="H71" s="373">
        <f>+SUM(C71:G71)</f>
        <v>0</v>
      </c>
      <c r="I71" s="406"/>
      <c r="J71" s="359"/>
      <c r="K71" s="359"/>
      <c r="L71" s="359"/>
      <c r="M71" s="373">
        <f>+SUM(I71:L71)</f>
        <v>0</v>
      </c>
    </row>
    <row r="72" spans="1:13" x14ac:dyDescent="0.3">
      <c r="A72" s="408" t="s">
        <v>189</v>
      </c>
      <c r="B72" s="422" t="s">
        <v>1857</v>
      </c>
      <c r="C72" s="359"/>
      <c r="D72" s="359"/>
      <c r="E72" s="359"/>
      <c r="F72" s="359"/>
      <c r="G72" s="359"/>
      <c r="H72" s="373">
        <f>+SUM(C72:G72)</f>
        <v>0</v>
      </c>
      <c r="I72" s="406"/>
      <c r="J72" s="359"/>
      <c r="K72" s="359"/>
      <c r="L72" s="359"/>
      <c r="M72" s="373">
        <f>+SUM(I72:L72)</f>
        <v>0</v>
      </c>
    </row>
    <row r="73" spans="1:13" x14ac:dyDescent="0.3">
      <c r="A73" s="408" t="s">
        <v>193</v>
      </c>
      <c r="B73" s="296" t="s">
        <v>307</v>
      </c>
      <c r="C73" s="359"/>
      <c r="D73" s="359"/>
      <c r="E73" s="359"/>
      <c r="F73" s="359"/>
      <c r="G73" s="359"/>
      <c r="H73" s="373">
        <f>+SUM(C73:G73)</f>
        <v>0</v>
      </c>
      <c r="I73" s="406"/>
      <c r="J73" s="359"/>
      <c r="K73" s="359"/>
      <c r="L73" s="359"/>
      <c r="M73" s="373">
        <f>+SUM(I73:L73)</f>
        <v>0</v>
      </c>
    </row>
    <row r="74" spans="1:13" x14ac:dyDescent="0.3">
      <c r="A74" s="408" t="s">
        <v>199</v>
      </c>
      <c r="B74" s="296" t="s">
        <v>309</v>
      </c>
      <c r="C74" s="359"/>
      <c r="D74" s="359"/>
      <c r="E74" s="359"/>
      <c r="F74" s="359"/>
      <c r="G74" s="359"/>
      <c r="H74" s="373"/>
      <c r="I74" s="406"/>
      <c r="J74" s="359"/>
      <c r="K74" s="359"/>
      <c r="L74" s="359"/>
      <c r="M74" s="373"/>
    </row>
    <row r="75" spans="1:13" x14ac:dyDescent="0.3">
      <c r="A75" s="408" t="s">
        <v>202</v>
      </c>
      <c r="B75" s="296" t="s">
        <v>311</v>
      </c>
      <c r="C75" s="359"/>
      <c r="D75" s="359"/>
      <c r="E75" s="359"/>
      <c r="F75" s="359"/>
      <c r="G75" s="359"/>
      <c r="H75" s="373">
        <f>+SUM(C75:G75)</f>
        <v>0</v>
      </c>
      <c r="I75" s="406"/>
      <c r="J75" s="359"/>
      <c r="K75" s="359"/>
      <c r="L75" s="359"/>
      <c r="M75" s="373">
        <f>+SUM(I75:L75)</f>
        <v>0</v>
      </c>
    </row>
    <row r="76" spans="1:13" x14ac:dyDescent="0.3">
      <c r="A76" s="408" t="s">
        <v>205</v>
      </c>
      <c r="B76" s="296" t="s">
        <v>313</v>
      </c>
      <c r="C76" s="359"/>
      <c r="D76" s="359"/>
      <c r="E76" s="359"/>
      <c r="F76" s="359"/>
      <c r="G76" s="359"/>
      <c r="H76" s="373">
        <f>+SUM(C76:G76)</f>
        <v>0</v>
      </c>
      <c r="I76" s="406"/>
      <c r="J76" s="359"/>
      <c r="K76" s="359"/>
      <c r="L76" s="359"/>
      <c r="M76" s="373">
        <f>+SUM(I76:L76)</f>
        <v>0</v>
      </c>
    </row>
    <row r="77" spans="1:13" x14ac:dyDescent="0.3">
      <c r="A77" s="408" t="s">
        <v>208</v>
      </c>
      <c r="B77" s="296" t="s">
        <v>315</v>
      </c>
      <c r="C77" s="359"/>
      <c r="D77" s="359"/>
      <c r="E77" s="359"/>
      <c r="F77" s="359"/>
      <c r="G77" s="359"/>
      <c r="H77" s="373">
        <f>+SUM(C77:G77)</f>
        <v>0</v>
      </c>
      <c r="I77" s="406"/>
      <c r="J77" s="359"/>
      <c r="K77" s="359"/>
      <c r="L77" s="359"/>
      <c r="M77" s="373">
        <f>+SUM(I77:L77)</f>
        <v>0</v>
      </c>
    </row>
    <row r="78" spans="1:13" x14ac:dyDescent="0.3">
      <c r="A78" s="408" t="s">
        <v>211</v>
      </c>
      <c r="B78" s="296" t="s">
        <v>317</v>
      </c>
      <c r="C78" s="359"/>
      <c r="D78" s="359"/>
      <c r="E78" s="359"/>
      <c r="F78" s="359"/>
      <c r="G78" s="359"/>
      <c r="H78" s="373">
        <f>+SUM(C78:G78)</f>
        <v>0</v>
      </c>
      <c r="I78" s="406"/>
      <c r="J78" s="359"/>
      <c r="K78" s="359"/>
      <c r="L78" s="359"/>
      <c r="M78" s="373">
        <f>+SUM(I78:L78)</f>
        <v>0</v>
      </c>
    </row>
    <row r="79" spans="1:13" ht="28.8" x14ac:dyDescent="0.3">
      <c r="A79" s="417" t="s">
        <v>215</v>
      </c>
      <c r="B79" s="422" t="s">
        <v>1899</v>
      </c>
      <c r="C79" s="359"/>
      <c r="D79" s="359"/>
      <c r="E79" s="359"/>
      <c r="F79" s="359"/>
      <c r="G79" s="359"/>
      <c r="H79" s="373">
        <f>+SUM(C79:G79)</f>
        <v>0</v>
      </c>
      <c r="I79" s="406"/>
      <c r="J79" s="359"/>
      <c r="K79" s="359"/>
      <c r="L79" s="359"/>
      <c r="M79" s="373">
        <f>+SUM(I79:L79)</f>
        <v>0</v>
      </c>
    </row>
    <row r="80" spans="1:13" s="402" customFormat="1" ht="29.4" thickBot="1" x14ac:dyDescent="0.35">
      <c r="A80" s="405"/>
      <c r="B80" s="404" t="s">
        <v>1257</v>
      </c>
      <c r="C80" s="343">
        <f t="shared" ref="C80:M80" si="12">+SUM(C71:C79)</f>
        <v>0</v>
      </c>
      <c r="D80" s="343">
        <f t="shared" si="12"/>
        <v>0</v>
      </c>
      <c r="E80" s="343">
        <f t="shared" si="12"/>
        <v>0</v>
      </c>
      <c r="F80" s="343">
        <f t="shared" si="12"/>
        <v>0</v>
      </c>
      <c r="G80" s="343">
        <f t="shared" si="12"/>
        <v>0</v>
      </c>
      <c r="H80" s="386">
        <f t="shared" si="12"/>
        <v>0</v>
      </c>
      <c r="I80" s="403">
        <f t="shared" si="12"/>
        <v>0</v>
      </c>
      <c r="J80" s="343">
        <f t="shared" si="12"/>
        <v>0</v>
      </c>
      <c r="K80" s="343">
        <f t="shared" si="12"/>
        <v>0</v>
      </c>
      <c r="L80" s="343">
        <f t="shared" si="12"/>
        <v>0</v>
      </c>
      <c r="M80" s="386">
        <f t="shared" si="12"/>
        <v>0</v>
      </c>
    </row>
    <row r="81" spans="1:13" ht="15" thickTop="1" x14ac:dyDescent="0.3">
      <c r="A81" s="427"/>
      <c r="B81" s="359"/>
      <c r="C81" s="359"/>
      <c r="D81" s="359"/>
      <c r="E81" s="359"/>
      <c r="F81" s="359"/>
      <c r="G81" s="359"/>
      <c r="H81" s="430"/>
      <c r="I81" s="431"/>
      <c r="J81" s="359"/>
      <c r="K81" s="359"/>
      <c r="L81" s="359"/>
      <c r="M81" s="430"/>
    </row>
    <row r="82" spans="1:13" s="411" customFormat="1" x14ac:dyDescent="0.3">
      <c r="A82" s="414" t="s">
        <v>321</v>
      </c>
      <c r="B82" s="363" t="s">
        <v>1258</v>
      </c>
      <c r="C82" s="359"/>
      <c r="D82" s="359"/>
      <c r="E82" s="359"/>
      <c r="F82" s="359"/>
      <c r="G82" s="359"/>
      <c r="H82" s="428"/>
      <c r="I82" s="429"/>
      <c r="J82" s="359"/>
      <c r="K82" s="359"/>
      <c r="L82" s="359"/>
      <c r="M82" s="428"/>
    </row>
    <row r="83" spans="1:13" x14ac:dyDescent="0.3">
      <c r="A83" s="417" t="s">
        <v>172</v>
      </c>
      <c r="B83" s="434" t="s">
        <v>324</v>
      </c>
      <c r="C83" s="359"/>
      <c r="D83" s="359"/>
      <c r="E83" s="359"/>
      <c r="F83" s="359"/>
      <c r="G83" s="359"/>
      <c r="H83" s="373">
        <f>+SUM(C83:G83)</f>
        <v>0</v>
      </c>
      <c r="I83" s="406"/>
      <c r="J83" s="359"/>
      <c r="K83" s="359"/>
      <c r="L83" s="359"/>
      <c r="M83" s="373">
        <f>+SUM(I83:L83)</f>
        <v>0</v>
      </c>
    </row>
    <row r="84" spans="1:13" x14ac:dyDescent="0.3">
      <c r="A84" s="408" t="s">
        <v>189</v>
      </c>
      <c r="B84" s="422" t="s">
        <v>325</v>
      </c>
      <c r="C84" s="359"/>
      <c r="D84" s="359"/>
      <c r="E84" s="359"/>
      <c r="F84" s="359"/>
      <c r="G84" s="359"/>
      <c r="H84" s="373"/>
      <c r="I84" s="406"/>
      <c r="J84" s="359"/>
      <c r="K84" s="359"/>
      <c r="L84" s="359"/>
      <c r="M84" s="373"/>
    </row>
    <row r="85" spans="1:13" x14ac:dyDescent="0.3">
      <c r="A85" s="408" t="s">
        <v>193</v>
      </c>
      <c r="B85" s="422" t="s">
        <v>327</v>
      </c>
      <c r="C85" s="359"/>
      <c r="D85" s="359"/>
      <c r="E85" s="359"/>
      <c r="F85" s="359"/>
      <c r="G85" s="359"/>
      <c r="H85" s="373"/>
      <c r="I85" s="406"/>
      <c r="J85" s="359"/>
      <c r="K85" s="359"/>
      <c r="L85" s="359"/>
      <c r="M85" s="373"/>
    </row>
    <row r="86" spans="1:13" x14ac:dyDescent="0.3">
      <c r="A86" s="417" t="s">
        <v>1847</v>
      </c>
      <c r="B86" s="422" t="s">
        <v>329</v>
      </c>
      <c r="C86" s="359"/>
      <c r="D86" s="359"/>
      <c r="E86" s="359"/>
      <c r="F86" s="359"/>
      <c r="G86" s="359"/>
      <c r="H86" s="373"/>
      <c r="I86" s="406"/>
      <c r="J86" s="359"/>
      <c r="K86" s="359"/>
      <c r="L86" s="359"/>
      <c r="M86" s="373"/>
    </row>
    <row r="87" spans="1:13" x14ac:dyDescent="0.3">
      <c r="A87" s="417" t="s">
        <v>202</v>
      </c>
      <c r="B87" s="422" t="s">
        <v>331</v>
      </c>
      <c r="C87" s="359"/>
      <c r="D87" s="359"/>
      <c r="E87" s="359"/>
      <c r="F87" s="359"/>
      <c r="G87" s="359"/>
      <c r="H87" s="373">
        <f>+SUM(C87:G87)</f>
        <v>0</v>
      </c>
      <c r="I87" s="406"/>
      <c r="J87" s="359"/>
      <c r="K87" s="359"/>
      <c r="L87" s="359"/>
      <c r="M87" s="373">
        <f>+SUM(I87:L87)</f>
        <v>0</v>
      </c>
    </row>
    <row r="88" spans="1:13" ht="28.8" x14ac:dyDescent="0.3">
      <c r="A88" s="417" t="s">
        <v>205</v>
      </c>
      <c r="B88" s="422" t="s">
        <v>1860</v>
      </c>
      <c r="C88" s="359"/>
      <c r="D88" s="359"/>
      <c r="E88" s="359"/>
      <c r="F88" s="359"/>
      <c r="G88" s="359"/>
      <c r="H88" s="373">
        <f>+SUM(C88:G88)</f>
        <v>0</v>
      </c>
      <c r="I88" s="406"/>
      <c r="J88" s="359"/>
      <c r="K88" s="359"/>
      <c r="L88" s="359"/>
      <c r="M88" s="373">
        <f>+SUM(I88:L88)</f>
        <v>0</v>
      </c>
    </row>
    <row r="89" spans="1:13" s="402" customFormat="1" ht="15" thickBot="1" x14ac:dyDescent="0.35">
      <c r="A89" s="405"/>
      <c r="B89" s="404" t="s">
        <v>1261</v>
      </c>
      <c r="C89" s="343">
        <f t="shared" ref="C89:M89" si="13">+SUM(C83:C88)</f>
        <v>0</v>
      </c>
      <c r="D89" s="343">
        <f t="shared" si="13"/>
        <v>0</v>
      </c>
      <c r="E89" s="343">
        <f t="shared" si="13"/>
        <v>0</v>
      </c>
      <c r="F89" s="343">
        <f t="shared" si="13"/>
        <v>0</v>
      </c>
      <c r="G89" s="343">
        <f t="shared" si="13"/>
        <v>0</v>
      </c>
      <c r="H89" s="386">
        <f t="shared" si="13"/>
        <v>0</v>
      </c>
      <c r="I89" s="403">
        <f t="shared" si="13"/>
        <v>0</v>
      </c>
      <c r="J89" s="343">
        <f t="shared" si="13"/>
        <v>0</v>
      </c>
      <c r="K89" s="343">
        <f t="shared" si="13"/>
        <v>0</v>
      </c>
      <c r="L89" s="343">
        <f t="shared" si="13"/>
        <v>0</v>
      </c>
      <c r="M89" s="386">
        <f t="shared" si="13"/>
        <v>0</v>
      </c>
    </row>
    <row r="90" spans="1:13" ht="15" thickTop="1" x14ac:dyDescent="0.3">
      <c r="A90" s="427"/>
      <c r="B90" s="359"/>
      <c r="C90" s="359"/>
      <c r="D90" s="359"/>
      <c r="E90" s="359"/>
      <c r="F90" s="359"/>
      <c r="G90" s="359"/>
      <c r="H90" s="430"/>
      <c r="I90" s="431"/>
      <c r="J90" s="359"/>
      <c r="K90" s="359"/>
      <c r="L90" s="359"/>
      <c r="M90" s="430"/>
    </row>
    <row r="91" spans="1:13" s="411" customFormat="1" x14ac:dyDescent="0.3">
      <c r="A91" s="414" t="s">
        <v>335</v>
      </c>
      <c r="B91" s="363" t="s">
        <v>1262</v>
      </c>
      <c r="C91" s="359"/>
      <c r="D91" s="359"/>
      <c r="E91" s="359"/>
      <c r="F91" s="359"/>
      <c r="G91" s="359"/>
      <c r="H91" s="428"/>
      <c r="I91" s="429"/>
      <c r="J91" s="359"/>
      <c r="K91" s="359"/>
      <c r="L91" s="359"/>
      <c r="M91" s="428"/>
    </row>
    <row r="92" spans="1:13" x14ac:dyDescent="0.3">
      <c r="A92" s="408" t="s">
        <v>172</v>
      </c>
      <c r="B92" s="407" t="s">
        <v>337</v>
      </c>
      <c r="C92" s="359"/>
      <c r="D92" s="359"/>
      <c r="E92" s="359"/>
      <c r="F92" s="359"/>
      <c r="G92" s="359"/>
      <c r="H92" s="373">
        <f>+SUM(C92:G92)</f>
        <v>0</v>
      </c>
      <c r="I92" s="406"/>
      <c r="J92" s="359"/>
      <c r="K92" s="359"/>
      <c r="L92" s="359"/>
      <c r="M92" s="373">
        <f>+SUM(I92:L92)</f>
        <v>0</v>
      </c>
    </row>
    <row r="93" spans="1:13" x14ac:dyDescent="0.3">
      <c r="A93" s="408" t="s">
        <v>189</v>
      </c>
      <c r="B93" s="407" t="s">
        <v>338</v>
      </c>
      <c r="C93" s="359"/>
      <c r="D93" s="359"/>
      <c r="E93" s="359"/>
      <c r="F93" s="359"/>
      <c r="G93" s="359"/>
      <c r="H93" s="373">
        <f>+SUM(C93:G93)</f>
        <v>0</v>
      </c>
      <c r="I93" s="406"/>
      <c r="J93" s="359"/>
      <c r="K93" s="359"/>
      <c r="L93" s="359"/>
      <c r="M93" s="373">
        <f>+SUM(I93:L93)</f>
        <v>0</v>
      </c>
    </row>
    <row r="94" spans="1:13" ht="28.8" x14ac:dyDescent="0.3">
      <c r="A94" s="417" t="s">
        <v>193</v>
      </c>
      <c r="B94" s="422" t="s">
        <v>1861</v>
      </c>
      <c r="C94" s="359"/>
      <c r="D94" s="359"/>
      <c r="E94" s="359"/>
      <c r="F94" s="359"/>
      <c r="G94" s="359"/>
      <c r="H94" s="373">
        <f>+SUM(C94:G94)</f>
        <v>0</v>
      </c>
      <c r="I94" s="406"/>
      <c r="J94" s="359"/>
      <c r="K94" s="359"/>
      <c r="L94" s="359"/>
      <c r="M94" s="373">
        <f>+SUM(I94:L94)</f>
        <v>0</v>
      </c>
    </row>
    <row r="95" spans="1:13" s="402" customFormat="1" ht="15" thickBot="1" x14ac:dyDescent="0.35">
      <c r="A95" s="405"/>
      <c r="B95" s="404" t="s">
        <v>1264</v>
      </c>
      <c r="C95" s="343">
        <f t="shared" ref="C95:M95" si="14">+SUM(C92:C94)</f>
        <v>0</v>
      </c>
      <c r="D95" s="343">
        <f t="shared" si="14"/>
        <v>0</v>
      </c>
      <c r="E95" s="343">
        <f t="shared" si="14"/>
        <v>0</v>
      </c>
      <c r="F95" s="343">
        <f t="shared" si="14"/>
        <v>0</v>
      </c>
      <c r="G95" s="343">
        <f t="shared" si="14"/>
        <v>0</v>
      </c>
      <c r="H95" s="386">
        <f t="shared" si="14"/>
        <v>0</v>
      </c>
      <c r="I95" s="403">
        <f t="shared" si="14"/>
        <v>0</v>
      </c>
      <c r="J95" s="403">
        <f t="shared" si="14"/>
        <v>0</v>
      </c>
      <c r="K95" s="403">
        <f t="shared" si="14"/>
        <v>0</v>
      </c>
      <c r="L95" s="403">
        <f t="shared" si="14"/>
        <v>0</v>
      </c>
      <c r="M95" s="386">
        <f t="shared" si="14"/>
        <v>0</v>
      </c>
    </row>
    <row r="96" spans="1:13" ht="15" thickTop="1" x14ac:dyDescent="0.3">
      <c r="A96" s="427"/>
      <c r="B96" s="359"/>
      <c r="C96" s="359"/>
      <c r="D96" s="359"/>
      <c r="E96" s="359"/>
      <c r="F96" s="359"/>
      <c r="G96" s="359"/>
      <c r="H96" s="430"/>
      <c r="I96" s="431"/>
      <c r="J96" s="359"/>
      <c r="K96" s="359"/>
      <c r="L96" s="359"/>
      <c r="M96" s="430"/>
    </row>
    <row r="97" spans="1:13" s="411" customFormat="1" x14ac:dyDescent="0.3">
      <c r="A97" s="414" t="s">
        <v>342</v>
      </c>
      <c r="B97" s="363" t="s">
        <v>1265</v>
      </c>
      <c r="C97" s="359"/>
      <c r="D97" s="359"/>
      <c r="E97" s="359"/>
      <c r="F97" s="359"/>
      <c r="G97" s="359"/>
      <c r="H97" s="428"/>
      <c r="I97" s="429"/>
      <c r="J97" s="359"/>
      <c r="K97" s="359"/>
      <c r="L97" s="359"/>
      <c r="M97" s="428"/>
    </row>
    <row r="98" spans="1:13" x14ac:dyDescent="0.3">
      <c r="A98" s="408" t="s">
        <v>172</v>
      </c>
      <c r="B98" s="296" t="s">
        <v>1862</v>
      </c>
      <c r="C98" s="359"/>
      <c r="D98" s="359"/>
      <c r="E98" s="359"/>
      <c r="F98" s="359"/>
      <c r="G98" s="359"/>
      <c r="H98" s="373">
        <f t="shared" ref="H98:H107" si="15">+SUM(C98:G98)</f>
        <v>0</v>
      </c>
      <c r="I98" s="406"/>
      <c r="J98" s="359"/>
      <c r="K98" s="359"/>
      <c r="L98" s="359"/>
      <c r="M98" s="373">
        <f t="shared" ref="M98:M107" si="16">+SUM(I98:L98)</f>
        <v>0</v>
      </c>
    </row>
    <row r="99" spans="1:13" x14ac:dyDescent="0.3">
      <c r="A99" s="408" t="s">
        <v>189</v>
      </c>
      <c r="B99" s="296" t="s">
        <v>345</v>
      </c>
      <c r="C99" s="359"/>
      <c r="D99" s="359"/>
      <c r="E99" s="359"/>
      <c r="F99" s="359"/>
      <c r="G99" s="359"/>
      <c r="H99" s="373">
        <f t="shared" si="15"/>
        <v>0</v>
      </c>
      <c r="I99" s="406"/>
      <c r="J99" s="359"/>
      <c r="K99" s="359"/>
      <c r="L99" s="359"/>
      <c r="M99" s="373">
        <f t="shared" si="16"/>
        <v>0</v>
      </c>
    </row>
    <row r="100" spans="1:13" x14ac:dyDescent="0.3">
      <c r="A100" s="408" t="s">
        <v>193</v>
      </c>
      <c r="B100" s="296" t="s">
        <v>346</v>
      </c>
      <c r="C100" s="359"/>
      <c r="D100" s="359"/>
      <c r="E100" s="359"/>
      <c r="F100" s="359"/>
      <c r="G100" s="359"/>
      <c r="H100" s="373">
        <f t="shared" si="15"/>
        <v>0</v>
      </c>
      <c r="I100" s="406"/>
      <c r="J100" s="359"/>
      <c r="K100" s="359"/>
      <c r="L100" s="359"/>
      <c r="M100" s="373">
        <f t="shared" si="16"/>
        <v>0</v>
      </c>
    </row>
    <row r="101" spans="1:13" x14ac:dyDescent="0.3">
      <c r="A101" s="408" t="s">
        <v>199</v>
      </c>
      <c r="B101" s="296" t="s">
        <v>1267</v>
      </c>
      <c r="C101" s="359"/>
      <c r="D101" s="359"/>
      <c r="E101" s="359"/>
      <c r="F101" s="359"/>
      <c r="G101" s="359"/>
      <c r="H101" s="373">
        <f t="shared" si="15"/>
        <v>0</v>
      </c>
      <c r="I101" s="406"/>
      <c r="J101" s="359"/>
      <c r="K101" s="359"/>
      <c r="L101" s="359"/>
      <c r="M101" s="373">
        <f t="shared" si="16"/>
        <v>0</v>
      </c>
    </row>
    <row r="102" spans="1:13" x14ac:dyDescent="0.3">
      <c r="A102" s="408" t="s">
        <v>202</v>
      </c>
      <c r="B102" s="296" t="s">
        <v>1268</v>
      </c>
      <c r="C102" s="359"/>
      <c r="D102" s="359"/>
      <c r="E102" s="359"/>
      <c r="F102" s="359"/>
      <c r="G102" s="359"/>
      <c r="H102" s="373">
        <f t="shared" si="15"/>
        <v>0</v>
      </c>
      <c r="I102" s="406"/>
      <c r="J102" s="359"/>
      <c r="K102" s="359"/>
      <c r="L102" s="359"/>
      <c r="M102" s="373">
        <f t="shared" si="16"/>
        <v>0</v>
      </c>
    </row>
    <row r="103" spans="1:13" x14ac:dyDescent="0.3">
      <c r="A103" s="408" t="s">
        <v>205</v>
      </c>
      <c r="B103" s="422" t="s">
        <v>349</v>
      </c>
      <c r="C103" s="359"/>
      <c r="D103" s="359"/>
      <c r="E103" s="359"/>
      <c r="F103" s="359"/>
      <c r="G103" s="359"/>
      <c r="H103" s="373">
        <f t="shared" si="15"/>
        <v>0</v>
      </c>
      <c r="I103" s="406"/>
      <c r="J103" s="359"/>
      <c r="K103" s="359"/>
      <c r="L103" s="359"/>
      <c r="M103" s="373">
        <f t="shared" si="16"/>
        <v>0</v>
      </c>
    </row>
    <row r="104" spans="1:13" x14ac:dyDescent="0.3">
      <c r="A104" s="417" t="s">
        <v>208</v>
      </c>
      <c r="B104" s="296" t="s">
        <v>1269</v>
      </c>
      <c r="C104" s="359"/>
      <c r="D104" s="359"/>
      <c r="E104" s="359"/>
      <c r="F104" s="359"/>
      <c r="G104" s="359"/>
      <c r="H104" s="373">
        <f t="shared" si="15"/>
        <v>0</v>
      </c>
      <c r="I104" s="406"/>
      <c r="J104" s="359"/>
      <c r="K104" s="359"/>
      <c r="L104" s="359"/>
      <c r="M104" s="373">
        <f t="shared" si="16"/>
        <v>0</v>
      </c>
    </row>
    <row r="105" spans="1:13" x14ac:dyDescent="0.3">
      <c r="A105" s="417" t="s">
        <v>1900</v>
      </c>
      <c r="B105" s="296" t="s">
        <v>354</v>
      </c>
      <c r="C105" s="359"/>
      <c r="D105" s="359"/>
      <c r="E105" s="359"/>
      <c r="F105" s="359"/>
      <c r="G105" s="359"/>
      <c r="H105" s="373">
        <f t="shared" si="15"/>
        <v>0</v>
      </c>
      <c r="I105" s="406"/>
      <c r="J105" s="359"/>
      <c r="K105" s="359"/>
      <c r="L105" s="359"/>
      <c r="M105" s="373">
        <f t="shared" si="16"/>
        <v>0</v>
      </c>
    </row>
    <row r="106" spans="1:13" x14ac:dyDescent="0.3">
      <c r="A106" s="417" t="s">
        <v>1901</v>
      </c>
      <c r="B106" s="296" t="s">
        <v>356</v>
      </c>
      <c r="C106" s="359"/>
      <c r="D106" s="359"/>
      <c r="E106" s="359"/>
      <c r="F106" s="359"/>
      <c r="G106" s="359"/>
      <c r="H106" s="373">
        <f t="shared" si="15"/>
        <v>0</v>
      </c>
      <c r="I106" s="406"/>
      <c r="J106" s="359"/>
      <c r="K106" s="359"/>
      <c r="L106" s="359"/>
      <c r="M106" s="373">
        <f t="shared" si="16"/>
        <v>0</v>
      </c>
    </row>
    <row r="107" spans="1:13" ht="28.8" x14ac:dyDescent="0.3">
      <c r="A107" s="417" t="s">
        <v>321</v>
      </c>
      <c r="B107" s="422" t="s">
        <v>1902</v>
      </c>
      <c r="C107" s="359"/>
      <c r="D107" s="359"/>
      <c r="E107" s="359"/>
      <c r="F107" s="359"/>
      <c r="G107" s="359"/>
      <c r="H107" s="373">
        <f t="shared" si="15"/>
        <v>0</v>
      </c>
      <c r="I107" s="406"/>
      <c r="J107" s="359"/>
      <c r="K107" s="359"/>
      <c r="L107" s="359"/>
      <c r="M107" s="373">
        <f t="shared" si="16"/>
        <v>0</v>
      </c>
    </row>
    <row r="108" spans="1:13" s="402" customFormat="1" ht="15" thickBot="1" x14ac:dyDescent="0.35">
      <c r="A108" s="405"/>
      <c r="B108" s="404" t="s">
        <v>1271</v>
      </c>
      <c r="C108" s="343">
        <f t="shared" ref="C108:M108" si="17">+SUM(C98:C107)</f>
        <v>0</v>
      </c>
      <c r="D108" s="343">
        <f t="shared" si="17"/>
        <v>0</v>
      </c>
      <c r="E108" s="343">
        <f t="shared" si="17"/>
        <v>0</v>
      </c>
      <c r="F108" s="343">
        <f t="shared" si="17"/>
        <v>0</v>
      </c>
      <c r="G108" s="343">
        <f t="shared" si="17"/>
        <v>0</v>
      </c>
      <c r="H108" s="386">
        <f t="shared" si="17"/>
        <v>0</v>
      </c>
      <c r="I108" s="403">
        <f t="shared" si="17"/>
        <v>0</v>
      </c>
      <c r="J108" s="343">
        <f t="shared" si="17"/>
        <v>0</v>
      </c>
      <c r="K108" s="343">
        <f t="shared" si="17"/>
        <v>0</v>
      </c>
      <c r="L108" s="343">
        <f t="shared" si="17"/>
        <v>0</v>
      </c>
      <c r="M108" s="386">
        <f t="shared" si="17"/>
        <v>0</v>
      </c>
    </row>
    <row r="109" spans="1:13" ht="15" thickTop="1" x14ac:dyDescent="0.3">
      <c r="A109" s="427"/>
      <c r="B109" s="359"/>
      <c r="C109" s="359"/>
      <c r="D109" s="359"/>
      <c r="E109" s="359"/>
      <c r="F109" s="359"/>
      <c r="G109" s="359"/>
      <c r="H109" s="430"/>
      <c r="I109" s="431"/>
      <c r="J109" s="359"/>
      <c r="K109" s="359"/>
      <c r="L109" s="359"/>
      <c r="M109" s="430"/>
    </row>
    <row r="110" spans="1:13" s="411" customFormat="1" x14ac:dyDescent="0.3">
      <c r="A110" s="414" t="s">
        <v>360</v>
      </c>
      <c r="B110" s="363" t="s">
        <v>1272</v>
      </c>
      <c r="C110" s="359"/>
      <c r="D110" s="359"/>
      <c r="E110" s="359"/>
      <c r="F110" s="359"/>
      <c r="G110" s="359"/>
      <c r="H110" s="428"/>
      <c r="I110" s="429"/>
      <c r="J110" s="359"/>
      <c r="K110" s="359"/>
      <c r="L110" s="359"/>
      <c r="M110" s="428"/>
    </row>
    <row r="111" spans="1:13" ht="28.8" x14ac:dyDescent="0.3">
      <c r="A111" s="408" t="s">
        <v>199</v>
      </c>
      <c r="B111" s="407" t="s">
        <v>365</v>
      </c>
      <c r="C111" s="359"/>
      <c r="D111" s="359"/>
      <c r="E111" s="359"/>
      <c r="F111" s="359"/>
      <c r="G111" s="359"/>
      <c r="H111" s="373">
        <f>+SUM(C111:G111)</f>
        <v>0</v>
      </c>
      <c r="I111" s="406"/>
      <c r="J111" s="359"/>
      <c r="K111" s="359"/>
      <c r="L111" s="359"/>
      <c r="M111" s="373">
        <f>+SUM(I111:L111)</f>
        <v>0</v>
      </c>
    </row>
    <row r="112" spans="1:13" x14ac:dyDescent="0.3">
      <c r="A112" s="408" t="s">
        <v>202</v>
      </c>
      <c r="B112" s="407" t="s">
        <v>366</v>
      </c>
      <c r="C112" s="359"/>
      <c r="D112" s="359"/>
      <c r="E112" s="359"/>
      <c r="F112" s="359"/>
      <c r="G112" s="359"/>
      <c r="H112" s="373">
        <f>+SUM(C112:G112)</f>
        <v>0</v>
      </c>
      <c r="I112" s="406"/>
      <c r="J112" s="359"/>
      <c r="K112" s="359"/>
      <c r="L112" s="359"/>
      <c r="M112" s="373">
        <f>+SUM(I112:L112)</f>
        <v>0</v>
      </c>
    </row>
    <row r="113" spans="1:13" x14ac:dyDescent="0.3">
      <c r="A113" s="408" t="s">
        <v>208</v>
      </c>
      <c r="B113" s="407" t="s">
        <v>368</v>
      </c>
      <c r="C113" s="359"/>
      <c r="D113" s="359"/>
      <c r="E113" s="359"/>
      <c r="F113" s="359"/>
      <c r="G113" s="359"/>
      <c r="H113" s="373">
        <f>+SUM(C113:G113)</f>
        <v>0</v>
      </c>
      <c r="I113" s="406"/>
      <c r="J113" s="359"/>
      <c r="K113" s="359"/>
      <c r="L113" s="359"/>
      <c r="M113" s="373">
        <f>+SUM(I113:L113)</f>
        <v>0</v>
      </c>
    </row>
    <row r="114" spans="1:13" x14ac:dyDescent="0.3">
      <c r="A114" s="417" t="s">
        <v>211</v>
      </c>
      <c r="B114" s="434" t="s">
        <v>1863</v>
      </c>
      <c r="C114" s="359"/>
      <c r="D114" s="359"/>
      <c r="E114" s="359"/>
      <c r="F114" s="359"/>
      <c r="G114" s="359"/>
      <c r="H114" s="373">
        <f>+SUM(C114:G114)</f>
        <v>0</v>
      </c>
      <c r="I114" s="406"/>
      <c r="J114" s="359"/>
      <c r="K114" s="359"/>
      <c r="L114" s="359"/>
      <c r="M114" s="373">
        <f>+SUM(I114:L114)</f>
        <v>0</v>
      </c>
    </row>
    <row r="115" spans="1:13" s="402" customFormat="1" ht="15" thickBot="1" x14ac:dyDescent="0.35">
      <c r="A115" s="405"/>
      <c r="B115" s="404" t="s">
        <v>1274</v>
      </c>
      <c r="C115" s="343">
        <f t="shared" ref="C115:M115" si="18">+SUM(C111:C114)</f>
        <v>0</v>
      </c>
      <c r="D115" s="343">
        <f t="shared" si="18"/>
        <v>0</v>
      </c>
      <c r="E115" s="343">
        <f t="shared" si="18"/>
        <v>0</v>
      </c>
      <c r="F115" s="343">
        <f t="shared" si="18"/>
        <v>0</v>
      </c>
      <c r="G115" s="343">
        <f t="shared" si="18"/>
        <v>0</v>
      </c>
      <c r="H115" s="386">
        <f t="shared" si="18"/>
        <v>0</v>
      </c>
      <c r="I115" s="403">
        <f t="shared" si="18"/>
        <v>0</v>
      </c>
      <c r="J115" s="403">
        <f t="shared" si="18"/>
        <v>0</v>
      </c>
      <c r="K115" s="403">
        <f t="shared" si="18"/>
        <v>0</v>
      </c>
      <c r="L115" s="403">
        <f t="shared" si="18"/>
        <v>0</v>
      </c>
      <c r="M115" s="386">
        <f t="shared" si="18"/>
        <v>0</v>
      </c>
    </row>
    <row r="116" spans="1:13" ht="15" thickTop="1" x14ac:dyDescent="0.3">
      <c r="A116" s="427"/>
      <c r="B116" s="359"/>
      <c r="C116" s="359"/>
      <c r="D116" s="359"/>
      <c r="E116" s="359"/>
      <c r="F116" s="359"/>
      <c r="G116" s="359"/>
      <c r="H116" s="430"/>
      <c r="I116" s="431"/>
      <c r="J116" s="359"/>
      <c r="K116" s="359"/>
      <c r="L116" s="359"/>
      <c r="M116" s="430"/>
    </row>
    <row r="117" spans="1:13" s="411" customFormat="1" x14ac:dyDescent="0.3">
      <c r="A117" s="414" t="s">
        <v>372</v>
      </c>
      <c r="B117" s="363" t="s">
        <v>1275</v>
      </c>
      <c r="C117" s="359"/>
      <c r="D117" s="359"/>
      <c r="E117" s="359"/>
      <c r="F117" s="359"/>
      <c r="G117" s="359"/>
      <c r="H117" s="428"/>
      <c r="I117" s="429"/>
      <c r="J117" s="359"/>
      <c r="K117" s="359"/>
      <c r="L117" s="359"/>
      <c r="M117" s="428"/>
    </row>
    <row r="118" spans="1:13" x14ac:dyDescent="0.3">
      <c r="A118" s="408" t="s">
        <v>172</v>
      </c>
      <c r="B118" s="422" t="s">
        <v>375</v>
      </c>
      <c r="C118" s="359"/>
      <c r="D118" s="359"/>
      <c r="E118" s="359"/>
      <c r="F118" s="359"/>
      <c r="G118" s="359"/>
      <c r="H118" s="373">
        <f>+SUM(C118:G118)</f>
        <v>0</v>
      </c>
      <c r="I118" s="406"/>
      <c r="J118" s="359"/>
      <c r="K118" s="359"/>
      <c r="L118" s="359"/>
      <c r="M118" s="373">
        <f>+SUM(I118:L118)</f>
        <v>0</v>
      </c>
    </row>
    <row r="119" spans="1:13" x14ac:dyDescent="0.3">
      <c r="A119" s="408" t="s">
        <v>189</v>
      </c>
      <c r="B119" s="296" t="s">
        <v>376</v>
      </c>
      <c r="C119" s="359"/>
      <c r="D119" s="359"/>
      <c r="E119" s="359"/>
      <c r="F119" s="359"/>
      <c r="G119" s="359"/>
      <c r="H119" s="373">
        <f>+SUM(C119:G119)</f>
        <v>0</v>
      </c>
      <c r="I119" s="406"/>
      <c r="J119" s="359"/>
      <c r="K119" s="359"/>
      <c r="L119" s="359"/>
      <c r="M119" s="373">
        <f>+SUM(I119:L119)</f>
        <v>0</v>
      </c>
    </row>
    <row r="120" spans="1:13" x14ac:dyDescent="0.3">
      <c r="A120" s="417" t="s">
        <v>1903</v>
      </c>
      <c r="B120" s="296" t="s">
        <v>1277</v>
      </c>
      <c r="C120" s="359"/>
      <c r="D120" s="359"/>
      <c r="E120" s="359"/>
      <c r="F120" s="359"/>
      <c r="G120" s="359"/>
      <c r="H120" s="373">
        <f>+SUM(C120:G120)</f>
        <v>0</v>
      </c>
      <c r="I120" s="406"/>
      <c r="J120" s="359"/>
      <c r="K120" s="359"/>
      <c r="L120" s="359"/>
      <c r="M120" s="373">
        <f>+SUM(I120:L120)</f>
        <v>0</v>
      </c>
    </row>
    <row r="121" spans="1:13" x14ac:dyDescent="0.3">
      <c r="A121" s="417" t="s">
        <v>199</v>
      </c>
      <c r="B121" s="296" t="s">
        <v>1904</v>
      </c>
      <c r="C121" s="359"/>
      <c r="D121" s="359"/>
      <c r="E121" s="359"/>
      <c r="F121" s="359"/>
      <c r="G121" s="359"/>
      <c r="H121" s="373">
        <f>+SUM(C121:G121)</f>
        <v>0</v>
      </c>
      <c r="I121" s="406"/>
      <c r="J121" s="359"/>
      <c r="K121" s="359"/>
      <c r="L121" s="359"/>
      <c r="M121" s="373">
        <f>+SUM(I121:L121)</f>
        <v>0</v>
      </c>
    </row>
    <row r="122" spans="1:13" ht="28.8" x14ac:dyDescent="0.3">
      <c r="A122" s="417" t="s">
        <v>202</v>
      </c>
      <c r="B122" s="422" t="s">
        <v>1278</v>
      </c>
      <c r="C122" s="359"/>
      <c r="D122" s="359"/>
      <c r="E122" s="359"/>
      <c r="F122" s="359"/>
      <c r="G122" s="359"/>
      <c r="H122" s="373">
        <f>+SUM(C122:G122)</f>
        <v>0</v>
      </c>
      <c r="I122" s="406"/>
      <c r="J122" s="359"/>
      <c r="K122" s="359"/>
      <c r="L122" s="359"/>
      <c r="M122" s="373">
        <f>+SUM(I122:L122)</f>
        <v>0</v>
      </c>
    </row>
    <row r="123" spans="1:13" s="402" customFormat="1" ht="15" thickBot="1" x14ac:dyDescent="0.35">
      <c r="A123" s="405"/>
      <c r="B123" s="404" t="s">
        <v>1279</v>
      </c>
      <c r="C123" s="343">
        <f t="shared" ref="C123:M123" si="19">+SUM(C118:C122)</f>
        <v>0</v>
      </c>
      <c r="D123" s="343">
        <f t="shared" si="19"/>
        <v>0</v>
      </c>
      <c r="E123" s="343">
        <f t="shared" si="19"/>
        <v>0</v>
      </c>
      <c r="F123" s="343">
        <f t="shared" si="19"/>
        <v>0</v>
      </c>
      <c r="G123" s="343">
        <f t="shared" si="19"/>
        <v>0</v>
      </c>
      <c r="H123" s="386">
        <f t="shared" si="19"/>
        <v>0</v>
      </c>
      <c r="I123" s="403">
        <f t="shared" si="19"/>
        <v>0</v>
      </c>
      <c r="J123" s="403">
        <f t="shared" si="19"/>
        <v>0</v>
      </c>
      <c r="K123" s="403">
        <f t="shared" si="19"/>
        <v>0</v>
      </c>
      <c r="L123" s="403">
        <f t="shared" si="19"/>
        <v>0</v>
      </c>
      <c r="M123" s="386">
        <f t="shared" si="19"/>
        <v>0</v>
      </c>
    </row>
    <row r="124" spans="1:13" ht="15" thickTop="1" x14ac:dyDescent="0.3">
      <c r="A124" s="433"/>
      <c r="B124" s="432"/>
      <c r="C124" s="359"/>
      <c r="D124" s="359"/>
      <c r="E124" s="359"/>
      <c r="F124" s="359"/>
      <c r="G124" s="359"/>
      <c r="H124" s="430"/>
      <c r="I124" s="431"/>
      <c r="J124" s="359"/>
      <c r="K124" s="359"/>
      <c r="L124" s="359"/>
      <c r="M124" s="430"/>
    </row>
    <row r="125" spans="1:13" s="411" customFormat="1" x14ac:dyDescent="0.3">
      <c r="A125" s="414" t="s">
        <v>386</v>
      </c>
      <c r="B125" s="363" t="s">
        <v>1280</v>
      </c>
      <c r="C125" s="359"/>
      <c r="D125" s="359"/>
      <c r="E125" s="359"/>
      <c r="F125" s="359"/>
      <c r="G125" s="359"/>
      <c r="H125" s="428"/>
      <c r="I125" s="429"/>
      <c r="J125" s="359"/>
      <c r="K125" s="359"/>
      <c r="L125" s="359"/>
      <c r="M125" s="428"/>
    </row>
    <row r="126" spans="1:13" x14ac:dyDescent="0.3">
      <c r="A126" s="408" t="s">
        <v>172</v>
      </c>
      <c r="B126" s="432" t="s">
        <v>388</v>
      </c>
      <c r="C126" s="359"/>
      <c r="D126" s="359"/>
      <c r="E126" s="359"/>
      <c r="F126" s="359"/>
      <c r="G126" s="359"/>
      <c r="H126" s="373">
        <f>+SUM(C126:G126)</f>
        <v>0</v>
      </c>
      <c r="I126" s="406"/>
      <c r="J126" s="359"/>
      <c r="K126" s="359"/>
      <c r="L126" s="359"/>
      <c r="M126" s="373">
        <f>+SUM(I126:L126)</f>
        <v>0</v>
      </c>
    </row>
    <row r="127" spans="1:13" x14ac:dyDescent="0.3">
      <c r="A127" s="408" t="s">
        <v>189</v>
      </c>
      <c r="B127" s="407" t="s">
        <v>389</v>
      </c>
      <c r="C127" s="359"/>
      <c r="D127" s="359"/>
      <c r="E127" s="359"/>
      <c r="F127" s="359"/>
      <c r="G127" s="359"/>
      <c r="H127" s="373">
        <f>+SUM(C127:G127)</f>
        <v>0</v>
      </c>
      <c r="I127" s="406"/>
      <c r="J127" s="359"/>
      <c r="K127" s="359"/>
      <c r="L127" s="359"/>
      <c r="M127" s="373">
        <f>+SUM(I127:L127)</f>
        <v>0</v>
      </c>
    </row>
    <row r="128" spans="1:13" x14ac:dyDescent="0.3">
      <c r="A128" s="408" t="s">
        <v>193</v>
      </c>
      <c r="B128" s="407" t="s">
        <v>390</v>
      </c>
      <c r="C128" s="359"/>
      <c r="D128" s="359"/>
      <c r="E128" s="359"/>
      <c r="F128" s="359"/>
      <c r="G128" s="359"/>
      <c r="H128" s="373">
        <f>+SUM(C128:G128)</f>
        <v>0</v>
      </c>
      <c r="I128" s="406"/>
      <c r="J128" s="359"/>
      <c r="K128" s="359"/>
      <c r="L128" s="359"/>
      <c r="M128" s="373">
        <f>+SUM(I128:L128)</f>
        <v>0</v>
      </c>
    </row>
    <row r="129" spans="1:13" ht="28.8" x14ac:dyDescent="0.3">
      <c r="A129" s="417" t="s">
        <v>199</v>
      </c>
      <c r="B129" s="422" t="s">
        <v>1281</v>
      </c>
      <c r="C129" s="359"/>
      <c r="D129" s="359"/>
      <c r="E129" s="359"/>
      <c r="F129" s="359"/>
      <c r="G129" s="359"/>
      <c r="H129" s="373">
        <f>+SUM(C129:G129)</f>
        <v>0</v>
      </c>
      <c r="I129" s="406"/>
      <c r="J129" s="359"/>
      <c r="K129" s="359"/>
      <c r="L129" s="359"/>
      <c r="M129" s="373">
        <f>+SUM(I129:L129)</f>
        <v>0</v>
      </c>
    </row>
    <row r="130" spans="1:13" s="402" customFormat="1" ht="15" thickBot="1" x14ac:dyDescent="0.35">
      <c r="A130" s="405"/>
      <c r="B130" s="404" t="s">
        <v>1282</v>
      </c>
      <c r="C130" s="343">
        <f t="shared" ref="C130:M130" si="20">SUM(C126:C129)</f>
        <v>0</v>
      </c>
      <c r="D130" s="343">
        <f t="shared" si="20"/>
        <v>0</v>
      </c>
      <c r="E130" s="343">
        <f t="shared" si="20"/>
        <v>0</v>
      </c>
      <c r="F130" s="343">
        <f t="shared" si="20"/>
        <v>0</v>
      </c>
      <c r="G130" s="343">
        <f t="shared" si="20"/>
        <v>0</v>
      </c>
      <c r="H130" s="386">
        <f t="shared" si="20"/>
        <v>0</v>
      </c>
      <c r="I130" s="343">
        <f t="shared" si="20"/>
        <v>0</v>
      </c>
      <c r="J130" s="343">
        <f t="shared" si="20"/>
        <v>0</v>
      </c>
      <c r="K130" s="343">
        <f t="shared" si="20"/>
        <v>0</v>
      </c>
      <c r="L130" s="343">
        <f t="shared" si="20"/>
        <v>0</v>
      </c>
      <c r="M130" s="386">
        <f t="shared" si="20"/>
        <v>0</v>
      </c>
    </row>
    <row r="131" spans="1:13" ht="15" thickTop="1" x14ac:dyDescent="0.3">
      <c r="A131" s="427"/>
      <c r="B131" s="432"/>
      <c r="C131" s="359"/>
      <c r="D131" s="359"/>
      <c r="E131" s="359"/>
      <c r="F131" s="359"/>
      <c r="G131" s="359"/>
      <c r="H131" s="430"/>
      <c r="I131" s="431"/>
      <c r="J131" s="359"/>
      <c r="K131" s="359"/>
      <c r="L131" s="359"/>
      <c r="M131" s="430"/>
    </row>
    <row r="132" spans="1:13" s="411" customFormat="1" x14ac:dyDescent="0.3">
      <c r="A132" s="414" t="s">
        <v>394</v>
      </c>
      <c r="B132" s="363" t="s">
        <v>1283</v>
      </c>
      <c r="C132" s="359"/>
      <c r="D132" s="359"/>
      <c r="E132" s="359"/>
      <c r="F132" s="359"/>
      <c r="G132" s="359"/>
      <c r="H132" s="428"/>
      <c r="I132" s="429"/>
      <c r="J132" s="359"/>
      <c r="K132" s="359"/>
      <c r="L132" s="359"/>
      <c r="M132" s="428"/>
    </row>
    <row r="133" spans="1:13" x14ac:dyDescent="0.3">
      <c r="A133" s="408" t="s">
        <v>172</v>
      </c>
      <c r="B133" s="296" t="s">
        <v>396</v>
      </c>
      <c r="C133" s="359"/>
      <c r="D133" s="359"/>
      <c r="E133" s="359"/>
      <c r="F133" s="359"/>
      <c r="G133" s="359"/>
      <c r="H133" s="373">
        <f>+SUM(C133:G133)</f>
        <v>0</v>
      </c>
      <c r="I133" s="406"/>
      <c r="J133" s="359"/>
      <c r="K133" s="359"/>
      <c r="L133" s="359"/>
      <c r="M133" s="373">
        <f>+SUM(I133:L133)</f>
        <v>0</v>
      </c>
    </row>
    <row r="134" spans="1:13" x14ac:dyDescent="0.3">
      <c r="A134" s="408" t="s">
        <v>189</v>
      </c>
      <c r="B134" s="407" t="s">
        <v>397</v>
      </c>
      <c r="C134" s="359"/>
      <c r="D134" s="359"/>
      <c r="E134" s="359"/>
      <c r="F134" s="359"/>
      <c r="G134" s="359"/>
      <c r="H134" s="373">
        <f>+SUM(C134:G134)</f>
        <v>0</v>
      </c>
      <c r="I134" s="406"/>
      <c r="J134" s="359"/>
      <c r="K134" s="359"/>
      <c r="L134" s="359"/>
      <c r="M134" s="373">
        <f>+SUM(I134:L134)</f>
        <v>0</v>
      </c>
    </row>
    <row r="135" spans="1:13" ht="28.8" x14ac:dyDescent="0.3">
      <c r="A135" s="408" t="s">
        <v>193</v>
      </c>
      <c r="B135" s="422" t="s">
        <v>1284</v>
      </c>
      <c r="C135" s="359"/>
      <c r="D135" s="359"/>
      <c r="E135" s="359"/>
      <c r="F135" s="359"/>
      <c r="G135" s="359"/>
      <c r="H135" s="373">
        <f>+SUM(C135:G135)</f>
        <v>0</v>
      </c>
      <c r="I135" s="406"/>
      <c r="J135" s="359"/>
      <c r="K135" s="359"/>
      <c r="L135" s="359"/>
      <c r="M135" s="373">
        <f>+SUM(I135:L135)</f>
        <v>0</v>
      </c>
    </row>
    <row r="136" spans="1:13" s="402" customFormat="1" ht="15" thickBot="1" x14ac:dyDescent="0.35">
      <c r="A136" s="405"/>
      <c r="B136" s="404" t="s">
        <v>1285</v>
      </c>
      <c r="C136" s="343">
        <f t="shared" ref="C136:M136" si="21">SUM(C133:C135)</f>
        <v>0</v>
      </c>
      <c r="D136" s="343">
        <f t="shared" si="21"/>
        <v>0</v>
      </c>
      <c r="E136" s="343">
        <f t="shared" si="21"/>
        <v>0</v>
      </c>
      <c r="F136" s="343">
        <f t="shared" si="21"/>
        <v>0</v>
      </c>
      <c r="G136" s="343">
        <f t="shared" si="21"/>
        <v>0</v>
      </c>
      <c r="H136" s="386">
        <f t="shared" si="21"/>
        <v>0</v>
      </c>
      <c r="I136" s="343">
        <f t="shared" si="21"/>
        <v>0</v>
      </c>
      <c r="J136" s="343">
        <f t="shared" si="21"/>
        <v>0</v>
      </c>
      <c r="K136" s="343">
        <f t="shared" si="21"/>
        <v>0</v>
      </c>
      <c r="L136" s="343">
        <f t="shared" si="21"/>
        <v>0</v>
      </c>
      <c r="M136" s="386">
        <f t="shared" si="21"/>
        <v>0</v>
      </c>
    </row>
    <row r="137" spans="1:13" ht="15" thickTop="1" x14ac:dyDescent="0.3">
      <c r="A137" s="427"/>
      <c r="B137" s="420"/>
      <c r="C137" s="359"/>
      <c r="D137" s="359"/>
      <c r="E137" s="359"/>
      <c r="F137" s="359"/>
      <c r="G137" s="359"/>
      <c r="H137" s="423"/>
      <c r="I137" s="419"/>
      <c r="J137" s="359"/>
      <c r="K137" s="359"/>
      <c r="L137" s="359"/>
      <c r="M137" s="423"/>
    </row>
    <row r="138" spans="1:13" s="411" customFormat="1" x14ac:dyDescent="0.3">
      <c r="A138" s="414" t="s">
        <v>401</v>
      </c>
      <c r="B138" s="413" t="s">
        <v>1286</v>
      </c>
      <c r="C138" s="359"/>
      <c r="D138" s="359"/>
      <c r="E138" s="359"/>
      <c r="F138" s="359"/>
      <c r="G138" s="359"/>
      <c r="H138" s="373"/>
      <c r="I138" s="406"/>
      <c r="J138" s="359"/>
      <c r="K138" s="359"/>
      <c r="L138" s="359"/>
      <c r="M138" s="373"/>
    </row>
    <row r="139" spans="1:13" x14ac:dyDescent="0.3">
      <c r="A139" s="417" t="s">
        <v>1243</v>
      </c>
      <c r="B139" s="296" t="s">
        <v>404</v>
      </c>
      <c r="C139" s="359"/>
      <c r="D139" s="359"/>
      <c r="E139" s="359"/>
      <c r="F139" s="359"/>
      <c r="G139" s="359"/>
      <c r="H139" s="373">
        <f>+SUM(C139:G139)</f>
        <v>0</v>
      </c>
      <c r="I139" s="406"/>
      <c r="J139" s="359"/>
      <c r="K139" s="359"/>
      <c r="L139" s="359"/>
      <c r="M139" s="373">
        <f>+SUM(I139:L139)</f>
        <v>0</v>
      </c>
    </row>
    <row r="140" spans="1:13" ht="28.8" x14ac:dyDescent="0.3">
      <c r="A140" s="417" t="s">
        <v>189</v>
      </c>
      <c r="B140" s="422" t="s">
        <v>1867</v>
      </c>
      <c r="C140" s="359"/>
      <c r="D140" s="359"/>
      <c r="E140" s="359"/>
      <c r="F140" s="359"/>
      <c r="G140" s="359"/>
      <c r="H140" s="373">
        <f>+SUM(C140:G140)</f>
        <v>0</v>
      </c>
      <c r="I140" s="406"/>
      <c r="J140" s="359"/>
      <c r="K140" s="359"/>
      <c r="L140" s="359"/>
      <c r="M140" s="373">
        <f>+SUM(I140:L140)</f>
        <v>0</v>
      </c>
    </row>
    <row r="141" spans="1:13" s="402" customFormat="1" ht="15" thickBot="1" x14ac:dyDescent="0.35">
      <c r="A141" s="426"/>
      <c r="B141" s="404" t="s">
        <v>1288</v>
      </c>
      <c r="C141" s="343">
        <f t="shared" ref="C141:M141" si="22">+SUM(C139:C140)</f>
        <v>0</v>
      </c>
      <c r="D141" s="343">
        <f t="shared" si="22"/>
        <v>0</v>
      </c>
      <c r="E141" s="343">
        <f t="shared" si="22"/>
        <v>0</v>
      </c>
      <c r="F141" s="343">
        <f t="shared" si="22"/>
        <v>0</v>
      </c>
      <c r="G141" s="425">
        <f t="shared" si="22"/>
        <v>0</v>
      </c>
      <c r="H141" s="386">
        <f t="shared" si="22"/>
        <v>0</v>
      </c>
      <c r="I141" s="403">
        <f t="shared" si="22"/>
        <v>0</v>
      </c>
      <c r="J141" s="343">
        <f t="shared" si="22"/>
        <v>0</v>
      </c>
      <c r="K141" s="343">
        <f t="shared" si="22"/>
        <v>0</v>
      </c>
      <c r="L141" s="343">
        <f t="shared" si="22"/>
        <v>0</v>
      </c>
      <c r="M141" s="386">
        <f t="shared" si="22"/>
        <v>0</v>
      </c>
    </row>
    <row r="142" spans="1:13" ht="15" thickTop="1" x14ac:dyDescent="0.3">
      <c r="A142" s="408"/>
      <c r="B142" s="424"/>
      <c r="C142" s="353"/>
      <c r="D142" s="353"/>
      <c r="F142" s="358"/>
      <c r="G142" s="358"/>
      <c r="H142" s="377"/>
      <c r="I142" s="419"/>
      <c r="J142" s="359"/>
      <c r="K142" s="359"/>
      <c r="L142" s="359"/>
      <c r="M142" s="423"/>
    </row>
    <row r="143" spans="1:13" s="411" customFormat="1" x14ac:dyDescent="0.3">
      <c r="A143" s="414" t="s">
        <v>408</v>
      </c>
      <c r="B143" s="413" t="s">
        <v>1289</v>
      </c>
      <c r="C143" s="358"/>
      <c r="D143" s="358"/>
      <c r="E143" s="341"/>
      <c r="F143" s="358"/>
      <c r="G143" s="359"/>
      <c r="H143" s="412"/>
      <c r="I143" s="406"/>
      <c r="J143" s="359"/>
      <c r="K143" s="359"/>
      <c r="L143" s="359"/>
      <c r="M143" s="373"/>
    </row>
    <row r="144" spans="1:13" x14ac:dyDescent="0.3">
      <c r="A144" s="408" t="s">
        <v>172</v>
      </c>
      <c r="B144" s="371" t="s">
        <v>410</v>
      </c>
      <c r="C144" s="358"/>
      <c r="D144" s="358"/>
      <c r="F144" s="358"/>
      <c r="G144" s="359"/>
      <c r="H144" s="373">
        <f>+SUM(C144:G144)</f>
        <v>0</v>
      </c>
      <c r="I144" s="406"/>
      <c r="J144" s="359"/>
      <c r="K144" s="359"/>
      <c r="L144" s="359"/>
      <c r="M144" s="373">
        <f>+SUM(I144:L144)</f>
        <v>0</v>
      </c>
    </row>
    <row r="145" spans="1:13" ht="28.8" x14ac:dyDescent="0.3">
      <c r="A145" s="417" t="s">
        <v>189</v>
      </c>
      <c r="B145" s="422" t="s">
        <v>1290</v>
      </c>
      <c r="C145" s="359"/>
      <c r="D145" s="359"/>
      <c r="E145" s="359"/>
      <c r="F145" s="359"/>
      <c r="G145" s="359"/>
      <c r="H145" s="373">
        <f>+SUM(C145:G145)</f>
        <v>0</v>
      </c>
      <c r="I145" s="406"/>
      <c r="J145" s="359"/>
      <c r="K145" s="359"/>
      <c r="L145" s="359"/>
      <c r="M145" s="373">
        <f>+SUM(I145:L145)</f>
        <v>0</v>
      </c>
    </row>
    <row r="146" spans="1:13" s="402" customFormat="1" ht="15" thickBot="1" x14ac:dyDescent="0.35">
      <c r="A146" s="405"/>
      <c r="B146" s="404" t="s">
        <v>1291</v>
      </c>
      <c r="C146" s="343">
        <f t="shared" ref="C146:M146" si="23">SUM(C144:C145)</f>
        <v>0</v>
      </c>
      <c r="D146" s="343">
        <f t="shared" si="23"/>
        <v>0</v>
      </c>
      <c r="E146" s="343">
        <f t="shared" si="23"/>
        <v>0</v>
      </c>
      <c r="F146" s="343">
        <f t="shared" si="23"/>
        <v>0</v>
      </c>
      <c r="G146" s="343">
        <f t="shared" si="23"/>
        <v>0</v>
      </c>
      <c r="H146" s="386">
        <f t="shared" si="23"/>
        <v>0</v>
      </c>
      <c r="I146" s="343">
        <f t="shared" si="23"/>
        <v>0</v>
      </c>
      <c r="J146" s="343">
        <f t="shared" si="23"/>
        <v>0</v>
      </c>
      <c r="K146" s="343">
        <f t="shared" si="23"/>
        <v>0</v>
      </c>
      <c r="L146" s="343">
        <f t="shared" si="23"/>
        <v>0</v>
      </c>
      <c r="M146" s="386">
        <f t="shared" si="23"/>
        <v>0</v>
      </c>
    </row>
    <row r="147" spans="1:13" ht="15" thickTop="1" x14ac:dyDescent="0.3">
      <c r="A147" s="421"/>
      <c r="B147" s="420"/>
      <c r="D147" s="353"/>
      <c r="E147" s="353"/>
      <c r="F147" s="353"/>
      <c r="G147" s="353"/>
      <c r="H147" s="377"/>
      <c r="I147" s="419"/>
      <c r="J147" s="359"/>
      <c r="K147" s="359"/>
      <c r="L147" s="359"/>
      <c r="M147" s="373"/>
    </row>
    <row r="148" spans="1:13" s="411" customFormat="1" x14ac:dyDescent="0.3">
      <c r="A148" s="414" t="s">
        <v>414</v>
      </c>
      <c r="B148" s="413" t="s">
        <v>1292</v>
      </c>
      <c r="C148" s="341"/>
      <c r="D148" s="358"/>
      <c r="E148" s="358"/>
      <c r="F148" s="358"/>
      <c r="G148" s="358"/>
      <c r="H148" s="412"/>
      <c r="I148" s="406"/>
      <c r="J148" s="359"/>
      <c r="K148" s="359"/>
      <c r="L148" s="359"/>
      <c r="M148" s="373"/>
    </row>
    <row r="149" spans="1:13" x14ac:dyDescent="0.3">
      <c r="A149" s="418" t="s">
        <v>172</v>
      </c>
      <c r="B149" s="407" t="s">
        <v>416</v>
      </c>
      <c r="D149" s="358"/>
      <c r="E149" s="358"/>
      <c r="F149" s="358"/>
      <c r="G149" s="358"/>
      <c r="H149" s="373">
        <f>+SUM(C149:G149)</f>
        <v>0</v>
      </c>
      <c r="I149" s="406"/>
      <c r="J149" s="359"/>
      <c r="K149" s="359"/>
      <c r="L149" s="359"/>
      <c r="M149" s="373">
        <f>+SUM(I149:L149)</f>
        <v>0</v>
      </c>
    </row>
    <row r="150" spans="1:13" x14ac:dyDescent="0.3">
      <c r="A150" s="417" t="s">
        <v>189</v>
      </c>
      <c r="B150" s="416" t="s">
        <v>1868</v>
      </c>
      <c r="D150" s="358"/>
      <c r="E150" s="358"/>
      <c r="F150" s="358"/>
      <c r="G150" s="358"/>
      <c r="H150" s="373">
        <f>+SUM(C150:G150)</f>
        <v>0</v>
      </c>
      <c r="I150" s="406"/>
      <c r="J150" s="359"/>
      <c r="K150" s="359"/>
      <c r="L150" s="359"/>
      <c r="M150" s="373">
        <f>+SUM(I150:L150)</f>
        <v>0</v>
      </c>
    </row>
    <row r="151" spans="1:13" s="402" customFormat="1" ht="15" thickBot="1" x14ac:dyDescent="0.35">
      <c r="A151" s="405"/>
      <c r="B151" s="404" t="s">
        <v>1294</v>
      </c>
      <c r="C151" s="343">
        <f t="shared" ref="C151:M151" si="24">+C150+C149</f>
        <v>0</v>
      </c>
      <c r="D151" s="343">
        <f t="shared" si="24"/>
        <v>0</v>
      </c>
      <c r="E151" s="343">
        <f t="shared" si="24"/>
        <v>0</v>
      </c>
      <c r="F151" s="343">
        <f t="shared" si="24"/>
        <v>0</v>
      </c>
      <c r="G151" s="343">
        <f t="shared" si="24"/>
        <v>0</v>
      </c>
      <c r="H151" s="386">
        <f t="shared" si="24"/>
        <v>0</v>
      </c>
      <c r="I151" s="343">
        <f t="shared" si="24"/>
        <v>0</v>
      </c>
      <c r="J151" s="343">
        <f t="shared" si="24"/>
        <v>0</v>
      </c>
      <c r="K151" s="343">
        <f t="shared" si="24"/>
        <v>0</v>
      </c>
      <c r="L151" s="343">
        <f t="shared" si="24"/>
        <v>0</v>
      </c>
      <c r="M151" s="386">
        <f t="shared" si="24"/>
        <v>0</v>
      </c>
    </row>
    <row r="152" spans="1:13" ht="15" thickTop="1" x14ac:dyDescent="0.3">
      <c r="A152" s="410"/>
      <c r="B152" s="415"/>
      <c r="D152" s="358"/>
      <c r="E152" s="358"/>
      <c r="F152" s="358"/>
      <c r="G152" s="358"/>
      <c r="H152" s="377"/>
      <c r="I152" s="409"/>
      <c r="J152" s="358"/>
      <c r="K152" s="358"/>
      <c r="L152" s="358"/>
      <c r="M152" s="357"/>
    </row>
    <row r="153" spans="1:13" s="411" customFormat="1" x14ac:dyDescent="0.3">
      <c r="A153" s="414" t="s">
        <v>420</v>
      </c>
      <c r="B153" s="413" t="s">
        <v>1869</v>
      </c>
      <c r="C153" s="341"/>
      <c r="D153" s="358"/>
      <c r="E153" s="358"/>
      <c r="F153" s="358"/>
      <c r="G153" s="358"/>
      <c r="H153" s="412"/>
      <c r="I153" s="409"/>
      <c r="J153" s="358"/>
      <c r="K153" s="358"/>
      <c r="L153" s="358"/>
      <c r="M153" s="357"/>
    </row>
    <row r="154" spans="1:13" x14ac:dyDescent="0.3">
      <c r="A154" s="410" t="s">
        <v>172</v>
      </c>
      <c r="B154" s="407" t="s">
        <v>422</v>
      </c>
      <c r="D154" s="358"/>
      <c r="E154" s="358"/>
      <c r="F154" s="358"/>
      <c r="G154" s="358"/>
      <c r="H154" s="373">
        <f>+SUM(C154:G154)</f>
        <v>0</v>
      </c>
      <c r="I154" s="409"/>
      <c r="J154" s="358"/>
      <c r="K154" s="358"/>
      <c r="L154" s="358"/>
      <c r="M154" s="357">
        <f>+SUM(I154:L154)</f>
        <v>0</v>
      </c>
    </row>
    <row r="155" spans="1:13" x14ac:dyDescent="0.3">
      <c r="A155" s="292" t="s">
        <v>189</v>
      </c>
      <c r="B155" s="296" t="s">
        <v>423</v>
      </c>
      <c r="D155" s="358"/>
      <c r="E155" s="358"/>
      <c r="F155" s="358"/>
      <c r="G155" s="358"/>
      <c r="H155" s="373"/>
      <c r="I155" s="409"/>
      <c r="J155" s="358"/>
      <c r="K155" s="358"/>
      <c r="L155" s="358"/>
      <c r="M155" s="357"/>
    </row>
    <row r="156" spans="1:13" x14ac:dyDescent="0.3">
      <c r="A156" s="408" t="s">
        <v>193</v>
      </c>
      <c r="B156" s="407" t="s">
        <v>1870</v>
      </c>
      <c r="C156" s="366"/>
      <c r="D156" s="359"/>
      <c r="E156" s="359"/>
      <c r="F156" s="358"/>
      <c r="G156" s="358"/>
      <c r="H156" s="373">
        <f>+SUM(C156:G156)</f>
        <v>0</v>
      </c>
      <c r="I156" s="406"/>
      <c r="J156" s="359"/>
      <c r="K156" s="359"/>
      <c r="L156" s="359"/>
      <c r="M156" s="357">
        <f>+SUM(I156:L156)</f>
        <v>0</v>
      </c>
    </row>
    <row r="157" spans="1:13" s="402" customFormat="1" ht="15" thickBot="1" x14ac:dyDescent="0.35">
      <c r="A157" s="405"/>
      <c r="B157" s="404" t="s">
        <v>1871</v>
      </c>
      <c r="C157" s="365">
        <f t="shared" ref="C157:M157" si="25">+SUM(C154:C156)</f>
        <v>0</v>
      </c>
      <c r="D157" s="343">
        <f t="shared" si="25"/>
        <v>0</v>
      </c>
      <c r="E157" s="343">
        <f t="shared" si="25"/>
        <v>0</v>
      </c>
      <c r="F157" s="343">
        <f t="shared" si="25"/>
        <v>0</v>
      </c>
      <c r="G157" s="343">
        <f t="shared" si="25"/>
        <v>0</v>
      </c>
      <c r="H157" s="386">
        <f t="shared" si="25"/>
        <v>0</v>
      </c>
      <c r="I157" s="403">
        <f t="shared" si="25"/>
        <v>0</v>
      </c>
      <c r="J157" s="343">
        <f t="shared" si="25"/>
        <v>0</v>
      </c>
      <c r="K157" s="343">
        <f t="shared" si="25"/>
        <v>0</v>
      </c>
      <c r="L157" s="343">
        <f t="shared" si="25"/>
        <v>0</v>
      </c>
      <c r="M157" s="342">
        <f t="shared" si="25"/>
        <v>0</v>
      </c>
    </row>
    <row r="158" spans="1:13" ht="14.25" customHeight="1" thickTop="1" x14ac:dyDescent="0.3">
      <c r="A158" s="354"/>
      <c r="B158" s="341"/>
      <c r="C158" s="353"/>
      <c r="D158" s="353"/>
      <c r="E158" s="353"/>
      <c r="F158" s="353"/>
      <c r="G158" s="353"/>
      <c r="H158" s="377"/>
      <c r="I158" s="401"/>
      <c r="J158" s="353"/>
      <c r="K158" s="353"/>
      <c r="L158" s="353"/>
      <c r="M158" s="357"/>
    </row>
    <row r="159" spans="1:13" ht="14.25" customHeight="1" x14ac:dyDescent="0.3">
      <c r="A159" s="400"/>
      <c r="B159" s="349" t="s">
        <v>1876</v>
      </c>
      <c r="C159" s="348">
        <f t="shared" ref="C159:M159" si="26">+C22+C28+C34+C45+C51+C57+C62+C68+C80+C89+C95+C108+C115+C123+C130+C136+C141+C146+C151+C157</f>
        <v>0</v>
      </c>
      <c r="D159" s="348">
        <f t="shared" si="26"/>
        <v>0</v>
      </c>
      <c r="E159" s="348">
        <f t="shared" si="26"/>
        <v>0</v>
      </c>
      <c r="F159" s="348">
        <f t="shared" si="26"/>
        <v>0</v>
      </c>
      <c r="G159" s="348">
        <f t="shared" si="26"/>
        <v>0</v>
      </c>
      <c r="H159" s="347">
        <f t="shared" si="26"/>
        <v>0</v>
      </c>
      <c r="I159" s="399">
        <f t="shared" si="26"/>
        <v>0</v>
      </c>
      <c r="J159" s="348">
        <f t="shared" si="26"/>
        <v>0</v>
      </c>
      <c r="K159" s="348">
        <f t="shared" si="26"/>
        <v>0</v>
      </c>
      <c r="L159" s="348">
        <f t="shared" si="26"/>
        <v>0</v>
      </c>
      <c r="M159" s="398">
        <f t="shared" si="26"/>
        <v>0</v>
      </c>
    </row>
    <row r="160" spans="1:13" ht="14.25" customHeight="1" thickBot="1" x14ac:dyDescent="0.35">
      <c r="A160" s="346"/>
      <c r="B160" s="345"/>
      <c r="C160" s="344"/>
      <c r="D160" s="344"/>
      <c r="E160" s="344"/>
      <c r="F160" s="344"/>
      <c r="G160" s="344"/>
      <c r="H160" s="397"/>
      <c r="I160" s="396"/>
      <c r="J160" s="344"/>
      <c r="K160" s="344"/>
      <c r="L160" s="344"/>
      <c r="M160" s="342"/>
    </row>
    <row r="161" ht="15" thickTop="1" x14ac:dyDescent="0.3"/>
  </sheetData>
  <mergeCells count="15">
    <mergeCell ref="A1:M1"/>
    <mergeCell ref="A3:M3"/>
    <mergeCell ref="A4:M4"/>
    <mergeCell ref="A6:B7"/>
    <mergeCell ref="C6:C7"/>
    <mergeCell ref="I6:I7"/>
    <mergeCell ref="J6:J7"/>
    <mergeCell ref="K6:K7"/>
    <mergeCell ref="L6:L7"/>
    <mergeCell ref="M6:M7"/>
    <mergeCell ref="D6:D7"/>
    <mergeCell ref="E6:E7"/>
    <mergeCell ref="F6:F7"/>
    <mergeCell ref="G6:G7"/>
    <mergeCell ref="H6:H7"/>
  </mergeCells>
  <printOptions horizontalCentered="1"/>
  <pageMargins left="0.27559055118110237" right="0.15748031496062992" top="0.47244094488188981" bottom="0.47244094488188981" header="0.35433070866141736" footer="0.31496062992125984"/>
  <pageSetup paperSize="9" scale="5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FA00-12E7-44FA-BDA7-594CDD93CE3A}">
  <dimension ref="A1:O161"/>
  <sheetViews>
    <sheetView zoomScaleNormal="100" workbookViewId="0">
      <selection activeCell="A164" sqref="A164"/>
    </sheetView>
  </sheetViews>
  <sheetFormatPr defaultColWidth="9.21875" defaultRowHeight="14.4" x14ac:dyDescent="0.3"/>
  <cols>
    <col min="1" max="1" width="9.21875" style="341"/>
    <col min="2" max="2" width="65.21875" style="395" customWidth="1"/>
    <col min="3" max="3" width="19.77734375" style="341" customWidth="1"/>
    <col min="4" max="4" width="14.44140625" style="341" customWidth="1"/>
    <col min="5" max="5" width="14" style="341" customWidth="1"/>
    <col min="6" max="6" width="14.21875" style="341" customWidth="1"/>
    <col min="7" max="8" width="15.5546875" style="341" customWidth="1"/>
    <col min="9" max="11" width="13" style="341" customWidth="1"/>
    <col min="12" max="13" width="13.777343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2" spans="1:13" x14ac:dyDescent="0.3">
      <c r="B2" s="341"/>
    </row>
    <row r="3" spans="1:13" ht="21" x14ac:dyDescent="0.3">
      <c r="A3" s="1332" t="s">
        <v>1828</v>
      </c>
      <c r="B3" s="1332"/>
      <c r="C3" s="1332"/>
      <c r="D3" s="1332"/>
      <c r="E3" s="1332"/>
      <c r="F3" s="1332"/>
      <c r="G3" s="1332"/>
      <c r="H3" s="1332"/>
      <c r="I3" s="1332"/>
      <c r="J3" s="1332"/>
      <c r="K3" s="1332"/>
      <c r="L3" s="1332"/>
      <c r="M3" s="1332"/>
    </row>
    <row r="4" spans="1:13" ht="75" customHeight="1" x14ac:dyDescent="0.3">
      <c r="A4" s="1373" t="s">
        <v>1905</v>
      </c>
      <c r="B4" s="1332"/>
      <c r="C4" s="1332"/>
      <c r="D4" s="1332"/>
      <c r="E4" s="1332"/>
      <c r="F4" s="1332"/>
      <c r="G4" s="1332"/>
      <c r="H4" s="1332"/>
      <c r="I4" s="1332"/>
      <c r="J4" s="1332"/>
      <c r="K4" s="1332"/>
      <c r="L4" s="1332"/>
      <c r="M4" s="1332"/>
    </row>
    <row r="5" spans="1:13" ht="15" thickBot="1" x14ac:dyDescent="0.35"/>
    <row r="6" spans="1:13" ht="75.75" customHeight="1" thickTop="1" x14ac:dyDescent="0.3">
      <c r="A6" s="1394" t="s">
        <v>1830</v>
      </c>
      <c r="B6" s="1395"/>
      <c r="C6" s="1398" t="s">
        <v>1882</v>
      </c>
      <c r="D6" s="1398" t="s">
        <v>1883</v>
      </c>
      <c r="E6" s="1398" t="s">
        <v>747</v>
      </c>
      <c r="F6" s="1398" t="s">
        <v>1884</v>
      </c>
      <c r="G6" s="1398" t="s">
        <v>1885</v>
      </c>
      <c r="H6" s="1402" t="s">
        <v>1886</v>
      </c>
      <c r="I6" s="1398" t="s">
        <v>1887</v>
      </c>
      <c r="J6" s="1398" t="s">
        <v>1888</v>
      </c>
      <c r="K6" s="1398" t="s">
        <v>1889</v>
      </c>
      <c r="L6" s="1398" t="s">
        <v>1890</v>
      </c>
      <c r="M6" s="1402" t="s">
        <v>1891</v>
      </c>
    </row>
    <row r="7" spans="1:13" ht="47.25" customHeight="1" thickBot="1" x14ac:dyDescent="0.35">
      <c r="A7" s="1396"/>
      <c r="B7" s="1397"/>
      <c r="C7" s="1399"/>
      <c r="D7" s="1399"/>
      <c r="E7" s="1399"/>
      <c r="F7" s="1399"/>
      <c r="G7" s="1399"/>
      <c r="H7" s="1403"/>
      <c r="I7" s="1399"/>
      <c r="J7" s="1399"/>
      <c r="K7" s="1399"/>
      <c r="L7" s="1399"/>
      <c r="M7" s="1403"/>
    </row>
    <row r="8" spans="1:13" ht="28.5" customHeight="1" thickTop="1" thickBot="1" x14ac:dyDescent="0.35">
      <c r="A8" s="451"/>
      <c r="B8" s="391"/>
      <c r="C8" s="391">
        <v>201</v>
      </c>
      <c r="D8" s="391">
        <v>202</v>
      </c>
      <c r="E8" s="391">
        <v>203</v>
      </c>
      <c r="F8" s="391">
        <v>204</v>
      </c>
      <c r="G8" s="391">
        <v>205</v>
      </c>
      <c r="H8" s="450">
        <v>200</v>
      </c>
      <c r="I8" s="449">
        <v>301</v>
      </c>
      <c r="J8" s="391">
        <v>302</v>
      </c>
      <c r="K8" s="391">
        <v>303</v>
      </c>
      <c r="L8" s="391">
        <v>304</v>
      </c>
      <c r="M8" s="448">
        <v>300</v>
      </c>
    </row>
    <row r="9" spans="1:13" s="411" customFormat="1" ht="15" thickTop="1" x14ac:dyDescent="0.3">
      <c r="A9" s="447" t="s">
        <v>172</v>
      </c>
      <c r="B9" s="446" t="s">
        <v>1892</v>
      </c>
      <c r="C9" s="413"/>
      <c r="D9" s="413"/>
      <c r="E9" s="413"/>
      <c r="F9" s="413"/>
      <c r="G9" s="413"/>
      <c r="H9" s="423"/>
      <c r="I9" s="429"/>
      <c r="J9" s="413"/>
      <c r="K9" s="413"/>
      <c r="L9" s="413"/>
      <c r="M9" s="423"/>
    </row>
    <row r="10" spans="1:13" x14ac:dyDescent="0.3">
      <c r="A10" s="417" t="s">
        <v>172</v>
      </c>
      <c r="B10" s="387" t="s">
        <v>176</v>
      </c>
      <c r="C10" s="361"/>
      <c r="D10" s="361"/>
      <c r="E10" s="361"/>
      <c r="F10" s="361"/>
      <c r="G10" s="361"/>
      <c r="H10" s="373">
        <f t="shared" ref="H10:H21" si="0">+SUM(C10:G10)</f>
        <v>0</v>
      </c>
      <c r="I10" s="445"/>
      <c r="J10" s="361"/>
      <c r="K10" s="361"/>
      <c r="L10" s="361"/>
      <c r="M10" s="373">
        <f t="shared" ref="M10:M21" si="1">+SUM(I10:L10)</f>
        <v>0</v>
      </c>
    </row>
    <row r="11" spans="1:13" x14ac:dyDescent="0.3">
      <c r="A11" s="417" t="s">
        <v>189</v>
      </c>
      <c r="B11" s="422" t="s">
        <v>1893</v>
      </c>
      <c r="C11" s="361"/>
      <c r="D11" s="361"/>
      <c r="E11" s="361"/>
      <c r="F11" s="361"/>
      <c r="G11" s="361"/>
      <c r="H11" s="373">
        <f t="shared" si="0"/>
        <v>0</v>
      </c>
      <c r="I11" s="445"/>
      <c r="J11" s="361"/>
      <c r="K11" s="361"/>
      <c r="L11" s="361"/>
      <c r="M11" s="373">
        <f t="shared" si="1"/>
        <v>0</v>
      </c>
    </row>
    <row r="12" spans="1:13" x14ac:dyDescent="0.3">
      <c r="A12" s="417" t="s">
        <v>193</v>
      </c>
      <c r="B12" s="422" t="s">
        <v>1894</v>
      </c>
      <c r="C12" s="359"/>
      <c r="D12" s="359"/>
      <c r="E12" s="359"/>
      <c r="F12" s="359"/>
      <c r="G12" s="359"/>
      <c r="H12" s="373">
        <f t="shared" si="0"/>
        <v>0</v>
      </c>
      <c r="I12" s="406"/>
      <c r="J12" s="359"/>
      <c r="K12" s="359"/>
      <c r="L12" s="359"/>
      <c r="M12" s="373">
        <f t="shared" si="1"/>
        <v>0</v>
      </c>
    </row>
    <row r="13" spans="1:13" x14ac:dyDescent="0.3">
      <c r="A13" s="417" t="s">
        <v>199</v>
      </c>
      <c r="B13" s="296" t="s">
        <v>200</v>
      </c>
      <c r="C13" s="361"/>
      <c r="D13" s="361"/>
      <c r="E13" s="361"/>
      <c r="F13" s="361"/>
      <c r="G13" s="361"/>
      <c r="H13" s="373">
        <f t="shared" si="0"/>
        <v>0</v>
      </c>
      <c r="I13" s="445"/>
      <c r="J13" s="361"/>
      <c r="K13" s="361"/>
      <c r="L13" s="361"/>
      <c r="M13" s="373">
        <f t="shared" si="1"/>
        <v>0</v>
      </c>
    </row>
    <row r="14" spans="1:13" x14ac:dyDescent="0.3">
      <c r="A14" s="417" t="s">
        <v>202</v>
      </c>
      <c r="B14" s="296" t="s">
        <v>203</v>
      </c>
      <c r="C14" s="361"/>
      <c r="D14" s="361"/>
      <c r="E14" s="361"/>
      <c r="F14" s="361"/>
      <c r="G14" s="361"/>
      <c r="H14" s="373">
        <f t="shared" si="0"/>
        <v>0</v>
      </c>
      <c r="I14" s="445"/>
      <c r="J14" s="361"/>
      <c r="K14" s="361"/>
      <c r="L14" s="361"/>
      <c r="M14" s="373">
        <f t="shared" si="1"/>
        <v>0</v>
      </c>
    </row>
    <row r="15" spans="1:13" x14ac:dyDescent="0.3">
      <c r="A15" s="417" t="s">
        <v>205</v>
      </c>
      <c r="B15" s="296" t="s">
        <v>206</v>
      </c>
      <c r="C15" s="361"/>
      <c r="D15" s="361"/>
      <c r="E15" s="361"/>
      <c r="F15" s="361"/>
      <c r="G15" s="361"/>
      <c r="H15" s="373">
        <f t="shared" si="0"/>
        <v>0</v>
      </c>
      <c r="I15" s="445"/>
      <c r="J15" s="361"/>
      <c r="K15" s="361"/>
      <c r="L15" s="361"/>
      <c r="M15" s="373">
        <f t="shared" si="1"/>
        <v>0</v>
      </c>
    </row>
    <row r="16" spans="1:13" x14ac:dyDescent="0.3">
      <c r="A16" s="417" t="s">
        <v>208</v>
      </c>
      <c r="B16" s="422" t="s">
        <v>1895</v>
      </c>
      <c r="C16" s="361"/>
      <c r="D16" s="361"/>
      <c r="E16" s="361"/>
      <c r="F16" s="361"/>
      <c r="G16" s="361"/>
      <c r="H16" s="373">
        <f t="shared" si="0"/>
        <v>0</v>
      </c>
      <c r="I16" s="445"/>
      <c r="J16" s="361"/>
      <c r="K16" s="361"/>
      <c r="L16" s="361"/>
      <c r="M16" s="373">
        <f t="shared" si="1"/>
        <v>0</v>
      </c>
    </row>
    <row r="17" spans="1:14" x14ac:dyDescent="0.3">
      <c r="A17" s="417" t="s">
        <v>211</v>
      </c>
      <c r="B17" s="422" t="s">
        <v>212</v>
      </c>
      <c r="C17" s="361"/>
      <c r="D17" s="361"/>
      <c r="E17" s="361"/>
      <c r="F17" s="361"/>
      <c r="G17" s="361"/>
      <c r="H17" s="373">
        <f t="shared" si="0"/>
        <v>0</v>
      </c>
      <c r="I17" s="445"/>
      <c r="J17" s="361"/>
      <c r="K17" s="361"/>
      <c r="L17" s="361"/>
      <c r="M17" s="373">
        <f t="shared" si="1"/>
        <v>0</v>
      </c>
    </row>
    <row r="18" spans="1:14" x14ac:dyDescent="0.3">
      <c r="A18" s="417" t="s">
        <v>215</v>
      </c>
      <c r="B18" s="422" t="s">
        <v>216</v>
      </c>
      <c r="C18" s="361"/>
      <c r="D18" s="361"/>
      <c r="E18" s="361"/>
      <c r="F18" s="361"/>
      <c r="G18" s="361"/>
      <c r="H18" s="373">
        <f t="shared" si="0"/>
        <v>0</v>
      </c>
      <c r="I18" s="445"/>
      <c r="J18" s="361"/>
      <c r="K18" s="361"/>
      <c r="L18" s="361"/>
      <c r="M18" s="373">
        <f t="shared" si="1"/>
        <v>0</v>
      </c>
    </row>
    <row r="19" spans="1:14" x14ac:dyDescent="0.3">
      <c r="A19" s="417" t="s">
        <v>321</v>
      </c>
      <c r="B19" s="296" t="s">
        <v>219</v>
      </c>
      <c r="C19" s="361"/>
      <c r="D19" s="361"/>
      <c r="E19" s="361"/>
      <c r="F19" s="361"/>
      <c r="G19" s="361"/>
      <c r="H19" s="373">
        <f t="shared" si="0"/>
        <v>0</v>
      </c>
      <c r="I19" s="445"/>
      <c r="J19" s="361"/>
      <c r="K19" s="361"/>
      <c r="L19" s="361"/>
      <c r="M19" s="373">
        <f t="shared" si="1"/>
        <v>0</v>
      </c>
    </row>
    <row r="20" spans="1:14" x14ac:dyDescent="0.3">
      <c r="A20" s="417" t="s">
        <v>335</v>
      </c>
      <c r="B20" s="296" t="s">
        <v>221</v>
      </c>
      <c r="C20" s="361"/>
      <c r="D20" s="361"/>
      <c r="E20" s="361"/>
      <c r="F20" s="361"/>
      <c r="G20" s="361"/>
      <c r="H20" s="373">
        <f t="shared" si="0"/>
        <v>0</v>
      </c>
      <c r="I20" s="445"/>
      <c r="J20" s="361"/>
      <c r="K20" s="361"/>
      <c r="L20" s="361"/>
      <c r="M20" s="373">
        <f t="shared" si="1"/>
        <v>0</v>
      </c>
    </row>
    <row r="21" spans="1:14" ht="28.8" x14ac:dyDescent="0.3">
      <c r="A21" s="417" t="s">
        <v>342</v>
      </c>
      <c r="B21" s="440" t="s">
        <v>1225</v>
      </c>
      <c r="C21" s="361"/>
      <c r="D21" s="361"/>
      <c r="E21" s="361"/>
      <c r="F21" s="361"/>
      <c r="G21" s="361"/>
      <c r="H21" s="373">
        <f t="shared" si="0"/>
        <v>0</v>
      </c>
      <c r="I21" s="445"/>
      <c r="J21" s="361"/>
      <c r="K21" s="361"/>
      <c r="L21" s="361"/>
      <c r="M21" s="373">
        <f t="shared" si="1"/>
        <v>0</v>
      </c>
    </row>
    <row r="22" spans="1:14" s="402" customFormat="1" ht="15" thickBot="1" x14ac:dyDescent="0.35">
      <c r="A22" s="438"/>
      <c r="B22" s="444" t="s">
        <v>1843</v>
      </c>
      <c r="C22" s="343">
        <f t="shared" ref="C22:M22" si="2">+SUM(C10:C21)</f>
        <v>0</v>
      </c>
      <c r="D22" s="343">
        <f t="shared" si="2"/>
        <v>0</v>
      </c>
      <c r="E22" s="343">
        <f t="shared" si="2"/>
        <v>0</v>
      </c>
      <c r="F22" s="343">
        <f t="shared" si="2"/>
        <v>0</v>
      </c>
      <c r="G22" s="343">
        <f t="shared" si="2"/>
        <v>0</v>
      </c>
      <c r="H22" s="386">
        <f t="shared" si="2"/>
        <v>0</v>
      </c>
      <c r="I22" s="403">
        <f t="shared" si="2"/>
        <v>0</v>
      </c>
      <c r="J22" s="403">
        <f t="shared" si="2"/>
        <v>0</v>
      </c>
      <c r="K22" s="403">
        <f t="shared" si="2"/>
        <v>0</v>
      </c>
      <c r="L22" s="403">
        <f t="shared" si="2"/>
        <v>0</v>
      </c>
      <c r="M22" s="386">
        <f t="shared" si="2"/>
        <v>0</v>
      </c>
    </row>
    <row r="23" spans="1:14" s="402" customFormat="1" ht="15" thickTop="1" x14ac:dyDescent="0.3">
      <c r="A23" s="427"/>
      <c r="B23" s="443"/>
      <c r="C23" s="436"/>
      <c r="D23" s="436"/>
      <c r="E23" s="436"/>
      <c r="F23" s="436"/>
      <c r="G23" s="436"/>
      <c r="H23" s="430"/>
      <c r="I23" s="431"/>
      <c r="J23" s="436"/>
      <c r="K23" s="436"/>
      <c r="L23" s="436"/>
      <c r="M23" s="430"/>
    </row>
    <row r="24" spans="1:14" s="411" customFormat="1" x14ac:dyDescent="0.3">
      <c r="A24" s="414" t="s">
        <v>189</v>
      </c>
      <c r="B24" s="413" t="s">
        <v>1227</v>
      </c>
      <c r="C24" s="413"/>
      <c r="D24" s="413"/>
      <c r="E24" s="413"/>
      <c r="F24" s="413"/>
      <c r="G24" s="413"/>
      <c r="H24" s="428"/>
      <c r="I24" s="429"/>
      <c r="J24" s="413"/>
      <c r="K24" s="413"/>
      <c r="L24" s="413"/>
      <c r="M24" s="428"/>
    </row>
    <row r="25" spans="1:14" x14ac:dyDescent="0.3">
      <c r="A25" s="408" t="s">
        <v>172</v>
      </c>
      <c r="B25" s="407" t="s">
        <v>228</v>
      </c>
      <c r="C25" s="359"/>
      <c r="D25" s="359"/>
      <c r="E25" s="359"/>
      <c r="F25" s="359"/>
      <c r="G25" s="359"/>
      <c r="H25" s="373">
        <f>+SUM(C25:G25)</f>
        <v>0</v>
      </c>
      <c r="I25" s="406"/>
      <c r="J25" s="359"/>
      <c r="K25" s="359"/>
      <c r="L25" s="359"/>
      <c r="M25" s="373">
        <f>+SUM(I25:L25)</f>
        <v>0</v>
      </c>
    </row>
    <row r="26" spans="1:14" x14ac:dyDescent="0.3">
      <c r="A26" s="417" t="s">
        <v>189</v>
      </c>
      <c r="B26" s="407" t="s">
        <v>230</v>
      </c>
      <c r="C26" s="359"/>
      <c r="D26" s="359"/>
      <c r="E26" s="359"/>
      <c r="F26" s="359"/>
      <c r="G26" s="359"/>
      <c r="H26" s="373">
        <f>+SUM(C26:G26)</f>
        <v>0</v>
      </c>
      <c r="I26" s="406"/>
      <c r="J26" s="359"/>
      <c r="K26" s="359"/>
      <c r="L26" s="359"/>
      <c r="M26" s="373">
        <f>+SUM(I26:L26)</f>
        <v>0</v>
      </c>
    </row>
    <row r="27" spans="1:14" x14ac:dyDescent="0.3">
      <c r="A27" s="417" t="s">
        <v>193</v>
      </c>
      <c r="B27" s="440" t="s">
        <v>1844</v>
      </c>
      <c r="C27" s="359"/>
      <c r="D27" s="359"/>
      <c r="E27" s="359"/>
      <c r="F27" s="359"/>
      <c r="G27" s="359"/>
      <c r="H27" s="373">
        <f>+SUM(C27:G27)</f>
        <v>0</v>
      </c>
      <c r="I27" s="406"/>
      <c r="J27" s="359"/>
      <c r="K27" s="359"/>
      <c r="L27" s="359"/>
      <c r="M27" s="373">
        <f>+SUM(I27:L27)</f>
        <v>0</v>
      </c>
    </row>
    <row r="28" spans="1:14" s="402" customFormat="1" ht="15" thickBot="1" x14ac:dyDescent="0.35">
      <c r="A28" s="435"/>
      <c r="B28" s="404" t="s">
        <v>1229</v>
      </c>
      <c r="C28" s="343">
        <f t="shared" ref="C28:M28" si="3">+SUM(C25:C27)</f>
        <v>0</v>
      </c>
      <c r="D28" s="343">
        <f t="shared" si="3"/>
        <v>0</v>
      </c>
      <c r="E28" s="343">
        <f t="shared" si="3"/>
        <v>0</v>
      </c>
      <c r="F28" s="343">
        <f t="shared" si="3"/>
        <v>0</v>
      </c>
      <c r="G28" s="343">
        <f t="shared" si="3"/>
        <v>0</v>
      </c>
      <c r="H28" s="386">
        <f t="shared" si="3"/>
        <v>0</v>
      </c>
      <c r="I28" s="403">
        <f t="shared" si="3"/>
        <v>0</v>
      </c>
      <c r="J28" s="403">
        <f t="shared" si="3"/>
        <v>0</v>
      </c>
      <c r="K28" s="403">
        <f t="shared" si="3"/>
        <v>0</v>
      </c>
      <c r="L28" s="403">
        <f t="shared" si="3"/>
        <v>0</v>
      </c>
      <c r="M28" s="386">
        <f t="shared" si="3"/>
        <v>0</v>
      </c>
    </row>
    <row r="29" spans="1:14" ht="15" thickTop="1" x14ac:dyDescent="0.3">
      <c r="A29" s="427"/>
      <c r="B29" s="443"/>
      <c r="C29" s="436"/>
      <c r="D29" s="359"/>
      <c r="E29" s="359"/>
      <c r="F29" s="359"/>
      <c r="G29" s="359"/>
      <c r="H29" s="430"/>
      <c r="I29" s="431"/>
      <c r="J29" s="436"/>
      <c r="K29" s="436"/>
      <c r="L29" s="436"/>
      <c r="M29" s="430"/>
    </row>
    <row r="30" spans="1:14" s="411" customFormat="1" x14ac:dyDescent="0.3">
      <c r="A30" s="414" t="s">
        <v>193</v>
      </c>
      <c r="B30" s="413" t="s">
        <v>1230</v>
      </c>
      <c r="C30" s="413"/>
      <c r="D30" s="359"/>
      <c r="E30" s="359"/>
      <c r="F30" s="359"/>
      <c r="G30" s="359"/>
      <c r="H30" s="428"/>
      <c r="I30" s="429"/>
      <c r="J30" s="413"/>
      <c r="K30" s="413"/>
      <c r="L30" s="413"/>
      <c r="M30" s="428"/>
      <c r="N30" s="442"/>
    </row>
    <row r="31" spans="1:14" x14ac:dyDescent="0.3">
      <c r="A31" s="417" t="s">
        <v>172</v>
      </c>
      <c r="B31" s="441" t="s">
        <v>237</v>
      </c>
      <c r="C31" s="359"/>
      <c r="D31" s="359"/>
      <c r="E31" s="359"/>
      <c r="F31" s="359"/>
      <c r="G31" s="359"/>
      <c r="H31" s="373">
        <f>+SUM(C31:G31)</f>
        <v>0</v>
      </c>
      <c r="I31" s="406"/>
      <c r="J31" s="359"/>
      <c r="K31" s="359"/>
      <c r="L31" s="359"/>
      <c r="M31" s="373">
        <f>+SUM(I31:L31)</f>
        <v>0</v>
      </c>
    </row>
    <row r="32" spans="1:14" x14ac:dyDescent="0.3">
      <c r="A32" s="417" t="s">
        <v>239</v>
      </c>
      <c r="B32" s="296" t="s">
        <v>240</v>
      </c>
      <c r="C32" s="359"/>
      <c r="D32" s="359"/>
      <c r="E32" s="359"/>
      <c r="F32" s="359"/>
      <c r="G32" s="359"/>
      <c r="H32" s="373">
        <f>+SUM(C32:G32)</f>
        <v>0</v>
      </c>
      <c r="I32" s="406"/>
      <c r="J32" s="359"/>
      <c r="K32" s="359"/>
      <c r="L32" s="359"/>
      <c r="M32" s="373">
        <f>+SUM(I32:L32)</f>
        <v>0</v>
      </c>
    </row>
    <row r="33" spans="1:14" ht="28.8" x14ac:dyDescent="0.3">
      <c r="A33" s="417" t="s">
        <v>193</v>
      </c>
      <c r="B33" s="440" t="s">
        <v>1845</v>
      </c>
      <c r="C33" s="359"/>
      <c r="D33" s="359"/>
      <c r="E33" s="359"/>
      <c r="F33" s="359"/>
      <c r="G33" s="359"/>
      <c r="H33" s="373">
        <f>+SUM(C33:G33)</f>
        <v>0</v>
      </c>
      <c r="I33" s="406"/>
      <c r="J33" s="359"/>
      <c r="K33" s="359"/>
      <c r="L33" s="359"/>
      <c r="M33" s="373">
        <f>+SUM(I33:L33)</f>
        <v>0</v>
      </c>
    </row>
    <row r="34" spans="1:14" s="402" customFormat="1" ht="15" thickBot="1" x14ac:dyDescent="0.35">
      <c r="A34" s="438"/>
      <c r="B34" s="404" t="s">
        <v>1232</v>
      </c>
      <c r="C34" s="343">
        <f t="shared" ref="C34:M34" si="4">+SUM(C31:C33)</f>
        <v>0</v>
      </c>
      <c r="D34" s="343">
        <f t="shared" si="4"/>
        <v>0</v>
      </c>
      <c r="E34" s="343">
        <f t="shared" si="4"/>
        <v>0</v>
      </c>
      <c r="F34" s="343">
        <f t="shared" si="4"/>
        <v>0</v>
      </c>
      <c r="G34" s="343">
        <f t="shared" si="4"/>
        <v>0</v>
      </c>
      <c r="H34" s="386">
        <f t="shared" si="4"/>
        <v>0</v>
      </c>
      <c r="I34" s="403">
        <f t="shared" si="4"/>
        <v>0</v>
      </c>
      <c r="J34" s="403">
        <f t="shared" si="4"/>
        <v>0</v>
      </c>
      <c r="K34" s="403">
        <f t="shared" si="4"/>
        <v>0</v>
      </c>
      <c r="L34" s="403">
        <f t="shared" si="4"/>
        <v>0</v>
      </c>
      <c r="M34" s="342">
        <f t="shared" si="4"/>
        <v>0</v>
      </c>
    </row>
    <row r="35" spans="1:14" ht="15" thickTop="1" x14ac:dyDescent="0.3">
      <c r="A35" s="427"/>
      <c r="B35" s="359"/>
      <c r="C35" s="359"/>
      <c r="D35" s="359"/>
      <c r="E35" s="359"/>
      <c r="F35" s="359"/>
      <c r="G35" s="359"/>
      <c r="H35" s="430"/>
      <c r="I35" s="431"/>
      <c r="J35" s="436"/>
      <c r="K35" s="436"/>
      <c r="L35" s="436"/>
      <c r="M35" s="430"/>
    </row>
    <row r="36" spans="1:14" s="411" customFormat="1" x14ac:dyDescent="0.3">
      <c r="A36" s="414" t="s">
        <v>199</v>
      </c>
      <c r="B36" s="363" t="s">
        <v>1233</v>
      </c>
      <c r="C36" s="359"/>
      <c r="D36" s="359"/>
      <c r="E36" s="359"/>
      <c r="F36" s="359"/>
      <c r="G36" s="359"/>
      <c r="H36" s="428"/>
      <c r="I36" s="429"/>
      <c r="J36" s="436"/>
      <c r="K36" s="436"/>
      <c r="L36" s="413"/>
      <c r="M36" s="428"/>
    </row>
    <row r="37" spans="1:14" x14ac:dyDescent="0.3">
      <c r="A37" s="417" t="s">
        <v>172</v>
      </c>
      <c r="B37" s="434" t="s">
        <v>245</v>
      </c>
      <c r="C37" s="359"/>
      <c r="D37" s="359"/>
      <c r="E37" s="359"/>
      <c r="F37" s="359"/>
      <c r="G37" s="359"/>
      <c r="H37" s="373">
        <f t="shared" ref="H37:H44" si="5">+SUM(C37:G37)</f>
        <v>0</v>
      </c>
      <c r="I37" s="406"/>
      <c r="J37" s="413"/>
      <c r="K37" s="413"/>
      <c r="L37" s="359"/>
      <c r="M37" s="373">
        <f t="shared" ref="M37:M44" si="6">+SUM(I37:L37)</f>
        <v>0</v>
      </c>
    </row>
    <row r="38" spans="1:14" x14ac:dyDescent="0.3">
      <c r="A38" s="417" t="s">
        <v>189</v>
      </c>
      <c r="B38" s="422" t="s">
        <v>1896</v>
      </c>
      <c r="C38" s="359"/>
      <c r="D38" s="359"/>
      <c r="E38" s="359"/>
      <c r="F38" s="359"/>
      <c r="G38" s="359"/>
      <c r="H38" s="373">
        <f t="shared" si="5"/>
        <v>0</v>
      </c>
      <c r="I38" s="406"/>
      <c r="J38" s="359"/>
      <c r="K38" s="359"/>
      <c r="L38" s="359"/>
      <c r="M38" s="357">
        <f t="shared" si="6"/>
        <v>0</v>
      </c>
    </row>
    <row r="39" spans="1:14" x14ac:dyDescent="0.3">
      <c r="A39" s="417" t="s">
        <v>193</v>
      </c>
      <c r="B39" s="422" t="s">
        <v>1235</v>
      </c>
      <c r="C39" s="359"/>
      <c r="D39" s="359"/>
      <c r="E39" s="359"/>
      <c r="F39" s="359"/>
      <c r="G39" s="359"/>
      <c r="H39" s="373">
        <f t="shared" si="5"/>
        <v>0</v>
      </c>
      <c r="I39" s="406"/>
      <c r="J39" s="359"/>
      <c r="K39" s="359"/>
      <c r="L39" s="359"/>
      <c r="M39" s="357">
        <f t="shared" si="6"/>
        <v>0</v>
      </c>
      <c r="N39" s="439"/>
    </row>
    <row r="40" spans="1:14" x14ac:dyDescent="0.3">
      <c r="A40" s="417" t="s">
        <v>1847</v>
      </c>
      <c r="B40" s="296" t="s">
        <v>252</v>
      </c>
      <c r="C40" s="359"/>
      <c r="D40" s="359"/>
      <c r="E40" s="359"/>
      <c r="F40" s="359"/>
      <c r="G40" s="359"/>
      <c r="H40" s="373">
        <f t="shared" si="5"/>
        <v>0</v>
      </c>
      <c r="I40" s="406"/>
      <c r="J40" s="359"/>
      <c r="K40" s="359"/>
      <c r="L40" s="359"/>
      <c r="M40" s="357">
        <f t="shared" si="6"/>
        <v>0</v>
      </c>
      <c r="N40" s="439"/>
    </row>
    <row r="41" spans="1:14" x14ac:dyDescent="0.3">
      <c r="A41" s="417" t="s">
        <v>1848</v>
      </c>
      <c r="B41" s="422" t="s">
        <v>256</v>
      </c>
      <c r="C41" s="359"/>
      <c r="D41" s="359"/>
      <c r="E41" s="359"/>
      <c r="F41" s="359"/>
      <c r="G41" s="359"/>
      <c r="H41" s="373">
        <f t="shared" si="5"/>
        <v>0</v>
      </c>
      <c r="I41" s="406"/>
      <c r="J41" s="359"/>
      <c r="K41" s="359"/>
      <c r="L41" s="359"/>
      <c r="M41" s="357">
        <f t="shared" si="6"/>
        <v>0</v>
      </c>
      <c r="N41" s="439"/>
    </row>
    <row r="42" spans="1:14" x14ac:dyDescent="0.3">
      <c r="A42" s="417" t="s">
        <v>1849</v>
      </c>
      <c r="B42" s="422" t="s">
        <v>259</v>
      </c>
      <c r="C42" s="359"/>
      <c r="D42" s="359"/>
      <c r="E42" s="359"/>
      <c r="F42" s="359"/>
      <c r="G42" s="359"/>
      <c r="H42" s="373">
        <f t="shared" si="5"/>
        <v>0</v>
      </c>
      <c r="I42" s="406"/>
      <c r="J42" s="359"/>
      <c r="K42" s="359"/>
      <c r="L42" s="359"/>
      <c r="M42" s="357">
        <f t="shared" si="6"/>
        <v>0</v>
      </c>
      <c r="N42" s="439"/>
    </row>
    <row r="43" spans="1:14" x14ac:dyDescent="0.3">
      <c r="A43" s="417" t="s">
        <v>1850</v>
      </c>
      <c r="B43" s="422" t="s">
        <v>262</v>
      </c>
      <c r="C43" s="359"/>
      <c r="D43" s="359"/>
      <c r="E43" s="359"/>
      <c r="F43" s="359"/>
      <c r="G43" s="359"/>
      <c r="H43" s="373">
        <f t="shared" si="5"/>
        <v>0</v>
      </c>
      <c r="I43" s="406"/>
      <c r="J43" s="359"/>
      <c r="K43" s="359"/>
      <c r="L43" s="359"/>
      <c r="M43" s="357">
        <f t="shared" si="6"/>
        <v>0</v>
      </c>
    </row>
    <row r="44" spans="1:14" ht="28.8" x14ac:dyDescent="0.3">
      <c r="A44" s="417" t="s">
        <v>211</v>
      </c>
      <c r="B44" s="422" t="s">
        <v>1851</v>
      </c>
      <c r="C44" s="359"/>
      <c r="D44" s="359"/>
      <c r="E44" s="359"/>
      <c r="F44" s="359"/>
      <c r="G44" s="359"/>
      <c r="H44" s="373">
        <f t="shared" si="5"/>
        <v>0</v>
      </c>
      <c r="I44" s="406"/>
      <c r="J44" s="359"/>
      <c r="K44" s="359"/>
      <c r="L44" s="359"/>
      <c r="M44" s="357">
        <f t="shared" si="6"/>
        <v>0</v>
      </c>
    </row>
    <row r="45" spans="1:14" s="402" customFormat="1" ht="15" thickBot="1" x14ac:dyDescent="0.35">
      <c r="A45" s="438"/>
      <c r="B45" s="404" t="s">
        <v>1237</v>
      </c>
      <c r="C45" s="343">
        <f t="shared" ref="C45:M45" si="7">+SUM(C37:C44)</f>
        <v>0</v>
      </c>
      <c r="D45" s="343">
        <f t="shared" si="7"/>
        <v>0</v>
      </c>
      <c r="E45" s="343">
        <f t="shared" si="7"/>
        <v>0</v>
      </c>
      <c r="F45" s="343">
        <f t="shared" si="7"/>
        <v>0</v>
      </c>
      <c r="G45" s="343">
        <f t="shared" si="7"/>
        <v>0</v>
      </c>
      <c r="H45" s="386">
        <f t="shared" si="7"/>
        <v>0</v>
      </c>
      <c r="I45" s="403">
        <f t="shared" si="7"/>
        <v>0</v>
      </c>
      <c r="J45" s="343">
        <f t="shared" si="7"/>
        <v>0</v>
      </c>
      <c r="K45" s="343">
        <f t="shared" si="7"/>
        <v>0</v>
      </c>
      <c r="L45" s="343">
        <f t="shared" si="7"/>
        <v>0</v>
      </c>
      <c r="M45" s="386">
        <f t="shared" si="7"/>
        <v>0</v>
      </c>
    </row>
    <row r="46" spans="1:14" ht="15" thickTop="1" x14ac:dyDescent="0.3">
      <c r="A46" s="427"/>
      <c r="B46" s="359"/>
      <c r="C46" s="359"/>
      <c r="D46" s="359"/>
      <c r="E46" s="359"/>
      <c r="F46" s="359"/>
      <c r="G46" s="359"/>
      <c r="H46" s="430"/>
      <c r="I46" s="431"/>
      <c r="J46" s="436"/>
      <c r="K46" s="436"/>
      <c r="L46" s="436"/>
      <c r="M46" s="430"/>
    </row>
    <row r="47" spans="1:14" s="411" customFormat="1" x14ac:dyDescent="0.3">
      <c r="A47" s="414" t="s">
        <v>202</v>
      </c>
      <c r="B47" s="363" t="s">
        <v>1897</v>
      </c>
      <c r="C47" s="359"/>
      <c r="D47" s="359"/>
      <c r="E47" s="359"/>
      <c r="F47" s="359"/>
      <c r="G47" s="359"/>
      <c r="H47" s="428"/>
      <c r="I47" s="429"/>
      <c r="J47" s="436"/>
      <c r="K47" s="436"/>
      <c r="L47" s="413"/>
      <c r="M47" s="428"/>
    </row>
    <row r="48" spans="1:14" x14ac:dyDescent="0.3">
      <c r="A48" s="408" t="s">
        <v>172</v>
      </c>
      <c r="B48" s="432" t="s">
        <v>1239</v>
      </c>
      <c r="C48" s="359"/>
      <c r="D48" s="359"/>
      <c r="E48" s="359"/>
      <c r="F48" s="359"/>
      <c r="G48" s="359"/>
      <c r="H48" s="373">
        <f>+SUM(C48:G48)</f>
        <v>0</v>
      </c>
      <c r="I48" s="406"/>
      <c r="J48" s="413"/>
      <c r="K48" s="413"/>
      <c r="L48" s="359"/>
      <c r="M48" s="373">
        <f>+SUM(I48:L48)</f>
        <v>0</v>
      </c>
    </row>
    <row r="49" spans="1:15" x14ac:dyDescent="0.3">
      <c r="A49" s="417" t="s">
        <v>189</v>
      </c>
      <c r="B49" s="407" t="s">
        <v>270</v>
      </c>
      <c r="C49" s="359"/>
      <c r="D49" s="359"/>
      <c r="E49" s="359"/>
      <c r="F49" s="359"/>
      <c r="G49" s="359"/>
      <c r="H49" s="373">
        <f>+SUM(C49:G49)</f>
        <v>0</v>
      </c>
      <c r="I49" s="406"/>
      <c r="J49" s="359"/>
      <c r="K49" s="359"/>
      <c r="L49" s="359"/>
      <c r="M49" s="357">
        <f>+SUM(I49:L49)</f>
        <v>0</v>
      </c>
    </row>
    <row r="50" spans="1:15" ht="28.8" x14ac:dyDescent="0.3">
      <c r="A50" s="417" t="s">
        <v>193</v>
      </c>
      <c r="B50" s="422" t="s">
        <v>1240</v>
      </c>
      <c r="C50" s="359"/>
      <c r="D50" s="359"/>
      <c r="E50" s="359"/>
      <c r="F50" s="359"/>
      <c r="G50" s="359"/>
      <c r="H50" s="373">
        <f>+SUM(C50:G50)</f>
        <v>0</v>
      </c>
      <c r="I50" s="406"/>
      <c r="J50" s="359"/>
      <c r="K50" s="359"/>
      <c r="L50" s="359"/>
      <c r="M50" s="357">
        <f>+SUM(I50:L50)</f>
        <v>0</v>
      </c>
    </row>
    <row r="51" spans="1:15" s="402" customFormat="1" ht="15" thickBot="1" x14ac:dyDescent="0.35">
      <c r="A51" s="438"/>
      <c r="B51" s="437" t="s">
        <v>1898</v>
      </c>
      <c r="C51" s="343">
        <f t="shared" ref="C51:M51" si="8">+SUM(C48:C50)</f>
        <v>0</v>
      </c>
      <c r="D51" s="343">
        <f t="shared" si="8"/>
        <v>0</v>
      </c>
      <c r="E51" s="343">
        <f t="shared" si="8"/>
        <v>0</v>
      </c>
      <c r="F51" s="343">
        <f t="shared" si="8"/>
        <v>0</v>
      </c>
      <c r="G51" s="343">
        <f t="shared" si="8"/>
        <v>0</v>
      </c>
      <c r="H51" s="386">
        <f t="shared" si="8"/>
        <v>0</v>
      </c>
      <c r="I51" s="403">
        <f t="shared" si="8"/>
        <v>0</v>
      </c>
      <c r="J51" s="403">
        <f t="shared" si="8"/>
        <v>0</v>
      </c>
      <c r="K51" s="403">
        <f t="shared" si="8"/>
        <v>0</v>
      </c>
      <c r="L51" s="403">
        <f t="shared" si="8"/>
        <v>0</v>
      </c>
      <c r="M51" s="386">
        <f t="shared" si="8"/>
        <v>0</v>
      </c>
    </row>
    <row r="52" spans="1:15" ht="15" thickTop="1" x14ac:dyDescent="0.3">
      <c r="A52" s="427"/>
      <c r="B52" s="359"/>
      <c r="C52" s="359"/>
      <c r="D52" s="359"/>
      <c r="E52" s="359"/>
      <c r="F52" s="359"/>
      <c r="G52" s="359"/>
      <c r="H52" s="430"/>
      <c r="I52" s="431"/>
      <c r="J52" s="436"/>
      <c r="K52" s="436"/>
      <c r="L52" s="436"/>
      <c r="M52" s="430"/>
    </row>
    <row r="53" spans="1:15" s="411" customFormat="1" x14ac:dyDescent="0.3">
      <c r="A53" s="414" t="s">
        <v>205</v>
      </c>
      <c r="B53" s="363" t="s">
        <v>1242</v>
      </c>
      <c r="C53" s="359"/>
      <c r="D53" s="359"/>
      <c r="E53" s="359"/>
      <c r="F53" s="359"/>
      <c r="G53" s="359"/>
      <c r="H53" s="428"/>
      <c r="I53" s="429"/>
      <c r="J53" s="436"/>
      <c r="K53" s="436"/>
      <c r="L53" s="436"/>
      <c r="M53" s="428"/>
    </row>
    <row r="54" spans="1:15" x14ac:dyDescent="0.3">
      <c r="A54" s="417" t="s">
        <v>1243</v>
      </c>
      <c r="B54" s="296" t="s">
        <v>277</v>
      </c>
      <c r="C54" s="359"/>
      <c r="D54" s="359"/>
      <c r="E54" s="359"/>
      <c r="F54" s="359"/>
      <c r="G54" s="359"/>
      <c r="H54" s="373">
        <f>+SUM(C54:G54)</f>
        <v>0</v>
      </c>
      <c r="I54" s="406"/>
      <c r="J54" s="359"/>
      <c r="K54" s="359"/>
      <c r="L54" s="359"/>
      <c r="M54" s="373">
        <f>+SUM(I54:L54)</f>
        <v>0</v>
      </c>
      <c r="O54" s="402"/>
    </row>
    <row r="55" spans="1:15" x14ac:dyDescent="0.3">
      <c r="A55" s="417" t="s">
        <v>189</v>
      </c>
      <c r="B55" s="296" t="s">
        <v>280</v>
      </c>
      <c r="C55" s="359"/>
      <c r="D55" s="359"/>
      <c r="E55" s="359"/>
      <c r="F55" s="359"/>
      <c r="G55" s="359"/>
      <c r="H55" s="373">
        <f>+SUM(C55:G55)</f>
        <v>0</v>
      </c>
      <c r="I55" s="406"/>
      <c r="J55" s="359"/>
      <c r="K55" s="359"/>
      <c r="L55" s="359"/>
      <c r="M55" s="373">
        <f>+SUM(I55:L55)</f>
        <v>0</v>
      </c>
    </row>
    <row r="56" spans="1:15" ht="28.8" x14ac:dyDescent="0.3">
      <c r="A56" s="417" t="s">
        <v>193</v>
      </c>
      <c r="B56" s="422" t="s">
        <v>1853</v>
      </c>
      <c r="C56" s="359"/>
      <c r="D56" s="359"/>
      <c r="E56" s="359"/>
      <c r="F56" s="359"/>
      <c r="G56" s="359"/>
      <c r="H56" s="373">
        <f>+SUM(C56:G56)</f>
        <v>0</v>
      </c>
      <c r="I56" s="406"/>
      <c r="J56" s="359"/>
      <c r="K56" s="359"/>
      <c r="L56" s="359"/>
      <c r="M56" s="373">
        <f>+SUM(I56:L56)</f>
        <v>0</v>
      </c>
    </row>
    <row r="57" spans="1:15" s="402" customFormat="1" ht="15" thickBot="1" x14ac:dyDescent="0.35">
      <c r="A57" s="435"/>
      <c r="B57" s="404" t="s">
        <v>1245</v>
      </c>
      <c r="C57" s="343">
        <f t="shared" ref="C57:M57" si="9">+SUM(C54:C56)</f>
        <v>0</v>
      </c>
      <c r="D57" s="343">
        <f t="shared" si="9"/>
        <v>0</v>
      </c>
      <c r="E57" s="343">
        <f t="shared" si="9"/>
        <v>0</v>
      </c>
      <c r="F57" s="343">
        <f t="shared" si="9"/>
        <v>0</v>
      </c>
      <c r="G57" s="343">
        <f t="shared" si="9"/>
        <v>0</v>
      </c>
      <c r="H57" s="386">
        <f t="shared" si="9"/>
        <v>0</v>
      </c>
      <c r="I57" s="403">
        <f t="shared" si="9"/>
        <v>0</v>
      </c>
      <c r="J57" s="403">
        <f t="shared" si="9"/>
        <v>0</v>
      </c>
      <c r="K57" s="403">
        <f t="shared" si="9"/>
        <v>0</v>
      </c>
      <c r="L57" s="403">
        <f t="shared" si="9"/>
        <v>0</v>
      </c>
      <c r="M57" s="386">
        <f t="shared" si="9"/>
        <v>0</v>
      </c>
    </row>
    <row r="58" spans="1:15" ht="15" thickTop="1" x14ac:dyDescent="0.3">
      <c r="A58" s="427"/>
      <c r="B58" s="359"/>
      <c r="C58" s="359"/>
      <c r="D58" s="359"/>
      <c r="E58" s="359"/>
      <c r="F58" s="359"/>
      <c r="G58" s="359"/>
      <c r="H58" s="430"/>
      <c r="I58" s="431"/>
      <c r="J58" s="359"/>
      <c r="K58" s="359"/>
      <c r="L58" s="359"/>
      <c r="M58" s="430"/>
    </row>
    <row r="59" spans="1:15" s="411" customFormat="1" x14ac:dyDescent="0.3">
      <c r="A59" s="414" t="s">
        <v>208</v>
      </c>
      <c r="B59" s="363" t="s">
        <v>1246</v>
      </c>
      <c r="C59" s="359"/>
      <c r="D59" s="359"/>
      <c r="E59" s="359"/>
      <c r="F59" s="359"/>
      <c r="G59" s="359"/>
      <c r="H59" s="428"/>
      <c r="I59" s="429"/>
      <c r="J59" s="359"/>
      <c r="K59" s="359"/>
      <c r="L59" s="359"/>
      <c r="M59" s="428"/>
    </row>
    <row r="60" spans="1:15" x14ac:dyDescent="0.3">
      <c r="A60" s="408" t="s">
        <v>172</v>
      </c>
      <c r="B60" s="432" t="s">
        <v>1247</v>
      </c>
      <c r="C60" s="359"/>
      <c r="D60" s="359"/>
      <c r="E60" s="359"/>
      <c r="F60" s="359"/>
      <c r="G60" s="359"/>
      <c r="H60" s="373">
        <f>+SUM(C60:G60)</f>
        <v>0</v>
      </c>
      <c r="I60" s="406"/>
      <c r="J60" s="359"/>
      <c r="K60" s="359"/>
      <c r="L60" s="359"/>
      <c r="M60" s="373">
        <f>+SUM(I60:L60)</f>
        <v>0</v>
      </c>
    </row>
    <row r="61" spans="1:15" x14ac:dyDescent="0.3">
      <c r="A61" s="417" t="s">
        <v>189</v>
      </c>
      <c r="B61" s="422" t="s">
        <v>1854</v>
      </c>
      <c r="C61" s="359"/>
      <c r="D61" s="359"/>
      <c r="E61" s="359"/>
      <c r="F61" s="359"/>
      <c r="G61" s="359"/>
      <c r="H61" s="373">
        <f>+SUM(C61:G61)</f>
        <v>0</v>
      </c>
      <c r="I61" s="406"/>
      <c r="J61" s="359"/>
      <c r="K61" s="359"/>
      <c r="L61" s="359"/>
      <c r="M61" s="373">
        <f>+SUM(I61:L61)</f>
        <v>0</v>
      </c>
    </row>
    <row r="62" spans="1:15" s="402" customFormat="1" ht="15" thickBot="1" x14ac:dyDescent="0.35">
      <c r="A62" s="435"/>
      <c r="B62" s="404" t="s">
        <v>1249</v>
      </c>
      <c r="C62" s="343">
        <f t="shared" ref="C62:M62" si="10">+C61+C60</f>
        <v>0</v>
      </c>
      <c r="D62" s="343">
        <f t="shared" si="10"/>
        <v>0</v>
      </c>
      <c r="E62" s="343">
        <f t="shared" si="10"/>
        <v>0</v>
      </c>
      <c r="F62" s="343">
        <f t="shared" si="10"/>
        <v>0</v>
      </c>
      <c r="G62" s="343">
        <f t="shared" si="10"/>
        <v>0</v>
      </c>
      <c r="H62" s="386">
        <f t="shared" si="10"/>
        <v>0</v>
      </c>
      <c r="I62" s="403">
        <f t="shared" si="10"/>
        <v>0</v>
      </c>
      <c r="J62" s="403">
        <f t="shared" si="10"/>
        <v>0</v>
      </c>
      <c r="K62" s="403">
        <f t="shared" si="10"/>
        <v>0</v>
      </c>
      <c r="L62" s="403">
        <f t="shared" si="10"/>
        <v>0</v>
      </c>
      <c r="M62" s="386">
        <f t="shared" si="10"/>
        <v>0</v>
      </c>
    </row>
    <row r="63" spans="1:15" ht="15" thickTop="1" x14ac:dyDescent="0.3">
      <c r="A63" s="427"/>
      <c r="B63" s="359"/>
      <c r="C63" s="359"/>
      <c r="D63" s="359"/>
      <c r="E63" s="359"/>
      <c r="F63" s="359"/>
      <c r="G63" s="359"/>
      <c r="H63" s="430"/>
      <c r="I63" s="431"/>
      <c r="J63" s="359"/>
      <c r="K63" s="359"/>
      <c r="L63" s="359"/>
      <c r="M63" s="430"/>
    </row>
    <row r="64" spans="1:15" s="411" customFormat="1" x14ac:dyDescent="0.3">
      <c r="A64" s="414" t="s">
        <v>211</v>
      </c>
      <c r="B64" s="363" t="s">
        <v>1250</v>
      </c>
      <c r="C64" s="359"/>
      <c r="D64" s="359"/>
      <c r="E64" s="359"/>
      <c r="F64" s="359"/>
      <c r="G64" s="359"/>
      <c r="H64" s="428"/>
      <c r="I64" s="429"/>
      <c r="J64" s="359"/>
      <c r="K64" s="359"/>
      <c r="L64" s="359"/>
      <c r="M64" s="428"/>
    </row>
    <row r="65" spans="1:13" x14ac:dyDescent="0.3">
      <c r="A65" s="417" t="s">
        <v>172</v>
      </c>
      <c r="B65" s="422" t="s">
        <v>1855</v>
      </c>
      <c r="C65" s="359"/>
      <c r="D65" s="359"/>
      <c r="E65" s="359"/>
      <c r="F65" s="359"/>
      <c r="G65" s="359"/>
      <c r="H65" s="373">
        <f>+SUM(C65:G65)</f>
        <v>0</v>
      </c>
      <c r="I65" s="406"/>
      <c r="J65" s="359"/>
      <c r="K65" s="359"/>
      <c r="L65" s="359"/>
      <c r="M65" s="373">
        <f>+SUM(I65:L65)</f>
        <v>0</v>
      </c>
    </row>
    <row r="66" spans="1:13" x14ac:dyDescent="0.3">
      <c r="A66" s="417" t="s">
        <v>189</v>
      </c>
      <c r="B66" s="296" t="s">
        <v>295</v>
      </c>
      <c r="C66" s="359"/>
      <c r="D66" s="359"/>
      <c r="E66" s="359"/>
      <c r="F66" s="359"/>
      <c r="G66" s="359"/>
      <c r="H66" s="373"/>
      <c r="I66" s="406"/>
      <c r="J66" s="359"/>
      <c r="K66" s="359"/>
      <c r="L66" s="359"/>
      <c r="M66" s="373"/>
    </row>
    <row r="67" spans="1:13" ht="28.8" x14ac:dyDescent="0.3">
      <c r="A67" s="417" t="s">
        <v>193</v>
      </c>
      <c r="B67" s="422" t="s">
        <v>1252</v>
      </c>
      <c r="C67" s="359"/>
      <c r="D67" s="359"/>
      <c r="E67" s="359"/>
      <c r="F67" s="359"/>
      <c r="G67" s="359"/>
      <c r="H67" s="373">
        <f>+SUM(C67:G67)</f>
        <v>0</v>
      </c>
      <c r="I67" s="406"/>
      <c r="J67" s="359"/>
      <c r="K67" s="359"/>
      <c r="L67" s="359"/>
      <c r="M67" s="373">
        <f>+SUM(I67:L67)</f>
        <v>0</v>
      </c>
    </row>
    <row r="68" spans="1:13" s="402" customFormat="1" ht="15" thickBot="1" x14ac:dyDescent="0.35">
      <c r="A68" s="435"/>
      <c r="B68" s="404" t="s">
        <v>1253</v>
      </c>
      <c r="C68" s="343">
        <f t="shared" ref="C68:M68" si="11">+SUM(C65:C67)</f>
        <v>0</v>
      </c>
      <c r="D68" s="343">
        <f t="shared" si="11"/>
        <v>0</v>
      </c>
      <c r="E68" s="343">
        <f t="shared" si="11"/>
        <v>0</v>
      </c>
      <c r="F68" s="343">
        <f t="shared" si="11"/>
        <v>0</v>
      </c>
      <c r="G68" s="343">
        <f t="shared" si="11"/>
        <v>0</v>
      </c>
      <c r="H68" s="386">
        <f t="shared" si="11"/>
        <v>0</v>
      </c>
      <c r="I68" s="403">
        <f t="shared" si="11"/>
        <v>0</v>
      </c>
      <c r="J68" s="343">
        <f t="shared" si="11"/>
        <v>0</v>
      </c>
      <c r="K68" s="343">
        <f t="shared" si="11"/>
        <v>0</v>
      </c>
      <c r="L68" s="343">
        <f t="shared" si="11"/>
        <v>0</v>
      </c>
      <c r="M68" s="386">
        <f t="shared" si="11"/>
        <v>0</v>
      </c>
    </row>
    <row r="69" spans="1:13" ht="15" thickTop="1" x14ac:dyDescent="0.3">
      <c r="A69" s="427"/>
      <c r="B69" s="359"/>
      <c r="C69" s="359"/>
      <c r="D69" s="359"/>
      <c r="E69" s="359"/>
      <c r="F69" s="359"/>
      <c r="G69" s="359"/>
      <c r="H69" s="430"/>
      <c r="I69" s="431"/>
      <c r="J69" s="359"/>
      <c r="K69" s="359"/>
      <c r="L69" s="359"/>
      <c r="M69" s="430"/>
    </row>
    <row r="70" spans="1:13" s="411" customFormat="1" x14ac:dyDescent="0.3">
      <c r="A70" s="414" t="s">
        <v>215</v>
      </c>
      <c r="B70" s="363" t="s">
        <v>1254</v>
      </c>
      <c r="C70" s="359"/>
      <c r="D70" s="359"/>
      <c r="E70" s="359"/>
      <c r="F70" s="359"/>
      <c r="G70" s="359"/>
      <c r="H70" s="428"/>
      <c r="I70" s="429"/>
      <c r="J70" s="359"/>
      <c r="K70" s="359"/>
      <c r="L70" s="359"/>
      <c r="M70" s="428"/>
    </row>
    <row r="71" spans="1:13" x14ac:dyDescent="0.3">
      <c r="A71" s="417" t="s">
        <v>172</v>
      </c>
      <c r="B71" s="296" t="s">
        <v>302</v>
      </c>
      <c r="C71" s="359"/>
      <c r="D71" s="359"/>
      <c r="E71" s="359"/>
      <c r="F71" s="359"/>
      <c r="G71" s="359"/>
      <c r="H71" s="373">
        <f>+SUM(C71:G71)</f>
        <v>0</v>
      </c>
      <c r="I71" s="406"/>
      <c r="J71" s="359"/>
      <c r="K71" s="359"/>
      <c r="L71" s="359"/>
      <c r="M71" s="373">
        <f>+SUM(I71:L71)</f>
        <v>0</v>
      </c>
    </row>
    <row r="72" spans="1:13" x14ac:dyDescent="0.3">
      <c r="A72" s="408" t="s">
        <v>189</v>
      </c>
      <c r="B72" s="422" t="s">
        <v>1857</v>
      </c>
      <c r="C72" s="359"/>
      <c r="D72" s="359"/>
      <c r="E72" s="359"/>
      <c r="F72" s="359"/>
      <c r="G72" s="359"/>
      <c r="H72" s="373">
        <f>+SUM(C72:G72)</f>
        <v>0</v>
      </c>
      <c r="I72" s="406"/>
      <c r="J72" s="359"/>
      <c r="K72" s="359"/>
      <c r="L72" s="359"/>
      <c r="M72" s="373">
        <f>+SUM(I72:L72)</f>
        <v>0</v>
      </c>
    </row>
    <row r="73" spans="1:13" x14ac:dyDescent="0.3">
      <c r="A73" s="408" t="s">
        <v>193</v>
      </c>
      <c r="B73" s="296" t="s">
        <v>307</v>
      </c>
      <c r="C73" s="359"/>
      <c r="D73" s="359"/>
      <c r="E73" s="359"/>
      <c r="F73" s="359"/>
      <c r="G73" s="359"/>
      <c r="H73" s="373">
        <f>+SUM(C73:G73)</f>
        <v>0</v>
      </c>
      <c r="I73" s="406"/>
      <c r="J73" s="359"/>
      <c r="K73" s="359"/>
      <c r="L73" s="359"/>
      <c r="M73" s="373">
        <f>+SUM(I73:L73)</f>
        <v>0</v>
      </c>
    </row>
    <row r="74" spans="1:13" x14ac:dyDescent="0.3">
      <c r="A74" s="408" t="s">
        <v>199</v>
      </c>
      <c r="B74" s="296" t="s">
        <v>309</v>
      </c>
      <c r="C74" s="359"/>
      <c r="D74" s="359"/>
      <c r="E74" s="359"/>
      <c r="F74" s="359"/>
      <c r="G74" s="359"/>
      <c r="H74" s="373"/>
      <c r="I74" s="406"/>
      <c r="J74" s="359"/>
      <c r="K74" s="359"/>
      <c r="L74" s="359"/>
      <c r="M74" s="373"/>
    </row>
    <row r="75" spans="1:13" x14ac:dyDescent="0.3">
      <c r="A75" s="408" t="s">
        <v>202</v>
      </c>
      <c r="B75" s="296" t="s">
        <v>311</v>
      </c>
      <c r="C75" s="359"/>
      <c r="D75" s="359"/>
      <c r="E75" s="359"/>
      <c r="F75" s="359"/>
      <c r="G75" s="359"/>
      <c r="H75" s="373">
        <f>+SUM(C75:G75)</f>
        <v>0</v>
      </c>
      <c r="I75" s="406"/>
      <c r="J75" s="359"/>
      <c r="K75" s="359"/>
      <c r="L75" s="359"/>
      <c r="M75" s="373">
        <f>+SUM(I75:L75)</f>
        <v>0</v>
      </c>
    </row>
    <row r="76" spans="1:13" x14ac:dyDescent="0.3">
      <c r="A76" s="408" t="s">
        <v>205</v>
      </c>
      <c r="B76" s="296" t="s">
        <v>313</v>
      </c>
      <c r="C76" s="359"/>
      <c r="D76" s="359"/>
      <c r="E76" s="359"/>
      <c r="F76" s="359"/>
      <c r="G76" s="359"/>
      <c r="H76" s="373">
        <f>+SUM(C76:G76)</f>
        <v>0</v>
      </c>
      <c r="I76" s="406"/>
      <c r="J76" s="359"/>
      <c r="K76" s="359"/>
      <c r="L76" s="359"/>
      <c r="M76" s="373">
        <f>+SUM(I76:L76)</f>
        <v>0</v>
      </c>
    </row>
    <row r="77" spans="1:13" x14ac:dyDescent="0.3">
      <c r="A77" s="408" t="s">
        <v>208</v>
      </c>
      <c r="B77" s="296" t="s">
        <v>315</v>
      </c>
      <c r="C77" s="359"/>
      <c r="D77" s="359"/>
      <c r="E77" s="359"/>
      <c r="F77" s="359"/>
      <c r="G77" s="359"/>
      <c r="H77" s="373">
        <f>+SUM(C77:G77)</f>
        <v>0</v>
      </c>
      <c r="I77" s="406"/>
      <c r="J77" s="359"/>
      <c r="K77" s="359"/>
      <c r="L77" s="359"/>
      <c r="M77" s="373">
        <f>+SUM(I77:L77)</f>
        <v>0</v>
      </c>
    </row>
    <row r="78" spans="1:13" x14ac:dyDescent="0.3">
      <c r="A78" s="408" t="s">
        <v>211</v>
      </c>
      <c r="B78" s="296" t="s">
        <v>317</v>
      </c>
      <c r="C78" s="359"/>
      <c r="D78" s="359"/>
      <c r="E78" s="359"/>
      <c r="F78" s="359"/>
      <c r="G78" s="359"/>
      <c r="H78" s="373">
        <f>+SUM(C78:G78)</f>
        <v>0</v>
      </c>
      <c r="I78" s="406"/>
      <c r="J78" s="359"/>
      <c r="K78" s="359"/>
      <c r="L78" s="359"/>
      <c r="M78" s="373">
        <f>+SUM(I78:L78)</f>
        <v>0</v>
      </c>
    </row>
    <row r="79" spans="1:13" ht="28.8" x14ac:dyDescent="0.3">
      <c r="A79" s="417" t="s">
        <v>215</v>
      </c>
      <c r="B79" s="422" t="s">
        <v>1899</v>
      </c>
      <c r="C79" s="359"/>
      <c r="D79" s="359"/>
      <c r="E79" s="359"/>
      <c r="F79" s="359"/>
      <c r="G79" s="359"/>
      <c r="H79" s="373">
        <f>+SUM(C79:G79)</f>
        <v>0</v>
      </c>
      <c r="I79" s="406"/>
      <c r="J79" s="359"/>
      <c r="K79" s="359"/>
      <c r="L79" s="359"/>
      <c r="M79" s="373">
        <f>+SUM(I79:L79)</f>
        <v>0</v>
      </c>
    </row>
    <row r="80" spans="1:13" s="402" customFormat="1" ht="29.4" thickBot="1" x14ac:dyDescent="0.35">
      <c r="A80" s="405"/>
      <c r="B80" s="404" t="s">
        <v>1257</v>
      </c>
      <c r="C80" s="343">
        <f t="shared" ref="C80:M80" si="12">+SUM(C71:C79)</f>
        <v>0</v>
      </c>
      <c r="D80" s="343">
        <f t="shared" si="12"/>
        <v>0</v>
      </c>
      <c r="E80" s="343">
        <f t="shared" si="12"/>
        <v>0</v>
      </c>
      <c r="F80" s="343">
        <f t="shared" si="12"/>
        <v>0</v>
      </c>
      <c r="G80" s="343">
        <f t="shared" si="12"/>
        <v>0</v>
      </c>
      <c r="H80" s="386">
        <f t="shared" si="12"/>
        <v>0</v>
      </c>
      <c r="I80" s="403">
        <f t="shared" si="12"/>
        <v>0</v>
      </c>
      <c r="J80" s="343">
        <f t="shared" si="12"/>
        <v>0</v>
      </c>
      <c r="K80" s="343">
        <f t="shared" si="12"/>
        <v>0</v>
      </c>
      <c r="L80" s="343">
        <f t="shared" si="12"/>
        <v>0</v>
      </c>
      <c r="M80" s="386">
        <f t="shared" si="12"/>
        <v>0</v>
      </c>
    </row>
    <row r="81" spans="1:13" ht="15" thickTop="1" x14ac:dyDescent="0.3">
      <c r="A81" s="427"/>
      <c r="B81" s="359"/>
      <c r="C81" s="359"/>
      <c r="D81" s="359"/>
      <c r="E81" s="359"/>
      <c r="F81" s="359"/>
      <c r="G81" s="359"/>
      <c r="H81" s="430"/>
      <c r="I81" s="431"/>
      <c r="J81" s="359"/>
      <c r="K81" s="359"/>
      <c r="L81" s="359"/>
      <c r="M81" s="430"/>
    </row>
    <row r="82" spans="1:13" s="411" customFormat="1" x14ac:dyDescent="0.3">
      <c r="A82" s="414" t="s">
        <v>321</v>
      </c>
      <c r="B82" s="363" t="s">
        <v>1258</v>
      </c>
      <c r="C82" s="359"/>
      <c r="D82" s="359"/>
      <c r="E82" s="359"/>
      <c r="F82" s="359"/>
      <c r="G82" s="359"/>
      <c r="H82" s="428"/>
      <c r="I82" s="429"/>
      <c r="J82" s="359"/>
      <c r="K82" s="359"/>
      <c r="L82" s="359"/>
      <c r="M82" s="428"/>
    </row>
    <row r="83" spans="1:13" x14ac:dyDescent="0.3">
      <c r="A83" s="417" t="s">
        <v>172</v>
      </c>
      <c r="B83" s="434" t="s">
        <v>324</v>
      </c>
      <c r="C83" s="359"/>
      <c r="D83" s="359"/>
      <c r="E83" s="359"/>
      <c r="F83" s="359"/>
      <c r="G83" s="359"/>
      <c r="H83" s="373">
        <f>+SUM(C83:G83)</f>
        <v>0</v>
      </c>
      <c r="I83" s="406"/>
      <c r="J83" s="359"/>
      <c r="K83" s="359"/>
      <c r="L83" s="359"/>
      <c r="M83" s="373">
        <f>+SUM(I83:L83)</f>
        <v>0</v>
      </c>
    </row>
    <row r="84" spans="1:13" x14ac:dyDescent="0.3">
      <c r="A84" s="408" t="s">
        <v>189</v>
      </c>
      <c r="B84" s="422" t="s">
        <v>325</v>
      </c>
      <c r="C84" s="359"/>
      <c r="D84" s="359"/>
      <c r="E84" s="359"/>
      <c r="F84" s="359"/>
      <c r="G84" s="359"/>
      <c r="H84" s="373"/>
      <c r="I84" s="406"/>
      <c r="J84" s="359"/>
      <c r="K84" s="359"/>
      <c r="L84" s="359"/>
      <c r="M84" s="373"/>
    </row>
    <row r="85" spans="1:13" x14ac:dyDescent="0.3">
      <c r="A85" s="408" t="s">
        <v>193</v>
      </c>
      <c r="B85" s="422" t="s">
        <v>327</v>
      </c>
      <c r="C85" s="359"/>
      <c r="D85" s="359"/>
      <c r="E85" s="359"/>
      <c r="F85" s="359"/>
      <c r="G85" s="359"/>
      <c r="H85" s="373"/>
      <c r="I85" s="406"/>
      <c r="J85" s="359"/>
      <c r="K85" s="359"/>
      <c r="L85" s="359"/>
      <c r="M85" s="373"/>
    </row>
    <row r="86" spans="1:13" x14ac:dyDescent="0.3">
      <c r="A86" s="417" t="s">
        <v>1847</v>
      </c>
      <c r="B86" s="422" t="s">
        <v>329</v>
      </c>
      <c r="C86" s="359"/>
      <c r="D86" s="359"/>
      <c r="E86" s="359"/>
      <c r="F86" s="359"/>
      <c r="G86" s="359"/>
      <c r="H86" s="373"/>
      <c r="I86" s="406"/>
      <c r="J86" s="359"/>
      <c r="K86" s="359"/>
      <c r="L86" s="359"/>
      <c r="M86" s="373"/>
    </row>
    <row r="87" spans="1:13" x14ac:dyDescent="0.3">
      <c r="A87" s="417" t="s">
        <v>202</v>
      </c>
      <c r="B87" s="422" t="s">
        <v>331</v>
      </c>
      <c r="C87" s="359"/>
      <c r="D87" s="359"/>
      <c r="E87" s="359"/>
      <c r="F87" s="359"/>
      <c r="G87" s="359"/>
      <c r="H87" s="373">
        <f>+SUM(C87:G87)</f>
        <v>0</v>
      </c>
      <c r="I87" s="406"/>
      <c r="J87" s="359"/>
      <c r="K87" s="359"/>
      <c r="L87" s="359"/>
      <c r="M87" s="373">
        <f>+SUM(I87:L87)</f>
        <v>0</v>
      </c>
    </row>
    <row r="88" spans="1:13" ht="28.8" x14ac:dyDescent="0.3">
      <c r="A88" s="417" t="s">
        <v>205</v>
      </c>
      <c r="B88" s="422" t="s">
        <v>1860</v>
      </c>
      <c r="C88" s="359"/>
      <c r="D88" s="359"/>
      <c r="E88" s="359"/>
      <c r="F88" s="359"/>
      <c r="G88" s="359"/>
      <c r="H88" s="373">
        <f>+SUM(C88:G88)</f>
        <v>0</v>
      </c>
      <c r="I88" s="406"/>
      <c r="J88" s="359"/>
      <c r="K88" s="359"/>
      <c r="L88" s="359"/>
      <c r="M88" s="373">
        <f>+SUM(I88:L88)</f>
        <v>0</v>
      </c>
    </row>
    <row r="89" spans="1:13" s="402" customFormat="1" ht="15" thickBot="1" x14ac:dyDescent="0.35">
      <c r="A89" s="405"/>
      <c r="B89" s="404" t="s">
        <v>1261</v>
      </c>
      <c r="C89" s="343">
        <f t="shared" ref="C89:M89" si="13">+SUM(C83:C88)</f>
        <v>0</v>
      </c>
      <c r="D89" s="343">
        <f t="shared" si="13"/>
        <v>0</v>
      </c>
      <c r="E89" s="343">
        <f t="shared" si="13"/>
        <v>0</v>
      </c>
      <c r="F89" s="343">
        <f t="shared" si="13"/>
        <v>0</v>
      </c>
      <c r="G89" s="343">
        <f t="shared" si="13"/>
        <v>0</v>
      </c>
      <c r="H89" s="386">
        <f t="shared" si="13"/>
        <v>0</v>
      </c>
      <c r="I89" s="403">
        <f t="shared" si="13"/>
        <v>0</v>
      </c>
      <c r="J89" s="343">
        <f t="shared" si="13"/>
        <v>0</v>
      </c>
      <c r="K89" s="343">
        <f t="shared" si="13"/>
        <v>0</v>
      </c>
      <c r="L89" s="343">
        <f t="shared" si="13"/>
        <v>0</v>
      </c>
      <c r="M89" s="386">
        <f t="shared" si="13"/>
        <v>0</v>
      </c>
    </row>
    <row r="90" spans="1:13" ht="15" thickTop="1" x14ac:dyDescent="0.3">
      <c r="A90" s="427"/>
      <c r="B90" s="359"/>
      <c r="C90" s="359"/>
      <c r="D90" s="359"/>
      <c r="E90" s="359"/>
      <c r="F90" s="359"/>
      <c r="G90" s="359"/>
      <c r="H90" s="430"/>
      <c r="I90" s="431"/>
      <c r="J90" s="359"/>
      <c r="K90" s="359"/>
      <c r="L90" s="359"/>
      <c r="M90" s="430"/>
    </row>
    <row r="91" spans="1:13" s="411" customFormat="1" x14ac:dyDescent="0.3">
      <c r="A91" s="414" t="s">
        <v>335</v>
      </c>
      <c r="B91" s="363" t="s">
        <v>1262</v>
      </c>
      <c r="C91" s="359"/>
      <c r="D91" s="359"/>
      <c r="E91" s="359"/>
      <c r="F91" s="359"/>
      <c r="G91" s="359"/>
      <c r="H91" s="428"/>
      <c r="I91" s="429"/>
      <c r="J91" s="359"/>
      <c r="K91" s="359"/>
      <c r="L91" s="359"/>
      <c r="M91" s="428"/>
    </row>
    <row r="92" spans="1:13" x14ac:dyDescent="0.3">
      <c r="A92" s="408" t="s">
        <v>172</v>
      </c>
      <c r="B92" s="407" t="s">
        <v>337</v>
      </c>
      <c r="C92" s="359"/>
      <c r="D92" s="359"/>
      <c r="E92" s="359"/>
      <c r="F92" s="359"/>
      <c r="G92" s="359"/>
      <c r="H92" s="373">
        <f>+SUM(C92:G92)</f>
        <v>0</v>
      </c>
      <c r="I92" s="406"/>
      <c r="J92" s="359"/>
      <c r="K92" s="359"/>
      <c r="L92" s="359"/>
      <c r="M92" s="373">
        <f>+SUM(I92:L92)</f>
        <v>0</v>
      </c>
    </row>
    <row r="93" spans="1:13" x14ac:dyDescent="0.3">
      <c r="A93" s="408" t="s">
        <v>189</v>
      </c>
      <c r="B93" s="407" t="s">
        <v>338</v>
      </c>
      <c r="C93" s="359"/>
      <c r="D93" s="359"/>
      <c r="E93" s="359"/>
      <c r="F93" s="359"/>
      <c r="G93" s="359"/>
      <c r="H93" s="373">
        <f>+SUM(C93:G93)</f>
        <v>0</v>
      </c>
      <c r="I93" s="406"/>
      <c r="J93" s="359"/>
      <c r="K93" s="359"/>
      <c r="L93" s="359"/>
      <c r="M93" s="373">
        <f>+SUM(I93:L93)</f>
        <v>0</v>
      </c>
    </row>
    <row r="94" spans="1:13" ht="28.8" x14ac:dyDescent="0.3">
      <c r="A94" s="417" t="s">
        <v>193</v>
      </c>
      <c r="B94" s="422" t="s">
        <v>1861</v>
      </c>
      <c r="C94" s="359"/>
      <c r="D94" s="359"/>
      <c r="E94" s="359"/>
      <c r="F94" s="359"/>
      <c r="G94" s="359"/>
      <c r="H94" s="373">
        <f>+SUM(C94:G94)</f>
        <v>0</v>
      </c>
      <c r="I94" s="406"/>
      <c r="J94" s="359"/>
      <c r="K94" s="359"/>
      <c r="L94" s="359"/>
      <c r="M94" s="373">
        <f>+SUM(I94:L94)</f>
        <v>0</v>
      </c>
    </row>
    <row r="95" spans="1:13" s="402" customFormat="1" ht="15" thickBot="1" x14ac:dyDescent="0.35">
      <c r="A95" s="405"/>
      <c r="B95" s="404" t="s">
        <v>1264</v>
      </c>
      <c r="C95" s="343">
        <f t="shared" ref="C95:M95" si="14">+SUM(C92:C94)</f>
        <v>0</v>
      </c>
      <c r="D95" s="343">
        <f t="shared" si="14"/>
        <v>0</v>
      </c>
      <c r="E95" s="343">
        <f t="shared" si="14"/>
        <v>0</v>
      </c>
      <c r="F95" s="343">
        <f t="shared" si="14"/>
        <v>0</v>
      </c>
      <c r="G95" s="343">
        <f t="shared" si="14"/>
        <v>0</v>
      </c>
      <c r="H95" s="386">
        <f t="shared" si="14"/>
        <v>0</v>
      </c>
      <c r="I95" s="403">
        <f t="shared" si="14"/>
        <v>0</v>
      </c>
      <c r="J95" s="403">
        <f t="shared" si="14"/>
        <v>0</v>
      </c>
      <c r="K95" s="403">
        <f t="shared" si="14"/>
        <v>0</v>
      </c>
      <c r="L95" s="403">
        <f t="shared" si="14"/>
        <v>0</v>
      </c>
      <c r="M95" s="386">
        <f t="shared" si="14"/>
        <v>0</v>
      </c>
    </row>
    <row r="96" spans="1:13" ht="15" thickTop="1" x14ac:dyDescent="0.3">
      <c r="A96" s="427"/>
      <c r="B96" s="359"/>
      <c r="C96" s="359"/>
      <c r="D96" s="359"/>
      <c r="E96" s="359"/>
      <c r="F96" s="359"/>
      <c r="G96" s="359"/>
      <c r="H96" s="430"/>
      <c r="I96" s="431"/>
      <c r="J96" s="359"/>
      <c r="K96" s="359"/>
      <c r="L96" s="359"/>
      <c r="M96" s="430"/>
    </row>
    <row r="97" spans="1:13" s="411" customFormat="1" x14ac:dyDescent="0.3">
      <c r="A97" s="414" t="s">
        <v>342</v>
      </c>
      <c r="B97" s="363" t="s">
        <v>1265</v>
      </c>
      <c r="C97" s="359"/>
      <c r="D97" s="359"/>
      <c r="E97" s="359"/>
      <c r="F97" s="359"/>
      <c r="G97" s="359"/>
      <c r="H97" s="428"/>
      <c r="I97" s="429"/>
      <c r="J97" s="359"/>
      <c r="K97" s="359"/>
      <c r="L97" s="359"/>
      <c r="M97" s="428"/>
    </row>
    <row r="98" spans="1:13" x14ac:dyDescent="0.3">
      <c r="A98" s="408" t="s">
        <v>172</v>
      </c>
      <c r="B98" s="296" t="s">
        <v>1862</v>
      </c>
      <c r="C98" s="359"/>
      <c r="D98" s="359"/>
      <c r="E98" s="359"/>
      <c r="F98" s="359"/>
      <c r="G98" s="359"/>
      <c r="H98" s="373">
        <f t="shared" ref="H98:H107" si="15">+SUM(C98:G98)</f>
        <v>0</v>
      </c>
      <c r="I98" s="406"/>
      <c r="J98" s="359"/>
      <c r="K98" s="359"/>
      <c r="L98" s="359"/>
      <c r="M98" s="373">
        <f t="shared" ref="M98:M107" si="16">+SUM(I98:L98)</f>
        <v>0</v>
      </c>
    </row>
    <row r="99" spans="1:13" x14ac:dyDescent="0.3">
      <c r="A99" s="408" t="s">
        <v>189</v>
      </c>
      <c r="B99" s="296" t="s">
        <v>345</v>
      </c>
      <c r="C99" s="359"/>
      <c r="D99" s="359"/>
      <c r="E99" s="359"/>
      <c r="F99" s="359"/>
      <c r="G99" s="359"/>
      <c r="H99" s="373">
        <f t="shared" si="15"/>
        <v>0</v>
      </c>
      <c r="I99" s="406"/>
      <c r="J99" s="359"/>
      <c r="K99" s="359"/>
      <c r="L99" s="359"/>
      <c r="M99" s="373">
        <f t="shared" si="16"/>
        <v>0</v>
      </c>
    </row>
    <row r="100" spans="1:13" x14ac:dyDescent="0.3">
      <c r="A100" s="408" t="s">
        <v>193</v>
      </c>
      <c r="B100" s="296" t="s">
        <v>346</v>
      </c>
      <c r="C100" s="359"/>
      <c r="D100" s="359"/>
      <c r="E100" s="359"/>
      <c r="F100" s="359"/>
      <c r="G100" s="359"/>
      <c r="H100" s="373">
        <f t="shared" si="15"/>
        <v>0</v>
      </c>
      <c r="I100" s="406"/>
      <c r="J100" s="359"/>
      <c r="K100" s="359"/>
      <c r="L100" s="359"/>
      <c r="M100" s="373">
        <f t="shared" si="16"/>
        <v>0</v>
      </c>
    </row>
    <row r="101" spans="1:13" x14ac:dyDescent="0.3">
      <c r="A101" s="408" t="s">
        <v>199</v>
      </c>
      <c r="B101" s="296" t="s">
        <v>1267</v>
      </c>
      <c r="C101" s="359"/>
      <c r="D101" s="359"/>
      <c r="E101" s="359"/>
      <c r="F101" s="359"/>
      <c r="G101" s="359"/>
      <c r="H101" s="373">
        <f t="shared" si="15"/>
        <v>0</v>
      </c>
      <c r="I101" s="406"/>
      <c r="J101" s="359"/>
      <c r="K101" s="359"/>
      <c r="L101" s="359"/>
      <c r="M101" s="373">
        <f t="shared" si="16"/>
        <v>0</v>
      </c>
    </row>
    <row r="102" spans="1:13" x14ac:dyDescent="0.3">
      <c r="A102" s="408" t="s">
        <v>202</v>
      </c>
      <c r="B102" s="296" t="s">
        <v>1268</v>
      </c>
      <c r="C102" s="359"/>
      <c r="D102" s="359"/>
      <c r="E102" s="359"/>
      <c r="F102" s="359"/>
      <c r="G102" s="359"/>
      <c r="H102" s="373">
        <f t="shared" si="15"/>
        <v>0</v>
      </c>
      <c r="I102" s="406"/>
      <c r="J102" s="359"/>
      <c r="K102" s="359"/>
      <c r="L102" s="359"/>
      <c r="M102" s="373">
        <f t="shared" si="16"/>
        <v>0</v>
      </c>
    </row>
    <row r="103" spans="1:13" x14ac:dyDescent="0.3">
      <c r="A103" s="408" t="s">
        <v>205</v>
      </c>
      <c r="B103" s="422" t="s">
        <v>349</v>
      </c>
      <c r="C103" s="359"/>
      <c r="D103" s="359"/>
      <c r="E103" s="359"/>
      <c r="F103" s="359"/>
      <c r="G103" s="359"/>
      <c r="H103" s="373">
        <f t="shared" si="15"/>
        <v>0</v>
      </c>
      <c r="I103" s="406"/>
      <c r="J103" s="359"/>
      <c r="K103" s="359"/>
      <c r="L103" s="359"/>
      <c r="M103" s="373">
        <f t="shared" si="16"/>
        <v>0</v>
      </c>
    </row>
    <row r="104" spans="1:13" x14ac:dyDescent="0.3">
      <c r="A104" s="417" t="s">
        <v>208</v>
      </c>
      <c r="B104" s="296" t="s">
        <v>1269</v>
      </c>
      <c r="C104" s="359"/>
      <c r="D104" s="359"/>
      <c r="E104" s="359"/>
      <c r="F104" s="359"/>
      <c r="G104" s="359"/>
      <c r="H104" s="373">
        <f t="shared" si="15"/>
        <v>0</v>
      </c>
      <c r="I104" s="406"/>
      <c r="J104" s="359"/>
      <c r="K104" s="359"/>
      <c r="L104" s="359"/>
      <c r="M104" s="373">
        <f t="shared" si="16"/>
        <v>0</v>
      </c>
    </row>
    <row r="105" spans="1:13" x14ac:dyDescent="0.3">
      <c r="A105" s="417" t="s">
        <v>1900</v>
      </c>
      <c r="B105" s="296" t="s">
        <v>354</v>
      </c>
      <c r="C105" s="359"/>
      <c r="D105" s="359"/>
      <c r="E105" s="359"/>
      <c r="F105" s="359"/>
      <c r="G105" s="359"/>
      <c r="H105" s="373">
        <f t="shared" si="15"/>
        <v>0</v>
      </c>
      <c r="I105" s="406"/>
      <c r="J105" s="359"/>
      <c r="K105" s="359"/>
      <c r="L105" s="359"/>
      <c r="M105" s="373">
        <f t="shared" si="16"/>
        <v>0</v>
      </c>
    </row>
    <row r="106" spans="1:13" x14ac:dyDescent="0.3">
      <c r="A106" s="417" t="s">
        <v>1901</v>
      </c>
      <c r="B106" s="296" t="s">
        <v>356</v>
      </c>
      <c r="C106" s="359"/>
      <c r="D106" s="359"/>
      <c r="E106" s="359"/>
      <c r="F106" s="359"/>
      <c r="G106" s="359"/>
      <c r="H106" s="373">
        <f t="shared" si="15"/>
        <v>0</v>
      </c>
      <c r="I106" s="406"/>
      <c r="J106" s="359"/>
      <c r="K106" s="359"/>
      <c r="L106" s="359"/>
      <c r="M106" s="373">
        <f t="shared" si="16"/>
        <v>0</v>
      </c>
    </row>
    <row r="107" spans="1:13" ht="28.8" x14ac:dyDescent="0.3">
      <c r="A107" s="417" t="s">
        <v>321</v>
      </c>
      <c r="B107" s="422" t="s">
        <v>1902</v>
      </c>
      <c r="C107" s="359"/>
      <c r="D107" s="359"/>
      <c r="E107" s="359"/>
      <c r="F107" s="359"/>
      <c r="G107" s="359"/>
      <c r="H107" s="373">
        <f t="shared" si="15"/>
        <v>0</v>
      </c>
      <c r="I107" s="406"/>
      <c r="J107" s="359"/>
      <c r="K107" s="359"/>
      <c r="L107" s="359"/>
      <c r="M107" s="373">
        <f t="shared" si="16"/>
        <v>0</v>
      </c>
    </row>
    <row r="108" spans="1:13" s="402" customFormat="1" ht="15" thickBot="1" x14ac:dyDescent="0.35">
      <c r="A108" s="405"/>
      <c r="B108" s="404" t="s">
        <v>1271</v>
      </c>
      <c r="C108" s="343">
        <f t="shared" ref="C108:M108" si="17">+SUM(C98:C107)</f>
        <v>0</v>
      </c>
      <c r="D108" s="343">
        <f t="shared" si="17"/>
        <v>0</v>
      </c>
      <c r="E108" s="343">
        <f t="shared" si="17"/>
        <v>0</v>
      </c>
      <c r="F108" s="343">
        <f t="shared" si="17"/>
        <v>0</v>
      </c>
      <c r="G108" s="343">
        <f t="shared" si="17"/>
        <v>0</v>
      </c>
      <c r="H108" s="386">
        <f t="shared" si="17"/>
        <v>0</v>
      </c>
      <c r="I108" s="403">
        <f t="shared" si="17"/>
        <v>0</v>
      </c>
      <c r="J108" s="343">
        <f t="shared" si="17"/>
        <v>0</v>
      </c>
      <c r="K108" s="343">
        <f t="shared" si="17"/>
        <v>0</v>
      </c>
      <c r="L108" s="343">
        <f t="shared" si="17"/>
        <v>0</v>
      </c>
      <c r="M108" s="386">
        <f t="shared" si="17"/>
        <v>0</v>
      </c>
    </row>
    <row r="109" spans="1:13" ht="15" thickTop="1" x14ac:dyDescent="0.3">
      <c r="A109" s="427"/>
      <c r="B109" s="359"/>
      <c r="C109" s="359"/>
      <c r="D109" s="359"/>
      <c r="E109" s="359"/>
      <c r="F109" s="359"/>
      <c r="G109" s="359"/>
      <c r="H109" s="430"/>
      <c r="I109" s="431"/>
      <c r="J109" s="359"/>
      <c r="K109" s="359"/>
      <c r="L109" s="359"/>
      <c r="M109" s="430"/>
    </row>
    <row r="110" spans="1:13" s="411" customFormat="1" x14ac:dyDescent="0.3">
      <c r="A110" s="414" t="s">
        <v>360</v>
      </c>
      <c r="B110" s="363" t="s">
        <v>1272</v>
      </c>
      <c r="C110" s="359"/>
      <c r="D110" s="359"/>
      <c r="E110" s="359"/>
      <c r="F110" s="359"/>
      <c r="G110" s="359"/>
      <c r="H110" s="428"/>
      <c r="I110" s="429"/>
      <c r="J110" s="359"/>
      <c r="K110" s="359"/>
      <c r="L110" s="359"/>
      <c r="M110" s="428"/>
    </row>
    <row r="111" spans="1:13" ht="28.8" x14ac:dyDescent="0.3">
      <c r="A111" s="408" t="s">
        <v>199</v>
      </c>
      <c r="B111" s="407" t="s">
        <v>365</v>
      </c>
      <c r="C111" s="359"/>
      <c r="D111" s="359"/>
      <c r="E111" s="359"/>
      <c r="F111" s="359"/>
      <c r="G111" s="359"/>
      <c r="H111" s="373">
        <f>+SUM(C111:G111)</f>
        <v>0</v>
      </c>
      <c r="I111" s="406"/>
      <c r="J111" s="359"/>
      <c r="K111" s="359"/>
      <c r="L111" s="359"/>
      <c r="M111" s="373">
        <f>+SUM(I111:L111)</f>
        <v>0</v>
      </c>
    </row>
    <row r="112" spans="1:13" x14ac:dyDescent="0.3">
      <c r="A112" s="408" t="s">
        <v>202</v>
      </c>
      <c r="B112" s="407" t="s">
        <v>366</v>
      </c>
      <c r="C112" s="359"/>
      <c r="D112" s="359"/>
      <c r="E112" s="359"/>
      <c r="F112" s="359"/>
      <c r="G112" s="359"/>
      <c r="H112" s="373">
        <f>+SUM(C112:G112)</f>
        <v>0</v>
      </c>
      <c r="I112" s="406"/>
      <c r="J112" s="359"/>
      <c r="K112" s="359"/>
      <c r="L112" s="359"/>
      <c r="M112" s="373">
        <f>+SUM(I112:L112)</f>
        <v>0</v>
      </c>
    </row>
    <row r="113" spans="1:13" x14ac:dyDescent="0.3">
      <c r="A113" s="408" t="s">
        <v>208</v>
      </c>
      <c r="B113" s="407" t="s">
        <v>368</v>
      </c>
      <c r="C113" s="359"/>
      <c r="D113" s="359"/>
      <c r="E113" s="359"/>
      <c r="F113" s="359"/>
      <c r="G113" s="359"/>
      <c r="H113" s="373">
        <f>+SUM(C113:G113)</f>
        <v>0</v>
      </c>
      <c r="I113" s="406"/>
      <c r="J113" s="359"/>
      <c r="K113" s="359"/>
      <c r="L113" s="359"/>
      <c r="M113" s="373">
        <f>+SUM(I113:L113)</f>
        <v>0</v>
      </c>
    </row>
    <row r="114" spans="1:13" x14ac:dyDescent="0.3">
      <c r="A114" s="417" t="s">
        <v>211</v>
      </c>
      <c r="B114" s="434" t="s">
        <v>1863</v>
      </c>
      <c r="C114" s="359"/>
      <c r="D114" s="359"/>
      <c r="E114" s="359"/>
      <c r="F114" s="359"/>
      <c r="G114" s="359"/>
      <c r="H114" s="373">
        <f>+SUM(C114:G114)</f>
        <v>0</v>
      </c>
      <c r="I114" s="406"/>
      <c r="J114" s="359"/>
      <c r="K114" s="359"/>
      <c r="L114" s="359"/>
      <c r="M114" s="373">
        <f>+SUM(I114:L114)</f>
        <v>0</v>
      </c>
    </row>
    <row r="115" spans="1:13" s="402" customFormat="1" ht="15" thickBot="1" x14ac:dyDescent="0.35">
      <c r="A115" s="405"/>
      <c r="B115" s="404" t="s">
        <v>1274</v>
      </c>
      <c r="C115" s="343">
        <f t="shared" ref="C115:M115" si="18">+SUM(C111:C114)</f>
        <v>0</v>
      </c>
      <c r="D115" s="343">
        <f t="shared" si="18"/>
        <v>0</v>
      </c>
      <c r="E115" s="343">
        <f t="shared" si="18"/>
        <v>0</v>
      </c>
      <c r="F115" s="343">
        <f t="shared" si="18"/>
        <v>0</v>
      </c>
      <c r="G115" s="343">
        <f t="shared" si="18"/>
        <v>0</v>
      </c>
      <c r="H115" s="386">
        <f t="shared" si="18"/>
        <v>0</v>
      </c>
      <c r="I115" s="403">
        <f t="shared" si="18"/>
        <v>0</v>
      </c>
      <c r="J115" s="403">
        <f t="shared" si="18"/>
        <v>0</v>
      </c>
      <c r="K115" s="403">
        <f t="shared" si="18"/>
        <v>0</v>
      </c>
      <c r="L115" s="403">
        <f t="shared" si="18"/>
        <v>0</v>
      </c>
      <c r="M115" s="386">
        <f t="shared" si="18"/>
        <v>0</v>
      </c>
    </row>
    <row r="116" spans="1:13" ht="15" thickTop="1" x14ac:dyDescent="0.3">
      <c r="A116" s="427"/>
      <c r="B116" s="359"/>
      <c r="C116" s="359"/>
      <c r="D116" s="359"/>
      <c r="E116" s="359"/>
      <c r="F116" s="359"/>
      <c r="G116" s="359"/>
      <c r="H116" s="430"/>
      <c r="I116" s="431"/>
      <c r="J116" s="359"/>
      <c r="K116" s="359"/>
      <c r="L116" s="359"/>
      <c r="M116" s="430"/>
    </row>
    <row r="117" spans="1:13" s="411" customFormat="1" x14ac:dyDescent="0.3">
      <c r="A117" s="414" t="s">
        <v>372</v>
      </c>
      <c r="B117" s="363" t="s">
        <v>1275</v>
      </c>
      <c r="C117" s="359"/>
      <c r="D117" s="359"/>
      <c r="E117" s="359"/>
      <c r="F117" s="359"/>
      <c r="G117" s="359"/>
      <c r="H117" s="428"/>
      <c r="I117" s="429"/>
      <c r="J117" s="359"/>
      <c r="K117" s="359"/>
      <c r="L117" s="359"/>
      <c r="M117" s="428"/>
    </row>
    <row r="118" spans="1:13" x14ac:dyDescent="0.3">
      <c r="A118" s="408" t="s">
        <v>172</v>
      </c>
      <c r="B118" s="422" t="s">
        <v>375</v>
      </c>
      <c r="C118" s="359"/>
      <c r="D118" s="359"/>
      <c r="E118" s="359"/>
      <c r="F118" s="359"/>
      <c r="G118" s="359"/>
      <c r="H118" s="373">
        <f>+SUM(C118:G118)</f>
        <v>0</v>
      </c>
      <c r="I118" s="406"/>
      <c r="J118" s="359"/>
      <c r="K118" s="359"/>
      <c r="L118" s="359"/>
      <c r="M118" s="373">
        <f>+SUM(I118:L118)</f>
        <v>0</v>
      </c>
    </row>
    <row r="119" spans="1:13" x14ac:dyDescent="0.3">
      <c r="A119" s="408" t="s">
        <v>189</v>
      </c>
      <c r="B119" s="296" t="s">
        <v>376</v>
      </c>
      <c r="C119" s="359"/>
      <c r="D119" s="359"/>
      <c r="E119" s="359"/>
      <c r="F119" s="359"/>
      <c r="G119" s="359"/>
      <c r="H119" s="373">
        <f>+SUM(C119:G119)</f>
        <v>0</v>
      </c>
      <c r="I119" s="406"/>
      <c r="J119" s="359"/>
      <c r="K119" s="359"/>
      <c r="L119" s="359"/>
      <c r="M119" s="373">
        <f>+SUM(I119:L119)</f>
        <v>0</v>
      </c>
    </row>
    <row r="120" spans="1:13" x14ac:dyDescent="0.3">
      <c r="A120" s="417" t="s">
        <v>1903</v>
      </c>
      <c r="B120" s="296" t="s">
        <v>1277</v>
      </c>
      <c r="C120" s="359"/>
      <c r="D120" s="359"/>
      <c r="E120" s="359"/>
      <c r="F120" s="359"/>
      <c r="G120" s="359"/>
      <c r="H120" s="373">
        <f>+SUM(C120:G120)</f>
        <v>0</v>
      </c>
      <c r="I120" s="406"/>
      <c r="J120" s="359"/>
      <c r="K120" s="359"/>
      <c r="L120" s="359"/>
      <c r="M120" s="373">
        <f>+SUM(I120:L120)</f>
        <v>0</v>
      </c>
    </row>
    <row r="121" spans="1:13" x14ac:dyDescent="0.3">
      <c r="A121" s="417" t="s">
        <v>199</v>
      </c>
      <c r="B121" s="296" t="s">
        <v>1904</v>
      </c>
      <c r="C121" s="359"/>
      <c r="D121" s="359"/>
      <c r="E121" s="359"/>
      <c r="F121" s="359"/>
      <c r="G121" s="359"/>
      <c r="H121" s="373">
        <f>+SUM(C121:G121)</f>
        <v>0</v>
      </c>
      <c r="I121" s="406"/>
      <c r="J121" s="359"/>
      <c r="K121" s="359"/>
      <c r="L121" s="359"/>
      <c r="M121" s="373">
        <f>+SUM(I121:L121)</f>
        <v>0</v>
      </c>
    </row>
    <row r="122" spans="1:13" ht="28.8" x14ac:dyDescent="0.3">
      <c r="A122" s="417" t="s">
        <v>202</v>
      </c>
      <c r="B122" s="422" t="s">
        <v>1278</v>
      </c>
      <c r="C122" s="359"/>
      <c r="D122" s="359"/>
      <c r="E122" s="359"/>
      <c r="F122" s="359"/>
      <c r="G122" s="359"/>
      <c r="H122" s="373">
        <f>+SUM(C122:G122)</f>
        <v>0</v>
      </c>
      <c r="I122" s="406"/>
      <c r="J122" s="359"/>
      <c r="K122" s="359"/>
      <c r="L122" s="359"/>
      <c r="M122" s="373">
        <f>+SUM(I122:L122)</f>
        <v>0</v>
      </c>
    </row>
    <row r="123" spans="1:13" s="402" customFormat="1" ht="15" thickBot="1" x14ac:dyDescent="0.35">
      <c r="A123" s="405"/>
      <c r="B123" s="404" t="s">
        <v>1279</v>
      </c>
      <c r="C123" s="343">
        <f t="shared" ref="C123:M123" si="19">+SUM(C118:C122)</f>
        <v>0</v>
      </c>
      <c r="D123" s="343">
        <f t="shared" si="19"/>
        <v>0</v>
      </c>
      <c r="E123" s="343">
        <f t="shared" si="19"/>
        <v>0</v>
      </c>
      <c r="F123" s="343">
        <f t="shared" si="19"/>
        <v>0</v>
      </c>
      <c r="G123" s="343">
        <f t="shared" si="19"/>
        <v>0</v>
      </c>
      <c r="H123" s="386">
        <f t="shared" si="19"/>
        <v>0</v>
      </c>
      <c r="I123" s="403">
        <f t="shared" si="19"/>
        <v>0</v>
      </c>
      <c r="J123" s="403">
        <f t="shared" si="19"/>
        <v>0</v>
      </c>
      <c r="K123" s="403">
        <f t="shared" si="19"/>
        <v>0</v>
      </c>
      <c r="L123" s="403">
        <f t="shared" si="19"/>
        <v>0</v>
      </c>
      <c r="M123" s="386">
        <f t="shared" si="19"/>
        <v>0</v>
      </c>
    </row>
    <row r="124" spans="1:13" ht="15" thickTop="1" x14ac:dyDescent="0.3">
      <c r="A124" s="433"/>
      <c r="B124" s="432"/>
      <c r="C124" s="359"/>
      <c r="D124" s="359"/>
      <c r="E124" s="359"/>
      <c r="F124" s="359"/>
      <c r="G124" s="359"/>
      <c r="H124" s="430"/>
      <c r="I124" s="431"/>
      <c r="J124" s="359"/>
      <c r="K124" s="359"/>
      <c r="L124" s="359"/>
      <c r="M124" s="430"/>
    </row>
    <row r="125" spans="1:13" s="411" customFormat="1" x14ac:dyDescent="0.3">
      <c r="A125" s="414" t="s">
        <v>386</v>
      </c>
      <c r="B125" s="363" t="s">
        <v>1280</v>
      </c>
      <c r="C125" s="359"/>
      <c r="D125" s="359"/>
      <c r="E125" s="359"/>
      <c r="F125" s="359"/>
      <c r="G125" s="359"/>
      <c r="H125" s="428"/>
      <c r="I125" s="429"/>
      <c r="J125" s="359"/>
      <c r="K125" s="359"/>
      <c r="L125" s="359"/>
      <c r="M125" s="428"/>
    </row>
    <row r="126" spans="1:13" x14ac:dyDescent="0.3">
      <c r="A126" s="408" t="s">
        <v>172</v>
      </c>
      <c r="B126" s="432" t="s">
        <v>388</v>
      </c>
      <c r="C126" s="359"/>
      <c r="D126" s="359"/>
      <c r="E126" s="359"/>
      <c r="F126" s="359"/>
      <c r="G126" s="359"/>
      <c r="H126" s="373">
        <f>+SUM(C126:G126)</f>
        <v>0</v>
      </c>
      <c r="I126" s="406"/>
      <c r="J126" s="359"/>
      <c r="K126" s="359"/>
      <c r="L126" s="359"/>
      <c r="M126" s="373">
        <f>+SUM(I126:L126)</f>
        <v>0</v>
      </c>
    </row>
    <row r="127" spans="1:13" x14ac:dyDescent="0.3">
      <c r="A127" s="408" t="s">
        <v>189</v>
      </c>
      <c r="B127" s="407" t="s">
        <v>389</v>
      </c>
      <c r="C127" s="359"/>
      <c r="D127" s="359"/>
      <c r="E127" s="359"/>
      <c r="F127" s="359"/>
      <c r="G127" s="359"/>
      <c r="H127" s="373">
        <f>+SUM(C127:G127)</f>
        <v>0</v>
      </c>
      <c r="I127" s="406"/>
      <c r="J127" s="359"/>
      <c r="K127" s="359"/>
      <c r="L127" s="359"/>
      <c r="M127" s="373">
        <f>+SUM(I127:L127)</f>
        <v>0</v>
      </c>
    </row>
    <row r="128" spans="1:13" x14ac:dyDescent="0.3">
      <c r="A128" s="408" t="s">
        <v>193</v>
      </c>
      <c r="B128" s="407" t="s">
        <v>390</v>
      </c>
      <c r="C128" s="359"/>
      <c r="D128" s="359"/>
      <c r="E128" s="359"/>
      <c r="F128" s="359"/>
      <c r="G128" s="359"/>
      <c r="H128" s="373">
        <f>+SUM(C128:G128)</f>
        <v>0</v>
      </c>
      <c r="I128" s="406"/>
      <c r="J128" s="359"/>
      <c r="K128" s="359"/>
      <c r="L128" s="359"/>
      <c r="M128" s="373">
        <f>+SUM(I128:L128)</f>
        <v>0</v>
      </c>
    </row>
    <row r="129" spans="1:13" ht="28.8" x14ac:dyDescent="0.3">
      <c r="A129" s="417" t="s">
        <v>199</v>
      </c>
      <c r="B129" s="422" t="s">
        <v>1281</v>
      </c>
      <c r="C129" s="359"/>
      <c r="D129" s="359"/>
      <c r="E129" s="359"/>
      <c r="F129" s="359"/>
      <c r="G129" s="359"/>
      <c r="H129" s="373">
        <f>+SUM(C129:G129)</f>
        <v>0</v>
      </c>
      <c r="I129" s="406"/>
      <c r="J129" s="359"/>
      <c r="K129" s="359"/>
      <c r="L129" s="359"/>
      <c r="M129" s="373">
        <f>+SUM(I129:L129)</f>
        <v>0</v>
      </c>
    </row>
    <row r="130" spans="1:13" s="402" customFormat="1" ht="15" thickBot="1" x14ac:dyDescent="0.35">
      <c r="A130" s="405"/>
      <c r="B130" s="404" t="s">
        <v>1282</v>
      </c>
      <c r="C130" s="343">
        <f t="shared" ref="C130:M130" si="20">SUM(C126:C129)</f>
        <v>0</v>
      </c>
      <c r="D130" s="343">
        <f t="shared" si="20"/>
        <v>0</v>
      </c>
      <c r="E130" s="343">
        <f t="shared" si="20"/>
        <v>0</v>
      </c>
      <c r="F130" s="343">
        <f t="shared" si="20"/>
        <v>0</v>
      </c>
      <c r="G130" s="343">
        <f t="shared" si="20"/>
        <v>0</v>
      </c>
      <c r="H130" s="386">
        <f t="shared" si="20"/>
        <v>0</v>
      </c>
      <c r="I130" s="343">
        <f t="shared" si="20"/>
        <v>0</v>
      </c>
      <c r="J130" s="343">
        <f t="shared" si="20"/>
        <v>0</v>
      </c>
      <c r="K130" s="343">
        <f t="shared" si="20"/>
        <v>0</v>
      </c>
      <c r="L130" s="343">
        <f t="shared" si="20"/>
        <v>0</v>
      </c>
      <c r="M130" s="386">
        <f t="shared" si="20"/>
        <v>0</v>
      </c>
    </row>
    <row r="131" spans="1:13" ht="15" thickTop="1" x14ac:dyDescent="0.3">
      <c r="A131" s="427"/>
      <c r="B131" s="432"/>
      <c r="C131" s="359"/>
      <c r="D131" s="359"/>
      <c r="E131" s="359"/>
      <c r="F131" s="359"/>
      <c r="G131" s="359"/>
      <c r="H131" s="430"/>
      <c r="I131" s="431"/>
      <c r="J131" s="359"/>
      <c r="K131" s="359"/>
      <c r="L131" s="359"/>
      <c r="M131" s="430"/>
    </row>
    <row r="132" spans="1:13" s="411" customFormat="1" x14ac:dyDescent="0.3">
      <c r="A132" s="414" t="s">
        <v>394</v>
      </c>
      <c r="B132" s="363" t="s">
        <v>1283</v>
      </c>
      <c r="C132" s="359"/>
      <c r="D132" s="359"/>
      <c r="E132" s="359"/>
      <c r="F132" s="359"/>
      <c r="G132" s="359"/>
      <c r="H132" s="428"/>
      <c r="I132" s="429"/>
      <c r="J132" s="359"/>
      <c r="K132" s="359"/>
      <c r="L132" s="359"/>
      <c r="M132" s="428"/>
    </row>
    <row r="133" spans="1:13" x14ac:dyDescent="0.3">
      <c r="A133" s="408" t="s">
        <v>172</v>
      </c>
      <c r="B133" s="296" t="s">
        <v>396</v>
      </c>
      <c r="C133" s="359"/>
      <c r="D133" s="359"/>
      <c r="E133" s="359"/>
      <c r="F133" s="359"/>
      <c r="G133" s="359"/>
      <c r="H133" s="373">
        <f>+SUM(C133:G133)</f>
        <v>0</v>
      </c>
      <c r="I133" s="406"/>
      <c r="J133" s="359"/>
      <c r="K133" s="359"/>
      <c r="L133" s="359"/>
      <c r="M133" s="373">
        <f>+SUM(I133:L133)</f>
        <v>0</v>
      </c>
    </row>
    <row r="134" spans="1:13" x14ac:dyDescent="0.3">
      <c r="A134" s="408" t="s">
        <v>189</v>
      </c>
      <c r="B134" s="407" t="s">
        <v>397</v>
      </c>
      <c r="C134" s="359"/>
      <c r="D134" s="359"/>
      <c r="E134" s="359"/>
      <c r="F134" s="359"/>
      <c r="G134" s="359"/>
      <c r="H134" s="373">
        <f>+SUM(C134:G134)</f>
        <v>0</v>
      </c>
      <c r="I134" s="406"/>
      <c r="J134" s="359"/>
      <c r="K134" s="359"/>
      <c r="L134" s="359"/>
      <c r="M134" s="373">
        <f>+SUM(I134:L134)</f>
        <v>0</v>
      </c>
    </row>
    <row r="135" spans="1:13" ht="28.8" x14ac:dyDescent="0.3">
      <c r="A135" s="408" t="s">
        <v>193</v>
      </c>
      <c r="B135" s="422" t="s">
        <v>1284</v>
      </c>
      <c r="C135" s="359"/>
      <c r="D135" s="359"/>
      <c r="E135" s="359"/>
      <c r="F135" s="359"/>
      <c r="G135" s="359"/>
      <c r="H135" s="373">
        <f>+SUM(C135:G135)</f>
        <v>0</v>
      </c>
      <c r="I135" s="406"/>
      <c r="J135" s="359"/>
      <c r="K135" s="359"/>
      <c r="L135" s="359"/>
      <c r="M135" s="373">
        <f>+SUM(I135:L135)</f>
        <v>0</v>
      </c>
    </row>
    <row r="136" spans="1:13" s="402" customFormat="1" ht="15" thickBot="1" x14ac:dyDescent="0.35">
      <c r="A136" s="405"/>
      <c r="B136" s="404" t="s">
        <v>1285</v>
      </c>
      <c r="C136" s="343">
        <f t="shared" ref="C136:M136" si="21">SUM(C133:C135)</f>
        <v>0</v>
      </c>
      <c r="D136" s="343">
        <f t="shared" si="21"/>
        <v>0</v>
      </c>
      <c r="E136" s="343">
        <f t="shared" si="21"/>
        <v>0</v>
      </c>
      <c r="F136" s="343">
        <f t="shared" si="21"/>
        <v>0</v>
      </c>
      <c r="G136" s="343">
        <f t="shared" si="21"/>
        <v>0</v>
      </c>
      <c r="H136" s="386">
        <f t="shared" si="21"/>
        <v>0</v>
      </c>
      <c r="I136" s="343">
        <f t="shared" si="21"/>
        <v>0</v>
      </c>
      <c r="J136" s="343">
        <f t="shared" si="21"/>
        <v>0</v>
      </c>
      <c r="K136" s="343">
        <f t="shared" si="21"/>
        <v>0</v>
      </c>
      <c r="L136" s="343">
        <f t="shared" si="21"/>
        <v>0</v>
      </c>
      <c r="M136" s="386">
        <f t="shared" si="21"/>
        <v>0</v>
      </c>
    </row>
    <row r="137" spans="1:13" ht="15" thickTop="1" x14ac:dyDescent="0.3">
      <c r="A137" s="427"/>
      <c r="B137" s="420"/>
      <c r="C137" s="359"/>
      <c r="D137" s="359"/>
      <c r="E137" s="359"/>
      <c r="F137" s="359"/>
      <c r="G137" s="359"/>
      <c r="H137" s="423"/>
      <c r="I137" s="419"/>
      <c r="J137" s="359"/>
      <c r="K137" s="359"/>
      <c r="L137" s="359"/>
      <c r="M137" s="423"/>
    </row>
    <row r="138" spans="1:13" s="411" customFormat="1" x14ac:dyDescent="0.3">
      <c r="A138" s="414" t="s">
        <v>401</v>
      </c>
      <c r="B138" s="413" t="s">
        <v>1286</v>
      </c>
      <c r="C138" s="359"/>
      <c r="D138" s="359"/>
      <c r="E138" s="359"/>
      <c r="F138" s="359"/>
      <c r="G138" s="359"/>
      <c r="H138" s="373"/>
      <c r="I138" s="406"/>
      <c r="J138" s="359"/>
      <c r="K138" s="359"/>
      <c r="L138" s="359"/>
      <c r="M138" s="373"/>
    </row>
    <row r="139" spans="1:13" x14ac:dyDescent="0.3">
      <c r="A139" s="417" t="s">
        <v>1243</v>
      </c>
      <c r="B139" s="296" t="s">
        <v>404</v>
      </c>
      <c r="C139" s="359"/>
      <c r="D139" s="359"/>
      <c r="E139" s="359"/>
      <c r="F139" s="359"/>
      <c r="G139" s="359"/>
      <c r="H139" s="373">
        <f>+SUM(C139:G139)</f>
        <v>0</v>
      </c>
      <c r="I139" s="406"/>
      <c r="J139" s="359"/>
      <c r="K139" s="359"/>
      <c r="L139" s="359"/>
      <c r="M139" s="373">
        <f>+SUM(I139:L139)</f>
        <v>0</v>
      </c>
    </row>
    <row r="140" spans="1:13" ht="28.8" x14ac:dyDescent="0.3">
      <c r="A140" s="417" t="s">
        <v>189</v>
      </c>
      <c r="B140" s="422" t="s">
        <v>1867</v>
      </c>
      <c r="C140" s="359"/>
      <c r="D140" s="359"/>
      <c r="E140" s="359"/>
      <c r="F140" s="359"/>
      <c r="G140" s="359"/>
      <c r="H140" s="373">
        <f>+SUM(C140:G140)</f>
        <v>0</v>
      </c>
      <c r="I140" s="406"/>
      <c r="J140" s="359"/>
      <c r="K140" s="359"/>
      <c r="L140" s="359"/>
      <c r="M140" s="373">
        <f>+SUM(I140:L140)</f>
        <v>0</v>
      </c>
    </row>
    <row r="141" spans="1:13" s="402" customFormat="1" ht="15" thickBot="1" x14ac:dyDescent="0.35">
      <c r="A141" s="426"/>
      <c r="B141" s="404" t="s">
        <v>1288</v>
      </c>
      <c r="C141" s="343">
        <f t="shared" ref="C141:M141" si="22">+SUM(C139:C140)</f>
        <v>0</v>
      </c>
      <c r="D141" s="343">
        <f t="shared" si="22"/>
        <v>0</v>
      </c>
      <c r="E141" s="343">
        <f t="shared" si="22"/>
        <v>0</v>
      </c>
      <c r="F141" s="343">
        <f t="shared" si="22"/>
        <v>0</v>
      </c>
      <c r="G141" s="425">
        <f t="shared" si="22"/>
        <v>0</v>
      </c>
      <c r="H141" s="386">
        <f t="shared" si="22"/>
        <v>0</v>
      </c>
      <c r="I141" s="403">
        <f t="shared" si="22"/>
        <v>0</v>
      </c>
      <c r="J141" s="343">
        <f t="shared" si="22"/>
        <v>0</v>
      </c>
      <c r="K141" s="343">
        <f t="shared" si="22"/>
        <v>0</v>
      </c>
      <c r="L141" s="343">
        <f t="shared" si="22"/>
        <v>0</v>
      </c>
      <c r="M141" s="386">
        <f t="shared" si="22"/>
        <v>0</v>
      </c>
    </row>
    <row r="142" spans="1:13" ht="15" thickTop="1" x14ac:dyDescent="0.3">
      <c r="A142" s="408"/>
      <c r="B142" s="424"/>
      <c r="C142" s="353"/>
      <c r="D142" s="353"/>
      <c r="F142" s="358"/>
      <c r="G142" s="358"/>
      <c r="H142" s="377"/>
      <c r="I142" s="419"/>
      <c r="J142" s="359"/>
      <c r="K142" s="359"/>
      <c r="L142" s="359"/>
      <c r="M142" s="423"/>
    </row>
    <row r="143" spans="1:13" s="411" customFormat="1" x14ac:dyDescent="0.3">
      <c r="A143" s="414" t="s">
        <v>408</v>
      </c>
      <c r="B143" s="413" t="s">
        <v>1289</v>
      </c>
      <c r="C143" s="358"/>
      <c r="D143" s="358"/>
      <c r="E143" s="341"/>
      <c r="F143" s="358"/>
      <c r="G143" s="359"/>
      <c r="H143" s="412"/>
      <c r="I143" s="406"/>
      <c r="J143" s="359"/>
      <c r="K143" s="359"/>
      <c r="L143" s="359"/>
      <c r="M143" s="373"/>
    </row>
    <row r="144" spans="1:13" x14ac:dyDescent="0.3">
      <c r="A144" s="408" t="s">
        <v>172</v>
      </c>
      <c r="B144" s="371" t="s">
        <v>410</v>
      </c>
      <c r="C144" s="358"/>
      <c r="D144" s="358"/>
      <c r="F144" s="358"/>
      <c r="G144" s="359"/>
      <c r="H144" s="373">
        <f>+SUM(C144:G144)</f>
        <v>0</v>
      </c>
      <c r="I144" s="406"/>
      <c r="J144" s="359"/>
      <c r="K144" s="359"/>
      <c r="L144" s="359"/>
      <c r="M144" s="373">
        <f>+SUM(I144:L144)</f>
        <v>0</v>
      </c>
    </row>
    <row r="145" spans="1:13" ht="28.8" x14ac:dyDescent="0.3">
      <c r="A145" s="417" t="s">
        <v>189</v>
      </c>
      <c r="B145" s="422" t="s">
        <v>1290</v>
      </c>
      <c r="C145" s="359"/>
      <c r="D145" s="359"/>
      <c r="E145" s="359"/>
      <c r="F145" s="359"/>
      <c r="G145" s="359"/>
      <c r="H145" s="373">
        <f>+SUM(C145:G145)</f>
        <v>0</v>
      </c>
      <c r="I145" s="406"/>
      <c r="J145" s="359"/>
      <c r="K145" s="359"/>
      <c r="L145" s="359"/>
      <c r="M145" s="373">
        <f>+SUM(I145:L145)</f>
        <v>0</v>
      </c>
    </row>
    <row r="146" spans="1:13" s="402" customFormat="1" ht="15" thickBot="1" x14ac:dyDescent="0.35">
      <c r="A146" s="405"/>
      <c r="B146" s="404" t="s">
        <v>1291</v>
      </c>
      <c r="C146" s="343">
        <f t="shared" ref="C146:M146" si="23">SUM(C144:C145)</f>
        <v>0</v>
      </c>
      <c r="D146" s="343">
        <f t="shared" si="23"/>
        <v>0</v>
      </c>
      <c r="E146" s="343">
        <f t="shared" si="23"/>
        <v>0</v>
      </c>
      <c r="F146" s="343">
        <f t="shared" si="23"/>
        <v>0</v>
      </c>
      <c r="G146" s="343">
        <f t="shared" si="23"/>
        <v>0</v>
      </c>
      <c r="H146" s="386">
        <f t="shared" si="23"/>
        <v>0</v>
      </c>
      <c r="I146" s="343">
        <f t="shared" si="23"/>
        <v>0</v>
      </c>
      <c r="J146" s="343">
        <f t="shared" si="23"/>
        <v>0</v>
      </c>
      <c r="K146" s="343">
        <f t="shared" si="23"/>
        <v>0</v>
      </c>
      <c r="L146" s="343">
        <f t="shared" si="23"/>
        <v>0</v>
      </c>
      <c r="M146" s="386">
        <f t="shared" si="23"/>
        <v>0</v>
      </c>
    </row>
    <row r="147" spans="1:13" ht="15" thickTop="1" x14ac:dyDescent="0.3">
      <c r="A147" s="421"/>
      <c r="B147" s="420"/>
      <c r="D147" s="353"/>
      <c r="E147" s="353"/>
      <c r="F147" s="353"/>
      <c r="G147" s="353"/>
      <c r="H147" s="377"/>
      <c r="I147" s="419"/>
      <c r="J147" s="359"/>
      <c r="K147" s="359"/>
      <c r="L147" s="359"/>
      <c r="M147" s="373"/>
    </row>
    <row r="148" spans="1:13" s="411" customFormat="1" x14ac:dyDescent="0.3">
      <c r="A148" s="414" t="s">
        <v>414</v>
      </c>
      <c r="B148" s="413" t="s">
        <v>1292</v>
      </c>
      <c r="C148" s="341"/>
      <c r="D148" s="358"/>
      <c r="E148" s="358"/>
      <c r="F148" s="358"/>
      <c r="G148" s="358"/>
      <c r="H148" s="412"/>
      <c r="I148" s="406"/>
      <c r="J148" s="359"/>
      <c r="K148" s="359"/>
      <c r="L148" s="359"/>
      <c r="M148" s="373"/>
    </row>
    <row r="149" spans="1:13" x14ac:dyDescent="0.3">
      <c r="A149" s="418" t="s">
        <v>172</v>
      </c>
      <c r="B149" s="407" t="s">
        <v>416</v>
      </c>
      <c r="D149" s="358"/>
      <c r="E149" s="358"/>
      <c r="F149" s="358"/>
      <c r="G149" s="358"/>
      <c r="H149" s="373">
        <f>+SUM(C149:G149)</f>
        <v>0</v>
      </c>
      <c r="I149" s="406"/>
      <c r="J149" s="359"/>
      <c r="K149" s="359"/>
      <c r="L149" s="359"/>
      <c r="M149" s="373">
        <f>+SUM(I149:L149)</f>
        <v>0</v>
      </c>
    </row>
    <row r="150" spans="1:13" x14ac:dyDescent="0.3">
      <c r="A150" s="417" t="s">
        <v>189</v>
      </c>
      <c r="B150" s="416" t="s">
        <v>1868</v>
      </c>
      <c r="D150" s="358"/>
      <c r="E150" s="358"/>
      <c r="F150" s="358"/>
      <c r="G150" s="358"/>
      <c r="H150" s="373">
        <f>+SUM(C150:G150)</f>
        <v>0</v>
      </c>
      <c r="I150" s="406"/>
      <c r="J150" s="359"/>
      <c r="K150" s="359"/>
      <c r="L150" s="359"/>
      <c r="M150" s="373">
        <f>+SUM(I150:L150)</f>
        <v>0</v>
      </c>
    </row>
    <row r="151" spans="1:13" s="402" customFormat="1" ht="15" thickBot="1" x14ac:dyDescent="0.35">
      <c r="A151" s="405"/>
      <c r="B151" s="404" t="s">
        <v>1294</v>
      </c>
      <c r="C151" s="343">
        <f t="shared" ref="C151:M151" si="24">+C150+C149</f>
        <v>0</v>
      </c>
      <c r="D151" s="343">
        <f t="shared" si="24"/>
        <v>0</v>
      </c>
      <c r="E151" s="343">
        <f t="shared" si="24"/>
        <v>0</v>
      </c>
      <c r="F151" s="343">
        <f t="shared" si="24"/>
        <v>0</v>
      </c>
      <c r="G151" s="343">
        <f t="shared" si="24"/>
        <v>0</v>
      </c>
      <c r="H151" s="386">
        <f t="shared" si="24"/>
        <v>0</v>
      </c>
      <c r="I151" s="343">
        <f t="shared" si="24"/>
        <v>0</v>
      </c>
      <c r="J151" s="343">
        <f t="shared" si="24"/>
        <v>0</v>
      </c>
      <c r="K151" s="343">
        <f t="shared" si="24"/>
        <v>0</v>
      </c>
      <c r="L151" s="343">
        <f t="shared" si="24"/>
        <v>0</v>
      </c>
      <c r="M151" s="386">
        <f t="shared" si="24"/>
        <v>0</v>
      </c>
    </row>
    <row r="152" spans="1:13" ht="15" thickTop="1" x14ac:dyDescent="0.3">
      <c r="A152" s="410"/>
      <c r="B152" s="415"/>
      <c r="D152" s="358"/>
      <c r="E152" s="358"/>
      <c r="F152" s="358"/>
      <c r="G152" s="358"/>
      <c r="H152" s="377"/>
      <c r="I152" s="409"/>
      <c r="J152" s="358"/>
      <c r="K152" s="358"/>
      <c r="L152" s="358"/>
      <c r="M152" s="357"/>
    </row>
    <row r="153" spans="1:13" s="411" customFormat="1" x14ac:dyDescent="0.3">
      <c r="A153" s="414" t="s">
        <v>420</v>
      </c>
      <c r="B153" s="413" t="s">
        <v>1869</v>
      </c>
      <c r="C153" s="341"/>
      <c r="D153" s="358"/>
      <c r="E153" s="358"/>
      <c r="F153" s="358"/>
      <c r="G153" s="358"/>
      <c r="H153" s="412"/>
      <c r="I153" s="409"/>
      <c r="J153" s="358"/>
      <c r="K153" s="358"/>
      <c r="L153" s="358"/>
      <c r="M153" s="357"/>
    </row>
    <row r="154" spans="1:13" x14ac:dyDescent="0.3">
      <c r="A154" s="410" t="s">
        <v>172</v>
      </c>
      <c r="B154" s="407" t="s">
        <v>422</v>
      </c>
      <c r="D154" s="358"/>
      <c r="E154" s="358"/>
      <c r="F154" s="358"/>
      <c r="G154" s="358"/>
      <c r="H154" s="373">
        <f>+SUM(C154:G154)</f>
        <v>0</v>
      </c>
      <c r="I154" s="409"/>
      <c r="J154" s="358"/>
      <c r="K154" s="358"/>
      <c r="L154" s="358"/>
      <c r="M154" s="357">
        <f>+SUM(I154:L154)</f>
        <v>0</v>
      </c>
    </row>
    <row r="155" spans="1:13" x14ac:dyDescent="0.3">
      <c r="A155" s="292" t="s">
        <v>189</v>
      </c>
      <c r="B155" s="296" t="s">
        <v>423</v>
      </c>
      <c r="D155" s="358"/>
      <c r="E155" s="358"/>
      <c r="F155" s="358"/>
      <c r="G155" s="358"/>
      <c r="H155" s="373"/>
      <c r="I155" s="409"/>
      <c r="J155" s="358"/>
      <c r="K155" s="358"/>
      <c r="L155" s="358"/>
      <c r="M155" s="357"/>
    </row>
    <row r="156" spans="1:13" x14ac:dyDescent="0.3">
      <c r="A156" s="408" t="s">
        <v>193</v>
      </c>
      <c r="B156" s="407" t="s">
        <v>1870</v>
      </c>
      <c r="C156" s="366"/>
      <c r="D156" s="359"/>
      <c r="E156" s="359"/>
      <c r="F156" s="358"/>
      <c r="G156" s="358"/>
      <c r="H156" s="373">
        <f>+SUM(C156:G156)</f>
        <v>0</v>
      </c>
      <c r="I156" s="406"/>
      <c r="J156" s="359"/>
      <c r="K156" s="359"/>
      <c r="L156" s="359"/>
      <c r="M156" s="357">
        <f>+SUM(I156:L156)</f>
        <v>0</v>
      </c>
    </row>
    <row r="157" spans="1:13" s="402" customFormat="1" ht="15" thickBot="1" x14ac:dyDescent="0.35">
      <c r="A157" s="405"/>
      <c r="B157" s="404" t="s">
        <v>1871</v>
      </c>
      <c r="C157" s="365">
        <f t="shared" ref="C157:M157" si="25">+SUM(C154:C156)</f>
        <v>0</v>
      </c>
      <c r="D157" s="343">
        <f t="shared" si="25"/>
        <v>0</v>
      </c>
      <c r="E157" s="343">
        <f t="shared" si="25"/>
        <v>0</v>
      </c>
      <c r="F157" s="343">
        <f t="shared" si="25"/>
        <v>0</v>
      </c>
      <c r="G157" s="343">
        <f t="shared" si="25"/>
        <v>0</v>
      </c>
      <c r="H157" s="386">
        <f t="shared" si="25"/>
        <v>0</v>
      </c>
      <c r="I157" s="403">
        <f t="shared" si="25"/>
        <v>0</v>
      </c>
      <c r="J157" s="343">
        <f t="shared" si="25"/>
        <v>0</v>
      </c>
      <c r="K157" s="343">
        <f t="shared" si="25"/>
        <v>0</v>
      </c>
      <c r="L157" s="343">
        <f t="shared" si="25"/>
        <v>0</v>
      </c>
      <c r="M157" s="342">
        <f t="shared" si="25"/>
        <v>0</v>
      </c>
    </row>
    <row r="158" spans="1:13" ht="14.25" customHeight="1" thickTop="1" x14ac:dyDescent="0.3">
      <c r="A158" s="354"/>
      <c r="B158" s="341"/>
      <c r="C158" s="353"/>
      <c r="D158" s="353"/>
      <c r="E158" s="353"/>
      <c r="F158" s="353"/>
      <c r="G158" s="353"/>
      <c r="H158" s="377"/>
      <c r="I158" s="401"/>
      <c r="J158" s="353"/>
      <c r="K158" s="353"/>
      <c r="L158" s="353"/>
      <c r="M158" s="357"/>
    </row>
    <row r="159" spans="1:13" ht="14.25" customHeight="1" x14ac:dyDescent="0.3">
      <c r="A159" s="400"/>
      <c r="B159" s="349" t="s">
        <v>1876</v>
      </c>
      <c r="C159" s="348">
        <f t="shared" ref="C159:M159" si="26">+C22+C28+C34+C45+C51+C57+C62+C68+C80+C89+C95+C108+C115+C123+C130+C136+C141+C146+C151+C157</f>
        <v>0</v>
      </c>
      <c r="D159" s="348">
        <f t="shared" si="26"/>
        <v>0</v>
      </c>
      <c r="E159" s="348">
        <f t="shared" si="26"/>
        <v>0</v>
      </c>
      <c r="F159" s="348">
        <f t="shared" si="26"/>
        <v>0</v>
      </c>
      <c r="G159" s="348">
        <f t="shared" si="26"/>
        <v>0</v>
      </c>
      <c r="H159" s="347">
        <f t="shared" si="26"/>
        <v>0</v>
      </c>
      <c r="I159" s="399">
        <f t="shared" si="26"/>
        <v>0</v>
      </c>
      <c r="J159" s="348">
        <f t="shared" si="26"/>
        <v>0</v>
      </c>
      <c r="K159" s="348">
        <f t="shared" si="26"/>
        <v>0</v>
      </c>
      <c r="L159" s="348">
        <f t="shared" si="26"/>
        <v>0</v>
      </c>
      <c r="M159" s="398">
        <f t="shared" si="26"/>
        <v>0</v>
      </c>
    </row>
    <row r="160" spans="1:13" ht="14.25" customHeight="1" thickBot="1" x14ac:dyDescent="0.35">
      <c r="A160" s="346"/>
      <c r="B160" s="345"/>
      <c r="C160" s="344"/>
      <c r="D160" s="344"/>
      <c r="E160" s="344"/>
      <c r="F160" s="344"/>
      <c r="G160" s="344"/>
      <c r="H160" s="397"/>
      <c r="I160" s="396"/>
      <c r="J160" s="344"/>
      <c r="K160" s="344"/>
      <c r="L160" s="344"/>
      <c r="M160" s="342"/>
    </row>
    <row r="161" spans="1:6" ht="45" customHeight="1" thickTop="1" x14ac:dyDescent="0.3">
      <c r="A161" s="1391" t="s">
        <v>1906</v>
      </c>
      <c r="B161" s="1391"/>
      <c r="C161" s="1391"/>
      <c r="D161" s="1391"/>
      <c r="E161" s="1391"/>
      <c r="F161" s="1391"/>
    </row>
  </sheetData>
  <mergeCells count="16">
    <mergeCell ref="M6:M7"/>
    <mergeCell ref="A161:F161"/>
    <mergeCell ref="A1:M1"/>
    <mergeCell ref="A3:M3"/>
    <mergeCell ref="A4:M4"/>
    <mergeCell ref="A6:B7"/>
    <mergeCell ref="C6:C7"/>
    <mergeCell ref="D6:D7"/>
    <mergeCell ref="E6:E7"/>
    <mergeCell ref="F6:F7"/>
    <mergeCell ref="G6:G7"/>
    <mergeCell ref="H6:H7"/>
    <mergeCell ref="I6:I7"/>
    <mergeCell ref="J6:J7"/>
    <mergeCell ref="K6:K7"/>
    <mergeCell ref="L6:L7"/>
  </mergeCells>
  <printOptions horizontalCentered="1"/>
  <pageMargins left="0.27559055118110237" right="0.15748031496062992" top="0.47244094488188981" bottom="0.47244094488188981" header="0.35433070866141736" footer="0.31496062992125984"/>
  <pageSetup paperSize="9" scale="5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2EC3-370C-4D82-927D-57637C02321F}">
  <dimension ref="A1:O161"/>
  <sheetViews>
    <sheetView zoomScaleNormal="100" workbookViewId="0">
      <selection activeCell="B169" sqref="B169"/>
    </sheetView>
  </sheetViews>
  <sheetFormatPr defaultColWidth="9.21875" defaultRowHeight="14.4" x14ac:dyDescent="0.3"/>
  <cols>
    <col min="1" max="1" width="9.21875" style="341"/>
    <col min="2" max="2" width="65.21875" style="395" customWidth="1"/>
    <col min="3" max="3" width="19.77734375" style="341" customWidth="1"/>
    <col min="4" max="4" width="14.44140625" style="341" customWidth="1"/>
    <col min="5" max="5" width="14" style="341" customWidth="1"/>
    <col min="6" max="6" width="14.21875" style="341" customWidth="1"/>
    <col min="7" max="8" width="15.5546875" style="341" customWidth="1"/>
    <col min="9" max="11" width="13" style="341" customWidth="1"/>
    <col min="12" max="13" width="13.77734375" style="341" customWidth="1"/>
    <col min="14" max="16384" width="9.21875" style="341"/>
  </cols>
  <sheetData>
    <row r="1" spans="1:13" ht="21" x14ac:dyDescent="0.3">
      <c r="A1" s="1331" t="s">
        <v>1827</v>
      </c>
      <c r="B1" s="1331"/>
      <c r="C1" s="1331"/>
      <c r="D1" s="1331"/>
      <c r="E1" s="1331"/>
      <c r="F1" s="1331"/>
      <c r="G1" s="1331"/>
      <c r="H1" s="1331"/>
      <c r="I1" s="1331"/>
      <c r="J1" s="1331"/>
      <c r="K1" s="1331"/>
      <c r="L1" s="1331"/>
      <c r="M1" s="1331"/>
    </row>
    <row r="2" spans="1:13" x14ac:dyDescent="0.3">
      <c r="B2" s="341"/>
    </row>
    <row r="3" spans="1:13" ht="21" x14ac:dyDescent="0.3">
      <c r="A3" s="1332" t="s">
        <v>1828</v>
      </c>
      <c r="B3" s="1332"/>
      <c r="C3" s="1332"/>
      <c r="D3" s="1332"/>
      <c r="E3" s="1332"/>
      <c r="F3" s="1332"/>
      <c r="G3" s="1332"/>
      <c r="H3" s="1332"/>
      <c r="I3" s="1332"/>
      <c r="J3" s="1332"/>
      <c r="K3" s="1332"/>
      <c r="L3" s="1332"/>
      <c r="M3" s="1332"/>
    </row>
    <row r="4" spans="1:13" ht="75" customHeight="1" x14ac:dyDescent="0.3">
      <c r="A4" s="1373" t="s">
        <v>1907</v>
      </c>
      <c r="B4" s="1332"/>
      <c r="C4" s="1332"/>
      <c r="D4" s="1332"/>
      <c r="E4" s="1332"/>
      <c r="F4" s="1332"/>
      <c r="G4" s="1332"/>
      <c r="H4" s="1332"/>
      <c r="I4" s="1332"/>
      <c r="J4" s="1332"/>
      <c r="K4" s="1332"/>
      <c r="L4" s="1332"/>
      <c r="M4" s="1332"/>
    </row>
    <row r="5" spans="1:13" ht="15" thickBot="1" x14ac:dyDescent="0.35"/>
    <row r="6" spans="1:13" ht="75.75" customHeight="1" thickTop="1" x14ac:dyDescent="0.3">
      <c r="A6" s="1394" t="s">
        <v>1830</v>
      </c>
      <c r="B6" s="1395"/>
      <c r="C6" s="1398" t="s">
        <v>1882</v>
      </c>
      <c r="D6" s="1398" t="s">
        <v>1883</v>
      </c>
      <c r="E6" s="1398" t="s">
        <v>747</v>
      </c>
      <c r="F6" s="1398" t="s">
        <v>1884</v>
      </c>
      <c r="G6" s="1398" t="s">
        <v>1885</v>
      </c>
      <c r="H6" s="1402" t="s">
        <v>1886</v>
      </c>
      <c r="I6" s="1398" t="s">
        <v>1887</v>
      </c>
      <c r="J6" s="1398" t="s">
        <v>1888</v>
      </c>
      <c r="K6" s="1398" t="s">
        <v>1889</v>
      </c>
      <c r="L6" s="1398" t="s">
        <v>1890</v>
      </c>
      <c r="M6" s="1402" t="s">
        <v>1891</v>
      </c>
    </row>
    <row r="7" spans="1:13" ht="47.25" customHeight="1" thickBot="1" x14ac:dyDescent="0.35">
      <c r="A7" s="1396"/>
      <c r="B7" s="1397"/>
      <c r="C7" s="1399"/>
      <c r="D7" s="1399"/>
      <c r="E7" s="1399"/>
      <c r="F7" s="1399"/>
      <c r="G7" s="1399"/>
      <c r="H7" s="1403"/>
      <c r="I7" s="1399"/>
      <c r="J7" s="1399"/>
      <c r="K7" s="1399"/>
      <c r="L7" s="1399"/>
      <c r="M7" s="1403"/>
    </row>
    <row r="8" spans="1:13" ht="28.5" customHeight="1" thickTop="1" thickBot="1" x14ac:dyDescent="0.35">
      <c r="A8" s="451"/>
      <c r="B8" s="391"/>
      <c r="C8" s="391">
        <v>201</v>
      </c>
      <c r="D8" s="391">
        <v>202</v>
      </c>
      <c r="E8" s="391">
        <v>203</v>
      </c>
      <c r="F8" s="391">
        <v>204</v>
      </c>
      <c r="G8" s="391">
        <v>205</v>
      </c>
      <c r="H8" s="450">
        <v>200</v>
      </c>
      <c r="I8" s="449">
        <v>301</v>
      </c>
      <c r="J8" s="391">
        <v>302</v>
      </c>
      <c r="K8" s="391">
        <v>303</v>
      </c>
      <c r="L8" s="391">
        <v>304</v>
      </c>
      <c r="M8" s="448">
        <v>300</v>
      </c>
    </row>
    <row r="9" spans="1:13" s="411" customFormat="1" ht="15" thickTop="1" x14ac:dyDescent="0.3">
      <c r="A9" s="447" t="s">
        <v>172</v>
      </c>
      <c r="B9" s="446" t="s">
        <v>1892</v>
      </c>
      <c r="C9" s="413"/>
      <c r="D9" s="413"/>
      <c r="E9" s="413"/>
      <c r="F9" s="413"/>
      <c r="G9" s="413"/>
      <c r="H9" s="423"/>
      <c r="I9" s="429"/>
      <c r="J9" s="413"/>
      <c r="K9" s="413"/>
      <c r="L9" s="413"/>
      <c r="M9" s="423"/>
    </row>
    <row r="10" spans="1:13" x14ac:dyDescent="0.3">
      <c r="A10" s="417" t="s">
        <v>172</v>
      </c>
      <c r="B10" s="387" t="s">
        <v>176</v>
      </c>
      <c r="C10" s="361"/>
      <c r="D10" s="361"/>
      <c r="E10" s="361"/>
      <c r="F10" s="361"/>
      <c r="G10" s="361"/>
      <c r="H10" s="373">
        <f t="shared" ref="H10:H21" si="0">+SUM(C10:G10)</f>
        <v>0</v>
      </c>
      <c r="I10" s="445"/>
      <c r="J10" s="361"/>
      <c r="K10" s="361"/>
      <c r="L10" s="361"/>
      <c r="M10" s="373">
        <f t="shared" ref="M10:M21" si="1">+SUM(I10:L10)</f>
        <v>0</v>
      </c>
    </row>
    <row r="11" spans="1:13" x14ac:dyDescent="0.3">
      <c r="A11" s="417" t="s">
        <v>189</v>
      </c>
      <c r="B11" s="422" t="s">
        <v>1893</v>
      </c>
      <c r="C11" s="361"/>
      <c r="D11" s="361"/>
      <c r="E11" s="361"/>
      <c r="F11" s="361"/>
      <c r="G11" s="361"/>
      <c r="H11" s="373">
        <f t="shared" si="0"/>
        <v>0</v>
      </c>
      <c r="I11" s="445"/>
      <c r="J11" s="361"/>
      <c r="K11" s="361"/>
      <c r="L11" s="361"/>
      <c r="M11" s="373">
        <f t="shared" si="1"/>
        <v>0</v>
      </c>
    </row>
    <row r="12" spans="1:13" x14ac:dyDescent="0.3">
      <c r="A12" s="417" t="s">
        <v>193</v>
      </c>
      <c r="B12" s="422" t="s">
        <v>1894</v>
      </c>
      <c r="C12" s="359"/>
      <c r="D12" s="359"/>
      <c r="E12" s="359"/>
      <c r="F12" s="359"/>
      <c r="G12" s="359"/>
      <c r="H12" s="373">
        <f t="shared" si="0"/>
        <v>0</v>
      </c>
      <c r="I12" s="406"/>
      <c r="J12" s="359"/>
      <c r="K12" s="359"/>
      <c r="L12" s="359"/>
      <c r="M12" s="373">
        <f t="shared" si="1"/>
        <v>0</v>
      </c>
    </row>
    <row r="13" spans="1:13" x14ac:dyDescent="0.3">
      <c r="A13" s="417" t="s">
        <v>199</v>
      </c>
      <c r="B13" s="296" t="s">
        <v>200</v>
      </c>
      <c r="C13" s="361"/>
      <c r="D13" s="361"/>
      <c r="E13" s="361"/>
      <c r="F13" s="361"/>
      <c r="G13" s="361"/>
      <c r="H13" s="373">
        <f t="shared" si="0"/>
        <v>0</v>
      </c>
      <c r="I13" s="445"/>
      <c r="J13" s="361"/>
      <c r="K13" s="361"/>
      <c r="L13" s="361"/>
      <c r="M13" s="373">
        <f t="shared" si="1"/>
        <v>0</v>
      </c>
    </row>
    <row r="14" spans="1:13" x14ac:dyDescent="0.3">
      <c r="A14" s="417" t="s">
        <v>202</v>
      </c>
      <c r="B14" s="296" t="s">
        <v>203</v>
      </c>
      <c r="C14" s="361"/>
      <c r="D14" s="361"/>
      <c r="E14" s="361"/>
      <c r="F14" s="361"/>
      <c r="G14" s="361"/>
      <c r="H14" s="373">
        <f t="shared" si="0"/>
        <v>0</v>
      </c>
      <c r="I14" s="445"/>
      <c r="J14" s="361"/>
      <c r="K14" s="361"/>
      <c r="L14" s="361"/>
      <c r="M14" s="373">
        <f t="shared" si="1"/>
        <v>0</v>
      </c>
    </row>
    <row r="15" spans="1:13" x14ac:dyDescent="0.3">
      <c r="A15" s="417" t="s">
        <v>205</v>
      </c>
      <c r="B15" s="296" t="s">
        <v>206</v>
      </c>
      <c r="C15" s="361"/>
      <c r="D15" s="361"/>
      <c r="E15" s="361"/>
      <c r="F15" s="361"/>
      <c r="G15" s="361"/>
      <c r="H15" s="373">
        <f t="shared" si="0"/>
        <v>0</v>
      </c>
      <c r="I15" s="445"/>
      <c r="J15" s="361"/>
      <c r="K15" s="361"/>
      <c r="L15" s="361"/>
      <c r="M15" s="373">
        <f t="shared" si="1"/>
        <v>0</v>
      </c>
    </row>
    <row r="16" spans="1:13" x14ac:dyDescent="0.3">
      <c r="A16" s="417" t="s">
        <v>208</v>
      </c>
      <c r="B16" s="422" t="s">
        <v>1895</v>
      </c>
      <c r="C16" s="361"/>
      <c r="D16" s="361"/>
      <c r="E16" s="361"/>
      <c r="F16" s="361"/>
      <c r="G16" s="361"/>
      <c r="H16" s="373">
        <f t="shared" si="0"/>
        <v>0</v>
      </c>
      <c r="I16" s="445"/>
      <c r="J16" s="361"/>
      <c r="K16" s="361"/>
      <c r="L16" s="361"/>
      <c r="M16" s="373">
        <f t="shared" si="1"/>
        <v>0</v>
      </c>
    </row>
    <row r="17" spans="1:14" x14ac:dyDescent="0.3">
      <c r="A17" s="417" t="s">
        <v>211</v>
      </c>
      <c r="B17" s="422" t="s">
        <v>212</v>
      </c>
      <c r="C17" s="361"/>
      <c r="D17" s="361"/>
      <c r="E17" s="361"/>
      <c r="F17" s="361"/>
      <c r="G17" s="361"/>
      <c r="H17" s="373">
        <f t="shared" si="0"/>
        <v>0</v>
      </c>
      <c r="I17" s="445"/>
      <c r="J17" s="361"/>
      <c r="K17" s="361"/>
      <c r="L17" s="361"/>
      <c r="M17" s="373">
        <f t="shared" si="1"/>
        <v>0</v>
      </c>
    </row>
    <row r="18" spans="1:14" x14ac:dyDescent="0.3">
      <c r="A18" s="417" t="s">
        <v>215</v>
      </c>
      <c r="B18" s="422" t="s">
        <v>216</v>
      </c>
      <c r="C18" s="361"/>
      <c r="D18" s="361"/>
      <c r="E18" s="361"/>
      <c r="F18" s="361"/>
      <c r="G18" s="361"/>
      <c r="H18" s="373">
        <f t="shared" si="0"/>
        <v>0</v>
      </c>
      <c r="I18" s="445"/>
      <c r="J18" s="361"/>
      <c r="K18" s="361"/>
      <c r="L18" s="361"/>
      <c r="M18" s="373">
        <f t="shared" si="1"/>
        <v>0</v>
      </c>
    </row>
    <row r="19" spans="1:14" x14ac:dyDescent="0.3">
      <c r="A19" s="417" t="s">
        <v>321</v>
      </c>
      <c r="B19" s="296" t="s">
        <v>219</v>
      </c>
      <c r="C19" s="361"/>
      <c r="D19" s="361"/>
      <c r="E19" s="361"/>
      <c r="F19" s="361"/>
      <c r="G19" s="361"/>
      <c r="H19" s="373">
        <f t="shared" si="0"/>
        <v>0</v>
      </c>
      <c r="I19" s="445"/>
      <c r="J19" s="361"/>
      <c r="K19" s="361"/>
      <c r="L19" s="361"/>
      <c r="M19" s="373">
        <f t="shared" si="1"/>
        <v>0</v>
      </c>
    </row>
    <row r="20" spans="1:14" x14ac:dyDescent="0.3">
      <c r="A20" s="417" t="s">
        <v>335</v>
      </c>
      <c r="B20" s="296" t="s">
        <v>221</v>
      </c>
      <c r="C20" s="361"/>
      <c r="D20" s="361"/>
      <c r="E20" s="361"/>
      <c r="F20" s="361"/>
      <c r="G20" s="361"/>
      <c r="H20" s="373">
        <f t="shared" si="0"/>
        <v>0</v>
      </c>
      <c r="I20" s="445"/>
      <c r="J20" s="361"/>
      <c r="K20" s="361"/>
      <c r="L20" s="361"/>
      <c r="M20" s="373">
        <f t="shared" si="1"/>
        <v>0</v>
      </c>
    </row>
    <row r="21" spans="1:14" ht="28.8" x14ac:dyDescent="0.3">
      <c r="A21" s="417" t="s">
        <v>342</v>
      </c>
      <c r="B21" s="440" t="s">
        <v>1225</v>
      </c>
      <c r="C21" s="361"/>
      <c r="D21" s="361"/>
      <c r="E21" s="361"/>
      <c r="F21" s="361"/>
      <c r="G21" s="361"/>
      <c r="H21" s="373">
        <f t="shared" si="0"/>
        <v>0</v>
      </c>
      <c r="I21" s="445"/>
      <c r="J21" s="361"/>
      <c r="K21" s="361"/>
      <c r="L21" s="361"/>
      <c r="M21" s="373">
        <f t="shared" si="1"/>
        <v>0</v>
      </c>
    </row>
    <row r="22" spans="1:14" s="402" customFormat="1" ht="15" thickBot="1" x14ac:dyDescent="0.35">
      <c r="A22" s="438"/>
      <c r="B22" s="444" t="s">
        <v>1843</v>
      </c>
      <c r="C22" s="343">
        <f t="shared" ref="C22:M22" si="2">+SUM(C10:C21)</f>
        <v>0</v>
      </c>
      <c r="D22" s="343">
        <f t="shared" si="2"/>
        <v>0</v>
      </c>
      <c r="E22" s="343">
        <f t="shared" si="2"/>
        <v>0</v>
      </c>
      <c r="F22" s="343">
        <f t="shared" si="2"/>
        <v>0</v>
      </c>
      <c r="G22" s="343">
        <f t="shared" si="2"/>
        <v>0</v>
      </c>
      <c r="H22" s="386">
        <f t="shared" si="2"/>
        <v>0</v>
      </c>
      <c r="I22" s="403">
        <f t="shared" si="2"/>
        <v>0</v>
      </c>
      <c r="J22" s="403">
        <f t="shared" si="2"/>
        <v>0</v>
      </c>
      <c r="K22" s="403">
        <f t="shared" si="2"/>
        <v>0</v>
      </c>
      <c r="L22" s="403">
        <f t="shared" si="2"/>
        <v>0</v>
      </c>
      <c r="M22" s="386">
        <f t="shared" si="2"/>
        <v>0</v>
      </c>
    </row>
    <row r="23" spans="1:14" s="402" customFormat="1" ht="15" thickTop="1" x14ac:dyDescent="0.3">
      <c r="A23" s="427"/>
      <c r="B23" s="443"/>
      <c r="C23" s="436"/>
      <c r="D23" s="436"/>
      <c r="E23" s="436"/>
      <c r="F23" s="436"/>
      <c r="G23" s="436"/>
      <c r="H23" s="430"/>
      <c r="I23" s="431"/>
      <c r="J23" s="436"/>
      <c r="K23" s="436"/>
      <c r="L23" s="436"/>
      <c r="M23" s="430"/>
    </row>
    <row r="24" spans="1:14" s="411" customFormat="1" x14ac:dyDescent="0.3">
      <c r="A24" s="414" t="s">
        <v>189</v>
      </c>
      <c r="B24" s="413" t="s">
        <v>1227</v>
      </c>
      <c r="C24" s="413"/>
      <c r="D24" s="413"/>
      <c r="E24" s="413"/>
      <c r="F24" s="413"/>
      <c r="G24" s="413"/>
      <c r="H24" s="428"/>
      <c r="I24" s="429"/>
      <c r="J24" s="413"/>
      <c r="K24" s="413"/>
      <c r="L24" s="413"/>
      <c r="M24" s="428"/>
    </row>
    <row r="25" spans="1:14" x14ac:dyDescent="0.3">
      <c r="A25" s="408" t="s">
        <v>172</v>
      </c>
      <c r="B25" s="407" t="s">
        <v>228</v>
      </c>
      <c r="C25" s="359"/>
      <c r="D25" s="359"/>
      <c r="E25" s="359"/>
      <c r="F25" s="359"/>
      <c r="G25" s="359"/>
      <c r="H25" s="373">
        <f>+SUM(C25:G25)</f>
        <v>0</v>
      </c>
      <c r="I25" s="406"/>
      <c r="J25" s="359"/>
      <c r="K25" s="359"/>
      <c r="L25" s="359"/>
      <c r="M25" s="373">
        <f>+SUM(I25:L25)</f>
        <v>0</v>
      </c>
    </row>
    <row r="26" spans="1:14" x14ac:dyDescent="0.3">
      <c r="A26" s="417" t="s">
        <v>189</v>
      </c>
      <c r="B26" s="407" t="s">
        <v>230</v>
      </c>
      <c r="C26" s="359"/>
      <c r="D26" s="359"/>
      <c r="E26" s="359"/>
      <c r="F26" s="359"/>
      <c r="G26" s="359"/>
      <c r="H26" s="373">
        <f>+SUM(C26:G26)</f>
        <v>0</v>
      </c>
      <c r="I26" s="406"/>
      <c r="J26" s="359"/>
      <c r="K26" s="359"/>
      <c r="L26" s="359"/>
      <c r="M26" s="373">
        <f>+SUM(I26:L26)</f>
        <v>0</v>
      </c>
    </row>
    <row r="27" spans="1:14" x14ac:dyDescent="0.3">
      <c r="A27" s="417" t="s">
        <v>193</v>
      </c>
      <c r="B27" s="440" t="s">
        <v>1844</v>
      </c>
      <c r="C27" s="359"/>
      <c r="D27" s="359"/>
      <c r="E27" s="359"/>
      <c r="F27" s="359"/>
      <c r="G27" s="359"/>
      <c r="H27" s="373">
        <f>+SUM(C27:G27)</f>
        <v>0</v>
      </c>
      <c r="I27" s="406"/>
      <c r="J27" s="359"/>
      <c r="K27" s="359"/>
      <c r="L27" s="359"/>
      <c r="M27" s="373">
        <f>+SUM(I27:L27)</f>
        <v>0</v>
      </c>
    </row>
    <row r="28" spans="1:14" s="402" customFormat="1" ht="15" thickBot="1" x14ac:dyDescent="0.35">
      <c r="A28" s="435"/>
      <c r="B28" s="404" t="s">
        <v>1229</v>
      </c>
      <c r="C28" s="343">
        <f t="shared" ref="C28:M28" si="3">+SUM(C25:C27)</f>
        <v>0</v>
      </c>
      <c r="D28" s="343">
        <f t="shared" si="3"/>
        <v>0</v>
      </c>
      <c r="E28" s="343">
        <f t="shared" si="3"/>
        <v>0</v>
      </c>
      <c r="F28" s="343">
        <f t="shared" si="3"/>
        <v>0</v>
      </c>
      <c r="G28" s="343">
        <f t="shared" si="3"/>
        <v>0</v>
      </c>
      <c r="H28" s="386">
        <f t="shared" si="3"/>
        <v>0</v>
      </c>
      <c r="I28" s="403">
        <f t="shared" si="3"/>
        <v>0</v>
      </c>
      <c r="J28" s="403">
        <f t="shared" si="3"/>
        <v>0</v>
      </c>
      <c r="K28" s="403">
        <f t="shared" si="3"/>
        <v>0</v>
      </c>
      <c r="L28" s="403">
        <f t="shared" si="3"/>
        <v>0</v>
      </c>
      <c r="M28" s="386">
        <f t="shared" si="3"/>
        <v>0</v>
      </c>
    </row>
    <row r="29" spans="1:14" ht="15" thickTop="1" x14ac:dyDescent="0.3">
      <c r="A29" s="427"/>
      <c r="B29" s="443"/>
      <c r="C29" s="436"/>
      <c r="D29" s="359"/>
      <c r="E29" s="359"/>
      <c r="F29" s="359"/>
      <c r="G29" s="359"/>
      <c r="H29" s="430"/>
      <c r="I29" s="431"/>
      <c r="J29" s="436"/>
      <c r="K29" s="436"/>
      <c r="L29" s="436"/>
      <c r="M29" s="430"/>
    </row>
    <row r="30" spans="1:14" s="411" customFormat="1" x14ac:dyDescent="0.3">
      <c r="A30" s="414" t="s">
        <v>193</v>
      </c>
      <c r="B30" s="413" t="s">
        <v>1230</v>
      </c>
      <c r="C30" s="413"/>
      <c r="D30" s="359"/>
      <c r="E30" s="359"/>
      <c r="F30" s="359"/>
      <c r="G30" s="359"/>
      <c r="H30" s="428"/>
      <c r="I30" s="429"/>
      <c r="J30" s="413"/>
      <c r="K30" s="413"/>
      <c r="L30" s="413"/>
      <c r="M30" s="428"/>
      <c r="N30" s="442"/>
    </row>
    <row r="31" spans="1:14" x14ac:dyDescent="0.3">
      <c r="A31" s="417" t="s">
        <v>172</v>
      </c>
      <c r="B31" s="441" t="s">
        <v>237</v>
      </c>
      <c r="C31" s="359"/>
      <c r="D31" s="359"/>
      <c r="E31" s="359"/>
      <c r="F31" s="359"/>
      <c r="G31" s="359"/>
      <c r="H31" s="373">
        <f>+SUM(C31:G31)</f>
        <v>0</v>
      </c>
      <c r="I31" s="406"/>
      <c r="J31" s="359"/>
      <c r="K31" s="359"/>
      <c r="L31" s="359"/>
      <c r="M31" s="373">
        <f>+SUM(I31:L31)</f>
        <v>0</v>
      </c>
    </row>
    <row r="32" spans="1:14" x14ac:dyDescent="0.3">
      <c r="A32" s="417" t="s">
        <v>239</v>
      </c>
      <c r="B32" s="296" t="s">
        <v>240</v>
      </c>
      <c r="C32" s="359"/>
      <c r="D32" s="359"/>
      <c r="E32" s="359"/>
      <c r="F32" s="359"/>
      <c r="G32" s="359"/>
      <c r="H32" s="373">
        <f>+SUM(C32:G32)</f>
        <v>0</v>
      </c>
      <c r="I32" s="406"/>
      <c r="J32" s="359"/>
      <c r="K32" s="359"/>
      <c r="L32" s="359"/>
      <c r="M32" s="373">
        <f>+SUM(I32:L32)</f>
        <v>0</v>
      </c>
    </row>
    <row r="33" spans="1:14" ht="28.8" x14ac:dyDescent="0.3">
      <c r="A33" s="417" t="s">
        <v>193</v>
      </c>
      <c r="B33" s="440" t="s">
        <v>1845</v>
      </c>
      <c r="C33" s="359"/>
      <c r="D33" s="359"/>
      <c r="E33" s="359"/>
      <c r="F33" s="359"/>
      <c r="G33" s="359"/>
      <c r="H33" s="373">
        <f>+SUM(C33:G33)</f>
        <v>0</v>
      </c>
      <c r="I33" s="406"/>
      <c r="J33" s="359"/>
      <c r="K33" s="359"/>
      <c r="L33" s="359"/>
      <c r="M33" s="373">
        <f>+SUM(I33:L33)</f>
        <v>0</v>
      </c>
    </row>
    <row r="34" spans="1:14" s="402" customFormat="1" ht="15" thickBot="1" x14ac:dyDescent="0.35">
      <c r="A34" s="438"/>
      <c r="B34" s="404" t="s">
        <v>1232</v>
      </c>
      <c r="C34" s="343">
        <f t="shared" ref="C34:M34" si="4">+SUM(C31:C33)</f>
        <v>0</v>
      </c>
      <c r="D34" s="343">
        <f t="shared" si="4"/>
        <v>0</v>
      </c>
      <c r="E34" s="343">
        <f t="shared" si="4"/>
        <v>0</v>
      </c>
      <c r="F34" s="343">
        <f t="shared" si="4"/>
        <v>0</v>
      </c>
      <c r="G34" s="343">
        <f t="shared" si="4"/>
        <v>0</v>
      </c>
      <c r="H34" s="386">
        <f t="shared" si="4"/>
        <v>0</v>
      </c>
      <c r="I34" s="403">
        <f t="shared" si="4"/>
        <v>0</v>
      </c>
      <c r="J34" s="403">
        <f t="shared" si="4"/>
        <v>0</v>
      </c>
      <c r="K34" s="403">
        <f t="shared" si="4"/>
        <v>0</v>
      </c>
      <c r="L34" s="403">
        <f t="shared" si="4"/>
        <v>0</v>
      </c>
      <c r="M34" s="342">
        <f t="shared" si="4"/>
        <v>0</v>
      </c>
    </row>
    <row r="35" spans="1:14" ht="15" thickTop="1" x14ac:dyDescent="0.3">
      <c r="A35" s="427"/>
      <c r="B35" s="359"/>
      <c r="C35" s="359"/>
      <c r="D35" s="359"/>
      <c r="E35" s="359"/>
      <c r="F35" s="359"/>
      <c r="G35" s="359"/>
      <c r="H35" s="430"/>
      <c r="I35" s="431"/>
      <c r="J35" s="436"/>
      <c r="K35" s="436"/>
      <c r="L35" s="436"/>
      <c r="M35" s="430"/>
    </row>
    <row r="36" spans="1:14" s="411" customFormat="1" x14ac:dyDescent="0.3">
      <c r="A36" s="414" t="s">
        <v>199</v>
      </c>
      <c r="B36" s="363" t="s">
        <v>1233</v>
      </c>
      <c r="C36" s="359"/>
      <c r="D36" s="359"/>
      <c r="E36" s="359"/>
      <c r="F36" s="359"/>
      <c r="G36" s="359"/>
      <c r="H36" s="428"/>
      <c r="I36" s="429"/>
      <c r="J36" s="436"/>
      <c r="K36" s="436"/>
      <c r="L36" s="413"/>
      <c r="M36" s="428"/>
    </row>
    <row r="37" spans="1:14" x14ac:dyDescent="0.3">
      <c r="A37" s="417" t="s">
        <v>172</v>
      </c>
      <c r="B37" s="434" t="s">
        <v>245</v>
      </c>
      <c r="C37" s="359"/>
      <c r="D37" s="359"/>
      <c r="E37" s="359"/>
      <c r="F37" s="359"/>
      <c r="G37" s="359"/>
      <c r="H37" s="373">
        <f t="shared" ref="H37:H44" si="5">+SUM(C37:G37)</f>
        <v>0</v>
      </c>
      <c r="I37" s="406"/>
      <c r="J37" s="413"/>
      <c r="K37" s="413"/>
      <c r="L37" s="359"/>
      <c r="M37" s="373">
        <f t="shared" ref="M37:M44" si="6">+SUM(I37:L37)</f>
        <v>0</v>
      </c>
    </row>
    <row r="38" spans="1:14" x14ac:dyDescent="0.3">
      <c r="A38" s="417" t="s">
        <v>189</v>
      </c>
      <c r="B38" s="422" t="s">
        <v>1896</v>
      </c>
      <c r="C38" s="359"/>
      <c r="D38" s="359"/>
      <c r="E38" s="359"/>
      <c r="F38" s="359"/>
      <c r="G38" s="359"/>
      <c r="H38" s="373">
        <f t="shared" si="5"/>
        <v>0</v>
      </c>
      <c r="I38" s="406"/>
      <c r="J38" s="359"/>
      <c r="K38" s="359"/>
      <c r="L38" s="359"/>
      <c r="M38" s="357">
        <f t="shared" si="6"/>
        <v>0</v>
      </c>
    </row>
    <row r="39" spans="1:14" x14ac:dyDescent="0.3">
      <c r="A39" s="417" t="s">
        <v>193</v>
      </c>
      <c r="B39" s="422" t="s">
        <v>1235</v>
      </c>
      <c r="C39" s="359"/>
      <c r="D39" s="359"/>
      <c r="E39" s="359"/>
      <c r="F39" s="359"/>
      <c r="G39" s="359"/>
      <c r="H39" s="373">
        <f t="shared" si="5"/>
        <v>0</v>
      </c>
      <c r="I39" s="406"/>
      <c r="J39" s="359"/>
      <c r="K39" s="359"/>
      <c r="L39" s="359"/>
      <c r="M39" s="357">
        <f t="shared" si="6"/>
        <v>0</v>
      </c>
      <c r="N39" s="439"/>
    </row>
    <row r="40" spans="1:14" x14ac:dyDescent="0.3">
      <c r="A40" s="417" t="s">
        <v>1847</v>
      </c>
      <c r="B40" s="296" t="s">
        <v>252</v>
      </c>
      <c r="C40" s="359"/>
      <c r="D40" s="359"/>
      <c r="E40" s="359"/>
      <c r="F40" s="359"/>
      <c r="G40" s="359"/>
      <c r="H40" s="373">
        <f t="shared" si="5"/>
        <v>0</v>
      </c>
      <c r="I40" s="406"/>
      <c r="J40" s="359"/>
      <c r="K40" s="359"/>
      <c r="L40" s="359"/>
      <c r="M40" s="357">
        <f t="shared" si="6"/>
        <v>0</v>
      </c>
      <c r="N40" s="439"/>
    </row>
    <row r="41" spans="1:14" x14ac:dyDescent="0.3">
      <c r="A41" s="417" t="s">
        <v>1848</v>
      </c>
      <c r="B41" s="422" t="s">
        <v>256</v>
      </c>
      <c r="C41" s="359"/>
      <c r="D41" s="359"/>
      <c r="E41" s="359"/>
      <c r="F41" s="359"/>
      <c r="G41" s="359"/>
      <c r="H41" s="373">
        <f t="shared" si="5"/>
        <v>0</v>
      </c>
      <c r="I41" s="406"/>
      <c r="J41" s="359"/>
      <c r="K41" s="359"/>
      <c r="L41" s="359"/>
      <c r="M41" s="357">
        <f t="shared" si="6"/>
        <v>0</v>
      </c>
      <c r="N41" s="439"/>
    </row>
    <row r="42" spans="1:14" x14ac:dyDescent="0.3">
      <c r="A42" s="417" t="s">
        <v>1849</v>
      </c>
      <c r="B42" s="422" t="s">
        <v>259</v>
      </c>
      <c r="C42" s="359"/>
      <c r="D42" s="359"/>
      <c r="E42" s="359"/>
      <c r="F42" s="359"/>
      <c r="G42" s="359"/>
      <c r="H42" s="373">
        <f t="shared" si="5"/>
        <v>0</v>
      </c>
      <c r="I42" s="406"/>
      <c r="J42" s="359"/>
      <c r="K42" s="359"/>
      <c r="L42" s="359"/>
      <c r="M42" s="357">
        <f t="shared" si="6"/>
        <v>0</v>
      </c>
      <c r="N42" s="439"/>
    </row>
    <row r="43" spans="1:14" x14ac:dyDescent="0.3">
      <c r="A43" s="417" t="s">
        <v>1850</v>
      </c>
      <c r="B43" s="422" t="s">
        <v>262</v>
      </c>
      <c r="C43" s="359"/>
      <c r="D43" s="359"/>
      <c r="E43" s="359"/>
      <c r="F43" s="359"/>
      <c r="G43" s="359"/>
      <c r="H43" s="373">
        <f t="shared" si="5"/>
        <v>0</v>
      </c>
      <c r="I43" s="406"/>
      <c r="J43" s="359"/>
      <c r="K43" s="359"/>
      <c r="L43" s="359"/>
      <c r="M43" s="357">
        <f t="shared" si="6"/>
        <v>0</v>
      </c>
    </row>
    <row r="44" spans="1:14" ht="28.8" x14ac:dyDescent="0.3">
      <c r="A44" s="417" t="s">
        <v>211</v>
      </c>
      <c r="B44" s="422" t="s">
        <v>1851</v>
      </c>
      <c r="C44" s="359"/>
      <c r="D44" s="359"/>
      <c r="E44" s="359"/>
      <c r="F44" s="359"/>
      <c r="G44" s="359"/>
      <c r="H44" s="373">
        <f t="shared" si="5"/>
        <v>0</v>
      </c>
      <c r="I44" s="406"/>
      <c r="J44" s="359"/>
      <c r="K44" s="359"/>
      <c r="L44" s="359"/>
      <c r="M44" s="357">
        <f t="shared" si="6"/>
        <v>0</v>
      </c>
    </row>
    <row r="45" spans="1:14" s="402" customFormat="1" ht="15" thickBot="1" x14ac:dyDescent="0.35">
      <c r="A45" s="438"/>
      <c r="B45" s="404" t="s">
        <v>1237</v>
      </c>
      <c r="C45" s="343">
        <f t="shared" ref="C45:M45" si="7">+SUM(C37:C44)</f>
        <v>0</v>
      </c>
      <c r="D45" s="343">
        <f t="shared" si="7"/>
        <v>0</v>
      </c>
      <c r="E45" s="343">
        <f t="shared" si="7"/>
        <v>0</v>
      </c>
      <c r="F45" s="343">
        <f t="shared" si="7"/>
        <v>0</v>
      </c>
      <c r="G45" s="343">
        <f t="shared" si="7"/>
        <v>0</v>
      </c>
      <c r="H45" s="386">
        <f t="shared" si="7"/>
        <v>0</v>
      </c>
      <c r="I45" s="403">
        <f t="shared" si="7"/>
        <v>0</v>
      </c>
      <c r="J45" s="343">
        <f t="shared" si="7"/>
        <v>0</v>
      </c>
      <c r="K45" s="343">
        <f t="shared" si="7"/>
        <v>0</v>
      </c>
      <c r="L45" s="343">
        <f t="shared" si="7"/>
        <v>0</v>
      </c>
      <c r="M45" s="386">
        <f t="shared" si="7"/>
        <v>0</v>
      </c>
    </row>
    <row r="46" spans="1:14" ht="15" thickTop="1" x14ac:dyDescent="0.3">
      <c r="A46" s="427"/>
      <c r="B46" s="359"/>
      <c r="C46" s="359"/>
      <c r="D46" s="359"/>
      <c r="E46" s="359"/>
      <c r="F46" s="359"/>
      <c r="G46" s="359"/>
      <c r="H46" s="430"/>
      <c r="I46" s="431"/>
      <c r="J46" s="436"/>
      <c r="K46" s="436"/>
      <c r="L46" s="436"/>
      <c r="M46" s="430"/>
    </row>
    <row r="47" spans="1:14" s="411" customFormat="1" x14ac:dyDescent="0.3">
      <c r="A47" s="414" t="s">
        <v>202</v>
      </c>
      <c r="B47" s="363" t="s">
        <v>1897</v>
      </c>
      <c r="C47" s="359"/>
      <c r="D47" s="359"/>
      <c r="E47" s="359"/>
      <c r="F47" s="359"/>
      <c r="G47" s="359"/>
      <c r="H47" s="428"/>
      <c r="I47" s="429"/>
      <c r="J47" s="436"/>
      <c r="K47" s="436"/>
      <c r="L47" s="413"/>
      <c r="M47" s="428"/>
    </row>
    <row r="48" spans="1:14" x14ac:dyDescent="0.3">
      <c r="A48" s="408" t="s">
        <v>172</v>
      </c>
      <c r="B48" s="432" t="s">
        <v>1239</v>
      </c>
      <c r="C48" s="359"/>
      <c r="D48" s="359"/>
      <c r="E48" s="359"/>
      <c r="F48" s="359"/>
      <c r="G48" s="359"/>
      <c r="H48" s="373">
        <f>+SUM(C48:G48)</f>
        <v>0</v>
      </c>
      <c r="I48" s="406"/>
      <c r="J48" s="413"/>
      <c r="K48" s="413"/>
      <c r="L48" s="359"/>
      <c r="M48" s="373">
        <f>+SUM(I48:L48)</f>
        <v>0</v>
      </c>
    </row>
    <row r="49" spans="1:15" x14ac:dyDescent="0.3">
      <c r="A49" s="417" t="s">
        <v>189</v>
      </c>
      <c r="B49" s="407" t="s">
        <v>270</v>
      </c>
      <c r="C49" s="359"/>
      <c r="D49" s="359"/>
      <c r="E49" s="359"/>
      <c r="F49" s="359"/>
      <c r="G49" s="359"/>
      <c r="H49" s="373">
        <f>+SUM(C49:G49)</f>
        <v>0</v>
      </c>
      <c r="I49" s="406"/>
      <c r="J49" s="359"/>
      <c r="K49" s="359"/>
      <c r="L49" s="359"/>
      <c r="M49" s="357">
        <f>+SUM(I49:L49)</f>
        <v>0</v>
      </c>
    </row>
    <row r="50" spans="1:15" ht="28.8" x14ac:dyDescent="0.3">
      <c r="A50" s="417" t="s">
        <v>193</v>
      </c>
      <c r="B50" s="422" t="s">
        <v>1240</v>
      </c>
      <c r="C50" s="359"/>
      <c r="D50" s="359"/>
      <c r="E50" s="359"/>
      <c r="F50" s="359"/>
      <c r="G50" s="359"/>
      <c r="H50" s="373">
        <f>+SUM(C50:G50)</f>
        <v>0</v>
      </c>
      <c r="I50" s="406"/>
      <c r="J50" s="359"/>
      <c r="K50" s="359"/>
      <c r="L50" s="359"/>
      <c r="M50" s="357">
        <f>+SUM(I50:L50)</f>
        <v>0</v>
      </c>
    </row>
    <row r="51" spans="1:15" s="402" customFormat="1" ht="15" thickBot="1" x14ac:dyDescent="0.35">
      <c r="A51" s="438"/>
      <c r="B51" s="437" t="s">
        <v>1898</v>
      </c>
      <c r="C51" s="343">
        <f t="shared" ref="C51:M51" si="8">+SUM(C48:C50)</f>
        <v>0</v>
      </c>
      <c r="D51" s="343">
        <f t="shared" si="8"/>
        <v>0</v>
      </c>
      <c r="E51" s="343">
        <f t="shared" si="8"/>
        <v>0</v>
      </c>
      <c r="F51" s="343">
        <f t="shared" si="8"/>
        <v>0</v>
      </c>
      <c r="G51" s="343">
        <f t="shared" si="8"/>
        <v>0</v>
      </c>
      <c r="H51" s="386">
        <f t="shared" si="8"/>
        <v>0</v>
      </c>
      <c r="I51" s="403">
        <f t="shared" si="8"/>
        <v>0</v>
      </c>
      <c r="J51" s="403">
        <f t="shared" si="8"/>
        <v>0</v>
      </c>
      <c r="K51" s="403">
        <f t="shared" si="8"/>
        <v>0</v>
      </c>
      <c r="L51" s="403">
        <f t="shared" si="8"/>
        <v>0</v>
      </c>
      <c r="M51" s="386">
        <f t="shared" si="8"/>
        <v>0</v>
      </c>
    </row>
    <row r="52" spans="1:15" ht="15" thickTop="1" x14ac:dyDescent="0.3">
      <c r="A52" s="427"/>
      <c r="B52" s="359"/>
      <c r="C52" s="359"/>
      <c r="D52" s="359"/>
      <c r="E52" s="359"/>
      <c r="F52" s="359"/>
      <c r="G52" s="359"/>
      <c r="H52" s="430"/>
      <c r="I52" s="431"/>
      <c r="J52" s="436"/>
      <c r="K52" s="436"/>
      <c r="L52" s="436"/>
      <c r="M52" s="430"/>
    </row>
    <row r="53" spans="1:15" s="411" customFormat="1" x14ac:dyDescent="0.3">
      <c r="A53" s="414" t="s">
        <v>205</v>
      </c>
      <c r="B53" s="363" t="s">
        <v>1242</v>
      </c>
      <c r="C53" s="359"/>
      <c r="D53" s="359"/>
      <c r="E53" s="359"/>
      <c r="F53" s="359"/>
      <c r="G53" s="359"/>
      <c r="H53" s="428"/>
      <c r="I53" s="429"/>
      <c r="J53" s="436"/>
      <c r="K53" s="436"/>
      <c r="L53" s="436"/>
      <c r="M53" s="428"/>
    </row>
    <row r="54" spans="1:15" x14ac:dyDescent="0.3">
      <c r="A54" s="417" t="s">
        <v>1243</v>
      </c>
      <c r="B54" s="296" t="s">
        <v>277</v>
      </c>
      <c r="C54" s="359"/>
      <c r="D54" s="359"/>
      <c r="E54" s="359"/>
      <c r="F54" s="359"/>
      <c r="G54" s="359"/>
      <c r="H54" s="373">
        <f>+SUM(C54:G54)</f>
        <v>0</v>
      </c>
      <c r="I54" s="406"/>
      <c r="J54" s="359"/>
      <c r="K54" s="359"/>
      <c r="L54" s="359"/>
      <c r="M54" s="373">
        <f>+SUM(I54:L54)</f>
        <v>0</v>
      </c>
      <c r="O54" s="402"/>
    </row>
    <row r="55" spans="1:15" x14ac:dyDescent="0.3">
      <c r="A55" s="417" t="s">
        <v>189</v>
      </c>
      <c r="B55" s="296" t="s">
        <v>280</v>
      </c>
      <c r="C55" s="359"/>
      <c r="D55" s="359"/>
      <c r="E55" s="359"/>
      <c r="F55" s="359"/>
      <c r="G55" s="359"/>
      <c r="H55" s="373">
        <f>+SUM(C55:G55)</f>
        <v>0</v>
      </c>
      <c r="I55" s="406"/>
      <c r="J55" s="359"/>
      <c r="K55" s="359"/>
      <c r="L55" s="359"/>
      <c r="M55" s="373">
        <f>+SUM(I55:L55)</f>
        <v>0</v>
      </c>
    </row>
    <row r="56" spans="1:15" ht="28.8" x14ac:dyDescent="0.3">
      <c r="A56" s="417" t="s">
        <v>193</v>
      </c>
      <c r="B56" s="422" t="s">
        <v>1853</v>
      </c>
      <c r="C56" s="359"/>
      <c r="D56" s="359"/>
      <c r="E56" s="359"/>
      <c r="F56" s="359"/>
      <c r="G56" s="359"/>
      <c r="H56" s="373">
        <f>+SUM(C56:G56)</f>
        <v>0</v>
      </c>
      <c r="I56" s="406"/>
      <c r="J56" s="359"/>
      <c r="K56" s="359"/>
      <c r="L56" s="359"/>
      <c r="M56" s="373">
        <f>+SUM(I56:L56)</f>
        <v>0</v>
      </c>
    </row>
    <row r="57" spans="1:15" s="402" customFormat="1" ht="15" thickBot="1" x14ac:dyDescent="0.35">
      <c r="A57" s="435"/>
      <c r="B57" s="404" t="s">
        <v>1245</v>
      </c>
      <c r="C57" s="343">
        <f t="shared" ref="C57:M57" si="9">+SUM(C54:C56)</f>
        <v>0</v>
      </c>
      <c r="D57" s="343">
        <f t="shared" si="9"/>
        <v>0</v>
      </c>
      <c r="E57" s="343">
        <f t="shared" si="9"/>
        <v>0</v>
      </c>
      <c r="F57" s="343">
        <f t="shared" si="9"/>
        <v>0</v>
      </c>
      <c r="G57" s="343">
        <f t="shared" si="9"/>
        <v>0</v>
      </c>
      <c r="H57" s="386">
        <f t="shared" si="9"/>
        <v>0</v>
      </c>
      <c r="I57" s="403">
        <f t="shared" si="9"/>
        <v>0</v>
      </c>
      <c r="J57" s="403">
        <f t="shared" si="9"/>
        <v>0</v>
      </c>
      <c r="K57" s="403">
        <f t="shared" si="9"/>
        <v>0</v>
      </c>
      <c r="L57" s="403">
        <f t="shared" si="9"/>
        <v>0</v>
      </c>
      <c r="M57" s="386">
        <f t="shared" si="9"/>
        <v>0</v>
      </c>
    </row>
    <row r="58" spans="1:15" ht="15" thickTop="1" x14ac:dyDescent="0.3">
      <c r="A58" s="427"/>
      <c r="B58" s="359"/>
      <c r="C58" s="359"/>
      <c r="D58" s="359"/>
      <c r="E58" s="359"/>
      <c r="F58" s="359"/>
      <c r="G58" s="359"/>
      <c r="H58" s="430"/>
      <c r="I58" s="431"/>
      <c r="J58" s="359"/>
      <c r="K58" s="359"/>
      <c r="L58" s="359"/>
      <c r="M58" s="430"/>
    </row>
    <row r="59" spans="1:15" s="411" customFormat="1" x14ac:dyDescent="0.3">
      <c r="A59" s="414" t="s">
        <v>208</v>
      </c>
      <c r="B59" s="363" t="s">
        <v>1246</v>
      </c>
      <c r="C59" s="359"/>
      <c r="D59" s="359"/>
      <c r="E59" s="359"/>
      <c r="F59" s="359"/>
      <c r="G59" s="359"/>
      <c r="H59" s="428"/>
      <c r="I59" s="429"/>
      <c r="J59" s="359"/>
      <c r="K59" s="359"/>
      <c r="L59" s="359"/>
      <c r="M59" s="428"/>
    </row>
    <row r="60" spans="1:15" x14ac:dyDescent="0.3">
      <c r="A60" s="408" t="s">
        <v>172</v>
      </c>
      <c r="B60" s="432" t="s">
        <v>1247</v>
      </c>
      <c r="C60" s="359"/>
      <c r="D60" s="359"/>
      <c r="E60" s="359"/>
      <c r="F60" s="359"/>
      <c r="G60" s="359"/>
      <c r="H60" s="373">
        <f>+SUM(C60:G60)</f>
        <v>0</v>
      </c>
      <c r="I60" s="406"/>
      <c r="J60" s="359"/>
      <c r="K60" s="359"/>
      <c r="L60" s="359"/>
      <c r="M60" s="373">
        <f>+SUM(I60:L60)</f>
        <v>0</v>
      </c>
    </row>
    <row r="61" spans="1:15" x14ac:dyDescent="0.3">
      <c r="A61" s="417" t="s">
        <v>189</v>
      </c>
      <c r="B61" s="422" t="s">
        <v>1854</v>
      </c>
      <c r="C61" s="359"/>
      <c r="D61" s="359"/>
      <c r="E61" s="359"/>
      <c r="F61" s="359"/>
      <c r="G61" s="359"/>
      <c r="H61" s="373">
        <f>+SUM(C61:G61)</f>
        <v>0</v>
      </c>
      <c r="I61" s="406"/>
      <c r="J61" s="359"/>
      <c r="K61" s="359"/>
      <c r="L61" s="359"/>
      <c r="M61" s="373">
        <f>+SUM(I61:L61)</f>
        <v>0</v>
      </c>
    </row>
    <row r="62" spans="1:15" s="402" customFormat="1" ht="15" thickBot="1" x14ac:dyDescent="0.35">
      <c r="A62" s="435"/>
      <c r="B62" s="404" t="s">
        <v>1249</v>
      </c>
      <c r="C62" s="343">
        <f t="shared" ref="C62:M62" si="10">+C61+C60</f>
        <v>0</v>
      </c>
      <c r="D62" s="343">
        <f t="shared" si="10"/>
        <v>0</v>
      </c>
      <c r="E62" s="343">
        <f t="shared" si="10"/>
        <v>0</v>
      </c>
      <c r="F62" s="343">
        <f t="shared" si="10"/>
        <v>0</v>
      </c>
      <c r="G62" s="343">
        <f t="shared" si="10"/>
        <v>0</v>
      </c>
      <c r="H62" s="386">
        <f t="shared" si="10"/>
        <v>0</v>
      </c>
      <c r="I62" s="403">
        <f t="shared" si="10"/>
        <v>0</v>
      </c>
      <c r="J62" s="403">
        <f t="shared" si="10"/>
        <v>0</v>
      </c>
      <c r="K62" s="403">
        <f t="shared" si="10"/>
        <v>0</v>
      </c>
      <c r="L62" s="403">
        <f t="shared" si="10"/>
        <v>0</v>
      </c>
      <c r="M62" s="386">
        <f t="shared" si="10"/>
        <v>0</v>
      </c>
    </row>
    <row r="63" spans="1:15" ht="15" thickTop="1" x14ac:dyDescent="0.3">
      <c r="A63" s="427"/>
      <c r="B63" s="359"/>
      <c r="C63" s="359"/>
      <c r="D63" s="359"/>
      <c r="E63" s="359"/>
      <c r="F63" s="359"/>
      <c r="G63" s="359"/>
      <c r="H63" s="430"/>
      <c r="I63" s="431"/>
      <c r="J63" s="359"/>
      <c r="K63" s="359"/>
      <c r="L63" s="359"/>
      <c r="M63" s="430"/>
    </row>
    <row r="64" spans="1:15" s="411" customFormat="1" x14ac:dyDescent="0.3">
      <c r="A64" s="414" t="s">
        <v>211</v>
      </c>
      <c r="B64" s="363" t="s">
        <v>1250</v>
      </c>
      <c r="C64" s="359"/>
      <c r="D64" s="359"/>
      <c r="E64" s="359"/>
      <c r="F64" s="359"/>
      <c r="G64" s="359"/>
      <c r="H64" s="428"/>
      <c r="I64" s="429"/>
      <c r="J64" s="359"/>
      <c r="K64" s="359"/>
      <c r="L64" s="359"/>
      <c r="M64" s="428"/>
    </row>
    <row r="65" spans="1:13" x14ac:dyDescent="0.3">
      <c r="A65" s="417" t="s">
        <v>172</v>
      </c>
      <c r="B65" s="422" t="s">
        <v>1855</v>
      </c>
      <c r="C65" s="359"/>
      <c r="D65" s="359"/>
      <c r="E65" s="359"/>
      <c r="F65" s="359"/>
      <c r="G65" s="359"/>
      <c r="H65" s="373">
        <f>+SUM(C65:G65)</f>
        <v>0</v>
      </c>
      <c r="I65" s="406"/>
      <c r="J65" s="359"/>
      <c r="K65" s="359"/>
      <c r="L65" s="359"/>
      <c r="M65" s="373">
        <f>+SUM(I65:L65)</f>
        <v>0</v>
      </c>
    </row>
    <row r="66" spans="1:13" x14ac:dyDescent="0.3">
      <c r="A66" s="417" t="s">
        <v>189</v>
      </c>
      <c r="B66" s="296" t="s">
        <v>295</v>
      </c>
      <c r="C66" s="359"/>
      <c r="D66" s="359"/>
      <c r="E66" s="359"/>
      <c r="F66" s="359"/>
      <c r="G66" s="359"/>
      <c r="H66" s="373"/>
      <c r="I66" s="406"/>
      <c r="J66" s="359"/>
      <c r="K66" s="359"/>
      <c r="L66" s="359"/>
      <c r="M66" s="373"/>
    </row>
    <row r="67" spans="1:13" ht="28.8" x14ac:dyDescent="0.3">
      <c r="A67" s="417" t="s">
        <v>193</v>
      </c>
      <c r="B67" s="422" t="s">
        <v>1252</v>
      </c>
      <c r="C67" s="359"/>
      <c r="D67" s="359"/>
      <c r="E67" s="359"/>
      <c r="F67" s="359"/>
      <c r="G67" s="359"/>
      <c r="H67" s="373">
        <f>+SUM(C67:G67)</f>
        <v>0</v>
      </c>
      <c r="I67" s="406"/>
      <c r="J67" s="359"/>
      <c r="K67" s="359"/>
      <c r="L67" s="359"/>
      <c r="M67" s="373">
        <f>+SUM(I67:L67)</f>
        <v>0</v>
      </c>
    </row>
    <row r="68" spans="1:13" s="402" customFormat="1" ht="15" thickBot="1" x14ac:dyDescent="0.35">
      <c r="A68" s="435"/>
      <c r="B68" s="404" t="s">
        <v>1253</v>
      </c>
      <c r="C68" s="343">
        <f t="shared" ref="C68:M68" si="11">+SUM(C65:C67)</f>
        <v>0</v>
      </c>
      <c r="D68" s="343">
        <f t="shared" si="11"/>
        <v>0</v>
      </c>
      <c r="E68" s="343">
        <f t="shared" si="11"/>
        <v>0</v>
      </c>
      <c r="F68" s="343">
        <f t="shared" si="11"/>
        <v>0</v>
      </c>
      <c r="G68" s="343">
        <f t="shared" si="11"/>
        <v>0</v>
      </c>
      <c r="H68" s="386">
        <f t="shared" si="11"/>
        <v>0</v>
      </c>
      <c r="I68" s="403">
        <f t="shared" si="11"/>
        <v>0</v>
      </c>
      <c r="J68" s="343">
        <f t="shared" si="11"/>
        <v>0</v>
      </c>
      <c r="K68" s="343">
        <f t="shared" si="11"/>
        <v>0</v>
      </c>
      <c r="L68" s="343">
        <f t="shared" si="11"/>
        <v>0</v>
      </c>
      <c r="M68" s="386">
        <f t="shared" si="11"/>
        <v>0</v>
      </c>
    </row>
    <row r="69" spans="1:13" ht="15" thickTop="1" x14ac:dyDescent="0.3">
      <c r="A69" s="427"/>
      <c r="B69" s="359"/>
      <c r="C69" s="359"/>
      <c r="D69" s="359"/>
      <c r="E69" s="359"/>
      <c r="F69" s="359"/>
      <c r="G69" s="359"/>
      <c r="H69" s="430"/>
      <c r="I69" s="431"/>
      <c r="J69" s="359"/>
      <c r="K69" s="359"/>
      <c r="L69" s="359"/>
      <c r="M69" s="430"/>
    </row>
    <row r="70" spans="1:13" s="411" customFormat="1" x14ac:dyDescent="0.3">
      <c r="A70" s="414" t="s">
        <v>215</v>
      </c>
      <c r="B70" s="363" t="s">
        <v>1254</v>
      </c>
      <c r="C70" s="359"/>
      <c r="D70" s="359"/>
      <c r="E70" s="359"/>
      <c r="F70" s="359"/>
      <c r="G70" s="359"/>
      <c r="H70" s="428"/>
      <c r="I70" s="429"/>
      <c r="J70" s="359"/>
      <c r="K70" s="359"/>
      <c r="L70" s="359"/>
      <c r="M70" s="428"/>
    </row>
    <row r="71" spans="1:13" x14ac:dyDescent="0.3">
      <c r="A71" s="417" t="s">
        <v>172</v>
      </c>
      <c r="B71" s="296" t="s">
        <v>302</v>
      </c>
      <c r="C71" s="359"/>
      <c r="D71" s="359"/>
      <c r="E71" s="359"/>
      <c r="F71" s="359"/>
      <c r="G71" s="359"/>
      <c r="H71" s="373">
        <f>+SUM(C71:G71)</f>
        <v>0</v>
      </c>
      <c r="I71" s="406"/>
      <c r="J71" s="359"/>
      <c r="K71" s="359"/>
      <c r="L71" s="359"/>
      <c r="M71" s="373">
        <f>+SUM(I71:L71)</f>
        <v>0</v>
      </c>
    </row>
    <row r="72" spans="1:13" x14ac:dyDescent="0.3">
      <c r="A72" s="408" t="s">
        <v>189</v>
      </c>
      <c r="B72" s="422" t="s">
        <v>1857</v>
      </c>
      <c r="C72" s="359"/>
      <c r="D72" s="359"/>
      <c r="E72" s="359"/>
      <c r="F72" s="359"/>
      <c r="G72" s="359"/>
      <c r="H72" s="373">
        <f>+SUM(C72:G72)</f>
        <v>0</v>
      </c>
      <c r="I72" s="406"/>
      <c r="J72" s="359"/>
      <c r="K72" s="359"/>
      <c r="L72" s="359"/>
      <c r="M72" s="373">
        <f>+SUM(I72:L72)</f>
        <v>0</v>
      </c>
    </row>
    <row r="73" spans="1:13" x14ac:dyDescent="0.3">
      <c r="A73" s="408" t="s">
        <v>193</v>
      </c>
      <c r="B73" s="296" t="s">
        <v>307</v>
      </c>
      <c r="C73" s="359"/>
      <c r="D73" s="359"/>
      <c r="E73" s="359"/>
      <c r="F73" s="359"/>
      <c r="G73" s="359"/>
      <c r="H73" s="373">
        <f>+SUM(C73:G73)</f>
        <v>0</v>
      </c>
      <c r="I73" s="406"/>
      <c r="J73" s="359"/>
      <c r="K73" s="359"/>
      <c r="L73" s="359"/>
      <c r="M73" s="373">
        <f>+SUM(I73:L73)</f>
        <v>0</v>
      </c>
    </row>
    <row r="74" spans="1:13" x14ac:dyDescent="0.3">
      <c r="A74" s="408" t="s">
        <v>199</v>
      </c>
      <c r="B74" s="296" t="s">
        <v>309</v>
      </c>
      <c r="C74" s="359"/>
      <c r="D74" s="359"/>
      <c r="E74" s="359"/>
      <c r="F74" s="359"/>
      <c r="G74" s="359"/>
      <c r="H74" s="373"/>
      <c r="I74" s="406"/>
      <c r="J74" s="359"/>
      <c r="K74" s="359"/>
      <c r="L74" s="359"/>
      <c r="M74" s="373"/>
    </row>
    <row r="75" spans="1:13" x14ac:dyDescent="0.3">
      <c r="A75" s="408" t="s">
        <v>202</v>
      </c>
      <c r="B75" s="296" t="s">
        <v>311</v>
      </c>
      <c r="C75" s="359"/>
      <c r="D75" s="359"/>
      <c r="E75" s="359"/>
      <c r="F75" s="359"/>
      <c r="G75" s="359"/>
      <c r="H75" s="373">
        <f>+SUM(C75:G75)</f>
        <v>0</v>
      </c>
      <c r="I75" s="406"/>
      <c r="J75" s="359"/>
      <c r="K75" s="359"/>
      <c r="L75" s="359"/>
      <c r="M75" s="373">
        <f>+SUM(I75:L75)</f>
        <v>0</v>
      </c>
    </row>
    <row r="76" spans="1:13" x14ac:dyDescent="0.3">
      <c r="A76" s="408" t="s">
        <v>205</v>
      </c>
      <c r="B76" s="296" t="s">
        <v>313</v>
      </c>
      <c r="C76" s="359"/>
      <c r="D76" s="359"/>
      <c r="E76" s="359"/>
      <c r="F76" s="359"/>
      <c r="G76" s="359"/>
      <c r="H76" s="373">
        <f>+SUM(C76:G76)</f>
        <v>0</v>
      </c>
      <c r="I76" s="406"/>
      <c r="J76" s="359"/>
      <c r="K76" s="359"/>
      <c r="L76" s="359"/>
      <c r="M76" s="373">
        <f>+SUM(I76:L76)</f>
        <v>0</v>
      </c>
    </row>
    <row r="77" spans="1:13" x14ac:dyDescent="0.3">
      <c r="A77" s="408" t="s">
        <v>208</v>
      </c>
      <c r="B77" s="296" t="s">
        <v>315</v>
      </c>
      <c r="C77" s="359"/>
      <c r="D77" s="359"/>
      <c r="E77" s="359"/>
      <c r="F77" s="359"/>
      <c r="G77" s="359"/>
      <c r="H77" s="373">
        <f>+SUM(C77:G77)</f>
        <v>0</v>
      </c>
      <c r="I77" s="406"/>
      <c r="J77" s="359"/>
      <c r="K77" s="359"/>
      <c r="L77" s="359"/>
      <c r="M77" s="373">
        <f>+SUM(I77:L77)</f>
        <v>0</v>
      </c>
    </row>
    <row r="78" spans="1:13" x14ac:dyDescent="0.3">
      <c r="A78" s="408" t="s">
        <v>211</v>
      </c>
      <c r="B78" s="296" t="s">
        <v>317</v>
      </c>
      <c r="C78" s="359"/>
      <c r="D78" s="359"/>
      <c r="E78" s="359"/>
      <c r="F78" s="359"/>
      <c r="G78" s="359"/>
      <c r="H78" s="373">
        <f>+SUM(C78:G78)</f>
        <v>0</v>
      </c>
      <c r="I78" s="406"/>
      <c r="J78" s="359"/>
      <c r="K78" s="359"/>
      <c r="L78" s="359"/>
      <c r="M78" s="373">
        <f>+SUM(I78:L78)</f>
        <v>0</v>
      </c>
    </row>
    <row r="79" spans="1:13" ht="28.8" x14ac:dyDescent="0.3">
      <c r="A79" s="417" t="s">
        <v>215</v>
      </c>
      <c r="B79" s="422" t="s">
        <v>1899</v>
      </c>
      <c r="C79" s="359"/>
      <c r="D79" s="359"/>
      <c r="E79" s="359"/>
      <c r="F79" s="359"/>
      <c r="G79" s="359"/>
      <c r="H79" s="373">
        <f>+SUM(C79:G79)</f>
        <v>0</v>
      </c>
      <c r="I79" s="406"/>
      <c r="J79" s="359"/>
      <c r="K79" s="359"/>
      <c r="L79" s="359"/>
      <c r="M79" s="373">
        <f>+SUM(I79:L79)</f>
        <v>0</v>
      </c>
    </row>
    <row r="80" spans="1:13" s="402" customFormat="1" ht="29.4" thickBot="1" x14ac:dyDescent="0.35">
      <c r="A80" s="405"/>
      <c r="B80" s="404" t="s">
        <v>1257</v>
      </c>
      <c r="C80" s="343">
        <f t="shared" ref="C80:M80" si="12">+SUM(C71:C79)</f>
        <v>0</v>
      </c>
      <c r="D80" s="343">
        <f t="shared" si="12"/>
        <v>0</v>
      </c>
      <c r="E80" s="343">
        <f t="shared" si="12"/>
        <v>0</v>
      </c>
      <c r="F80" s="343">
        <f t="shared" si="12"/>
        <v>0</v>
      </c>
      <c r="G80" s="343">
        <f t="shared" si="12"/>
        <v>0</v>
      </c>
      <c r="H80" s="386">
        <f t="shared" si="12"/>
        <v>0</v>
      </c>
      <c r="I80" s="403">
        <f t="shared" si="12"/>
        <v>0</v>
      </c>
      <c r="J80" s="343">
        <f t="shared" si="12"/>
        <v>0</v>
      </c>
      <c r="K80" s="343">
        <f t="shared" si="12"/>
        <v>0</v>
      </c>
      <c r="L80" s="343">
        <f t="shared" si="12"/>
        <v>0</v>
      </c>
      <c r="M80" s="386">
        <f t="shared" si="12"/>
        <v>0</v>
      </c>
    </row>
    <row r="81" spans="1:13" ht="15" thickTop="1" x14ac:dyDescent="0.3">
      <c r="A81" s="427"/>
      <c r="B81" s="359"/>
      <c r="C81" s="359"/>
      <c r="D81" s="359"/>
      <c r="E81" s="359"/>
      <c r="F81" s="359"/>
      <c r="G81" s="359"/>
      <c r="H81" s="430"/>
      <c r="I81" s="431"/>
      <c r="J81" s="359"/>
      <c r="K81" s="359"/>
      <c r="L81" s="359"/>
      <c r="M81" s="430"/>
    </row>
    <row r="82" spans="1:13" s="411" customFormat="1" x14ac:dyDescent="0.3">
      <c r="A82" s="414" t="s">
        <v>321</v>
      </c>
      <c r="B82" s="363" t="s">
        <v>1258</v>
      </c>
      <c r="C82" s="359"/>
      <c r="D82" s="359"/>
      <c r="E82" s="359"/>
      <c r="F82" s="359"/>
      <c r="G82" s="359"/>
      <c r="H82" s="428"/>
      <c r="I82" s="429"/>
      <c r="J82" s="359"/>
      <c r="K82" s="359"/>
      <c r="L82" s="359"/>
      <c r="M82" s="428"/>
    </row>
    <row r="83" spans="1:13" x14ac:dyDescent="0.3">
      <c r="A83" s="417" t="s">
        <v>172</v>
      </c>
      <c r="B83" s="434" t="s">
        <v>324</v>
      </c>
      <c r="C83" s="359"/>
      <c r="D83" s="359"/>
      <c r="E83" s="359"/>
      <c r="F83" s="359"/>
      <c r="G83" s="359"/>
      <c r="H83" s="373">
        <f>+SUM(C83:G83)</f>
        <v>0</v>
      </c>
      <c r="I83" s="406"/>
      <c r="J83" s="359"/>
      <c r="K83" s="359"/>
      <c r="L83" s="359"/>
      <c r="M83" s="373">
        <f>+SUM(I83:L83)</f>
        <v>0</v>
      </c>
    </row>
    <row r="84" spans="1:13" x14ac:dyDescent="0.3">
      <c r="A84" s="408" t="s">
        <v>189</v>
      </c>
      <c r="B84" s="422" t="s">
        <v>325</v>
      </c>
      <c r="C84" s="359"/>
      <c r="D84" s="359"/>
      <c r="E84" s="359"/>
      <c r="F84" s="359"/>
      <c r="G84" s="359"/>
      <c r="H84" s="373"/>
      <c r="I84" s="406"/>
      <c r="J84" s="359"/>
      <c r="K84" s="359"/>
      <c r="L84" s="359"/>
      <c r="M84" s="373"/>
    </row>
    <row r="85" spans="1:13" x14ac:dyDescent="0.3">
      <c r="A85" s="408" t="s">
        <v>193</v>
      </c>
      <c r="B85" s="422" t="s">
        <v>327</v>
      </c>
      <c r="C85" s="359"/>
      <c r="D85" s="359"/>
      <c r="E85" s="359"/>
      <c r="F85" s="359"/>
      <c r="G85" s="359"/>
      <c r="H85" s="373"/>
      <c r="I85" s="406"/>
      <c r="J85" s="359"/>
      <c r="K85" s="359"/>
      <c r="L85" s="359"/>
      <c r="M85" s="373"/>
    </row>
    <row r="86" spans="1:13" x14ac:dyDescent="0.3">
      <c r="A86" s="417" t="s">
        <v>1847</v>
      </c>
      <c r="B86" s="422" t="s">
        <v>329</v>
      </c>
      <c r="C86" s="359"/>
      <c r="D86" s="359"/>
      <c r="E86" s="359"/>
      <c r="F86" s="359"/>
      <c r="G86" s="359"/>
      <c r="H86" s="373"/>
      <c r="I86" s="406"/>
      <c r="J86" s="359"/>
      <c r="K86" s="359"/>
      <c r="L86" s="359"/>
      <c r="M86" s="373"/>
    </row>
    <row r="87" spans="1:13" x14ac:dyDescent="0.3">
      <c r="A87" s="417" t="s">
        <v>202</v>
      </c>
      <c r="B87" s="422" t="s">
        <v>331</v>
      </c>
      <c r="C87" s="359"/>
      <c r="D87" s="359"/>
      <c r="E87" s="359"/>
      <c r="F87" s="359"/>
      <c r="G87" s="359"/>
      <c r="H87" s="373">
        <f>+SUM(C87:G87)</f>
        <v>0</v>
      </c>
      <c r="I87" s="406"/>
      <c r="J87" s="359"/>
      <c r="K87" s="359"/>
      <c r="L87" s="359"/>
      <c r="M87" s="373">
        <f>+SUM(I87:L87)</f>
        <v>0</v>
      </c>
    </row>
    <row r="88" spans="1:13" ht="28.8" x14ac:dyDescent="0.3">
      <c r="A88" s="417" t="s">
        <v>205</v>
      </c>
      <c r="B88" s="422" t="s">
        <v>1860</v>
      </c>
      <c r="C88" s="359"/>
      <c r="D88" s="359"/>
      <c r="E88" s="359"/>
      <c r="F88" s="359"/>
      <c r="G88" s="359"/>
      <c r="H88" s="373">
        <f>+SUM(C88:G88)</f>
        <v>0</v>
      </c>
      <c r="I88" s="406"/>
      <c r="J88" s="359"/>
      <c r="K88" s="359"/>
      <c r="L88" s="359"/>
      <c r="M88" s="373">
        <f>+SUM(I88:L88)</f>
        <v>0</v>
      </c>
    </row>
    <row r="89" spans="1:13" s="402" customFormat="1" ht="15" thickBot="1" x14ac:dyDescent="0.35">
      <c r="A89" s="405"/>
      <c r="B89" s="404" t="s">
        <v>1261</v>
      </c>
      <c r="C89" s="343">
        <f t="shared" ref="C89:M89" si="13">+SUM(C83:C88)</f>
        <v>0</v>
      </c>
      <c r="D89" s="343">
        <f t="shared" si="13"/>
        <v>0</v>
      </c>
      <c r="E89" s="343">
        <f t="shared" si="13"/>
        <v>0</v>
      </c>
      <c r="F89" s="343">
        <f t="shared" si="13"/>
        <v>0</v>
      </c>
      <c r="G89" s="343">
        <f t="shared" si="13"/>
        <v>0</v>
      </c>
      <c r="H89" s="386">
        <f t="shared" si="13"/>
        <v>0</v>
      </c>
      <c r="I89" s="403">
        <f t="shared" si="13"/>
        <v>0</v>
      </c>
      <c r="J89" s="343">
        <f t="shared" si="13"/>
        <v>0</v>
      </c>
      <c r="K89" s="343">
        <f t="shared" si="13"/>
        <v>0</v>
      </c>
      <c r="L89" s="343">
        <f t="shared" si="13"/>
        <v>0</v>
      </c>
      <c r="M89" s="386">
        <f t="shared" si="13"/>
        <v>0</v>
      </c>
    </row>
    <row r="90" spans="1:13" ht="15" thickTop="1" x14ac:dyDescent="0.3">
      <c r="A90" s="427"/>
      <c r="B90" s="359"/>
      <c r="C90" s="359"/>
      <c r="D90" s="359"/>
      <c r="E90" s="359"/>
      <c r="F90" s="359"/>
      <c r="G90" s="359"/>
      <c r="H90" s="430"/>
      <c r="I90" s="431"/>
      <c r="J90" s="359"/>
      <c r="K90" s="359"/>
      <c r="L90" s="359"/>
      <c r="M90" s="430"/>
    </row>
    <row r="91" spans="1:13" s="411" customFormat="1" x14ac:dyDescent="0.3">
      <c r="A91" s="414" t="s">
        <v>335</v>
      </c>
      <c r="B91" s="363" t="s">
        <v>1262</v>
      </c>
      <c r="C91" s="359"/>
      <c r="D91" s="359"/>
      <c r="E91" s="359"/>
      <c r="F91" s="359"/>
      <c r="G91" s="359"/>
      <c r="H91" s="428"/>
      <c r="I91" s="429"/>
      <c r="J91" s="359"/>
      <c r="K91" s="359"/>
      <c r="L91" s="359"/>
      <c r="M91" s="428"/>
    </row>
    <row r="92" spans="1:13" x14ac:dyDescent="0.3">
      <c r="A92" s="408" t="s">
        <v>172</v>
      </c>
      <c r="B92" s="407" t="s">
        <v>337</v>
      </c>
      <c r="C92" s="359"/>
      <c r="D92" s="359"/>
      <c r="E92" s="359"/>
      <c r="F92" s="359"/>
      <c r="G92" s="359"/>
      <c r="H92" s="373">
        <f>+SUM(C92:G92)</f>
        <v>0</v>
      </c>
      <c r="I92" s="406"/>
      <c r="J92" s="359"/>
      <c r="K92" s="359"/>
      <c r="L92" s="359"/>
      <c r="M92" s="373">
        <f>+SUM(I92:L92)</f>
        <v>0</v>
      </c>
    </row>
    <row r="93" spans="1:13" x14ac:dyDescent="0.3">
      <c r="A93" s="408" t="s">
        <v>189</v>
      </c>
      <c r="B93" s="407" t="s">
        <v>338</v>
      </c>
      <c r="C93" s="359"/>
      <c r="D93" s="359"/>
      <c r="E93" s="359"/>
      <c r="F93" s="359"/>
      <c r="G93" s="359"/>
      <c r="H93" s="373">
        <f>+SUM(C93:G93)</f>
        <v>0</v>
      </c>
      <c r="I93" s="406"/>
      <c r="J93" s="359"/>
      <c r="K93" s="359"/>
      <c r="L93" s="359"/>
      <c r="M93" s="373">
        <f>+SUM(I93:L93)</f>
        <v>0</v>
      </c>
    </row>
    <row r="94" spans="1:13" ht="28.8" x14ac:dyDescent="0.3">
      <c r="A94" s="417" t="s">
        <v>193</v>
      </c>
      <c r="B94" s="422" t="s">
        <v>1861</v>
      </c>
      <c r="C94" s="359"/>
      <c r="D94" s="359"/>
      <c r="E94" s="359"/>
      <c r="F94" s="359"/>
      <c r="G94" s="359"/>
      <c r="H94" s="373">
        <f>+SUM(C94:G94)</f>
        <v>0</v>
      </c>
      <c r="I94" s="406"/>
      <c r="J94" s="359"/>
      <c r="K94" s="359"/>
      <c r="L94" s="359"/>
      <c r="M94" s="373">
        <f>+SUM(I94:L94)</f>
        <v>0</v>
      </c>
    </row>
    <row r="95" spans="1:13" s="402" customFormat="1" ht="15" thickBot="1" x14ac:dyDescent="0.35">
      <c r="A95" s="405"/>
      <c r="B95" s="404" t="s">
        <v>1264</v>
      </c>
      <c r="C95" s="343">
        <f t="shared" ref="C95:M95" si="14">+SUM(C92:C94)</f>
        <v>0</v>
      </c>
      <c r="D95" s="343">
        <f t="shared" si="14"/>
        <v>0</v>
      </c>
      <c r="E95" s="343">
        <f t="shared" si="14"/>
        <v>0</v>
      </c>
      <c r="F95" s="343">
        <f t="shared" si="14"/>
        <v>0</v>
      </c>
      <c r="G95" s="343">
        <f t="shared" si="14"/>
        <v>0</v>
      </c>
      <c r="H95" s="386">
        <f t="shared" si="14"/>
        <v>0</v>
      </c>
      <c r="I95" s="403">
        <f t="shared" si="14"/>
        <v>0</v>
      </c>
      <c r="J95" s="403">
        <f t="shared" si="14"/>
        <v>0</v>
      </c>
      <c r="K95" s="403">
        <f t="shared" si="14"/>
        <v>0</v>
      </c>
      <c r="L95" s="403">
        <f t="shared" si="14"/>
        <v>0</v>
      </c>
      <c r="M95" s="386">
        <f t="shared" si="14"/>
        <v>0</v>
      </c>
    </row>
    <row r="96" spans="1:13" ht="15" thickTop="1" x14ac:dyDescent="0.3">
      <c r="A96" s="427"/>
      <c r="B96" s="359"/>
      <c r="C96" s="359"/>
      <c r="D96" s="359"/>
      <c r="E96" s="359"/>
      <c r="F96" s="359"/>
      <c r="G96" s="359"/>
      <c r="H96" s="430"/>
      <c r="I96" s="431"/>
      <c r="J96" s="359"/>
      <c r="K96" s="359"/>
      <c r="L96" s="359"/>
      <c r="M96" s="430"/>
    </row>
    <row r="97" spans="1:13" s="411" customFormat="1" x14ac:dyDescent="0.3">
      <c r="A97" s="414" t="s">
        <v>342</v>
      </c>
      <c r="B97" s="363" t="s">
        <v>1265</v>
      </c>
      <c r="C97" s="359"/>
      <c r="D97" s="359"/>
      <c r="E97" s="359"/>
      <c r="F97" s="359"/>
      <c r="G97" s="359"/>
      <c r="H97" s="428"/>
      <c r="I97" s="429"/>
      <c r="J97" s="359"/>
      <c r="K97" s="359"/>
      <c r="L97" s="359"/>
      <c r="M97" s="428"/>
    </row>
    <row r="98" spans="1:13" x14ac:dyDescent="0.3">
      <c r="A98" s="408" t="s">
        <v>172</v>
      </c>
      <c r="B98" s="296" t="s">
        <v>1862</v>
      </c>
      <c r="C98" s="359"/>
      <c r="D98" s="359"/>
      <c r="E98" s="359"/>
      <c r="F98" s="359"/>
      <c r="G98" s="359"/>
      <c r="H98" s="373">
        <f t="shared" ref="H98:H107" si="15">+SUM(C98:G98)</f>
        <v>0</v>
      </c>
      <c r="I98" s="406"/>
      <c r="J98" s="359"/>
      <c r="K98" s="359"/>
      <c r="L98" s="359"/>
      <c r="M98" s="373">
        <f t="shared" ref="M98:M107" si="16">+SUM(I98:L98)</f>
        <v>0</v>
      </c>
    </row>
    <row r="99" spans="1:13" x14ac:dyDescent="0.3">
      <c r="A99" s="408" t="s">
        <v>189</v>
      </c>
      <c r="B99" s="296" t="s">
        <v>345</v>
      </c>
      <c r="C99" s="359"/>
      <c r="D99" s="359"/>
      <c r="E99" s="359"/>
      <c r="F99" s="359"/>
      <c r="G99" s="359"/>
      <c r="H99" s="373">
        <f t="shared" si="15"/>
        <v>0</v>
      </c>
      <c r="I99" s="406"/>
      <c r="J99" s="359"/>
      <c r="K99" s="359"/>
      <c r="L99" s="359"/>
      <c r="M99" s="373">
        <f t="shared" si="16"/>
        <v>0</v>
      </c>
    </row>
    <row r="100" spans="1:13" x14ac:dyDescent="0.3">
      <c r="A100" s="408" t="s">
        <v>193</v>
      </c>
      <c r="B100" s="296" t="s">
        <v>346</v>
      </c>
      <c r="C100" s="359"/>
      <c r="D100" s="359"/>
      <c r="E100" s="359"/>
      <c r="F100" s="359"/>
      <c r="G100" s="359"/>
      <c r="H100" s="373">
        <f t="shared" si="15"/>
        <v>0</v>
      </c>
      <c r="I100" s="406"/>
      <c r="J100" s="359"/>
      <c r="K100" s="359"/>
      <c r="L100" s="359"/>
      <c r="M100" s="373">
        <f t="shared" si="16"/>
        <v>0</v>
      </c>
    </row>
    <row r="101" spans="1:13" x14ac:dyDescent="0.3">
      <c r="A101" s="408" t="s">
        <v>199</v>
      </c>
      <c r="B101" s="296" t="s">
        <v>1267</v>
      </c>
      <c r="C101" s="359"/>
      <c r="D101" s="359"/>
      <c r="E101" s="359"/>
      <c r="F101" s="359"/>
      <c r="G101" s="359"/>
      <c r="H101" s="373">
        <f t="shared" si="15"/>
        <v>0</v>
      </c>
      <c r="I101" s="406"/>
      <c r="J101" s="359"/>
      <c r="K101" s="359"/>
      <c r="L101" s="359"/>
      <c r="M101" s="373">
        <f t="shared" si="16"/>
        <v>0</v>
      </c>
    </row>
    <row r="102" spans="1:13" x14ac:dyDescent="0.3">
      <c r="A102" s="408" t="s">
        <v>202</v>
      </c>
      <c r="B102" s="296" t="s">
        <v>1268</v>
      </c>
      <c r="C102" s="359"/>
      <c r="D102" s="359"/>
      <c r="E102" s="359"/>
      <c r="F102" s="359"/>
      <c r="G102" s="359"/>
      <c r="H102" s="373">
        <f t="shared" si="15"/>
        <v>0</v>
      </c>
      <c r="I102" s="406"/>
      <c r="J102" s="359"/>
      <c r="K102" s="359"/>
      <c r="L102" s="359"/>
      <c r="M102" s="373">
        <f t="shared" si="16"/>
        <v>0</v>
      </c>
    </row>
    <row r="103" spans="1:13" x14ac:dyDescent="0.3">
      <c r="A103" s="408" t="s">
        <v>205</v>
      </c>
      <c r="B103" s="422" t="s">
        <v>349</v>
      </c>
      <c r="C103" s="359"/>
      <c r="D103" s="359"/>
      <c r="E103" s="359"/>
      <c r="F103" s="359"/>
      <c r="G103" s="359"/>
      <c r="H103" s="373">
        <f t="shared" si="15"/>
        <v>0</v>
      </c>
      <c r="I103" s="406"/>
      <c r="J103" s="359"/>
      <c r="K103" s="359"/>
      <c r="L103" s="359"/>
      <c r="M103" s="373">
        <f t="shared" si="16"/>
        <v>0</v>
      </c>
    </row>
    <row r="104" spans="1:13" x14ac:dyDescent="0.3">
      <c r="A104" s="417" t="s">
        <v>208</v>
      </c>
      <c r="B104" s="296" t="s">
        <v>1269</v>
      </c>
      <c r="C104" s="359"/>
      <c r="D104" s="359"/>
      <c r="E104" s="359"/>
      <c r="F104" s="359"/>
      <c r="G104" s="359"/>
      <c r="H104" s="373">
        <f t="shared" si="15"/>
        <v>0</v>
      </c>
      <c r="I104" s="406"/>
      <c r="J104" s="359"/>
      <c r="K104" s="359"/>
      <c r="L104" s="359"/>
      <c r="M104" s="373">
        <f t="shared" si="16"/>
        <v>0</v>
      </c>
    </row>
    <row r="105" spans="1:13" x14ac:dyDescent="0.3">
      <c r="A105" s="417" t="s">
        <v>1900</v>
      </c>
      <c r="B105" s="296" t="s">
        <v>354</v>
      </c>
      <c r="C105" s="359"/>
      <c r="D105" s="359"/>
      <c r="E105" s="359"/>
      <c r="F105" s="359"/>
      <c r="G105" s="359"/>
      <c r="H105" s="373">
        <f t="shared" si="15"/>
        <v>0</v>
      </c>
      <c r="I105" s="406"/>
      <c r="J105" s="359"/>
      <c r="K105" s="359"/>
      <c r="L105" s="359"/>
      <c r="M105" s="373">
        <f t="shared" si="16"/>
        <v>0</v>
      </c>
    </row>
    <row r="106" spans="1:13" x14ac:dyDescent="0.3">
      <c r="A106" s="417" t="s">
        <v>1901</v>
      </c>
      <c r="B106" s="296" t="s">
        <v>356</v>
      </c>
      <c r="C106" s="359"/>
      <c r="D106" s="359"/>
      <c r="E106" s="359"/>
      <c r="F106" s="359"/>
      <c r="G106" s="359"/>
      <c r="H106" s="373">
        <f t="shared" si="15"/>
        <v>0</v>
      </c>
      <c r="I106" s="406"/>
      <c r="J106" s="359"/>
      <c r="K106" s="359"/>
      <c r="L106" s="359"/>
      <c r="M106" s="373">
        <f t="shared" si="16"/>
        <v>0</v>
      </c>
    </row>
    <row r="107" spans="1:13" ht="28.8" x14ac:dyDescent="0.3">
      <c r="A107" s="417" t="s">
        <v>321</v>
      </c>
      <c r="B107" s="422" t="s">
        <v>1902</v>
      </c>
      <c r="C107" s="359"/>
      <c r="D107" s="359"/>
      <c r="E107" s="359"/>
      <c r="F107" s="359"/>
      <c r="G107" s="359"/>
      <c r="H107" s="373">
        <f t="shared" si="15"/>
        <v>0</v>
      </c>
      <c r="I107" s="406"/>
      <c r="J107" s="359"/>
      <c r="K107" s="359"/>
      <c r="L107" s="359"/>
      <c r="M107" s="373">
        <f t="shared" si="16"/>
        <v>0</v>
      </c>
    </row>
    <row r="108" spans="1:13" s="402" customFormat="1" ht="15" thickBot="1" x14ac:dyDescent="0.35">
      <c r="A108" s="405"/>
      <c r="B108" s="404" t="s">
        <v>1271</v>
      </c>
      <c r="C108" s="343">
        <f t="shared" ref="C108:M108" si="17">+SUM(C98:C107)</f>
        <v>0</v>
      </c>
      <c r="D108" s="343">
        <f t="shared" si="17"/>
        <v>0</v>
      </c>
      <c r="E108" s="343">
        <f t="shared" si="17"/>
        <v>0</v>
      </c>
      <c r="F108" s="343">
        <f t="shared" si="17"/>
        <v>0</v>
      </c>
      <c r="G108" s="343">
        <f t="shared" si="17"/>
        <v>0</v>
      </c>
      <c r="H108" s="386">
        <f t="shared" si="17"/>
        <v>0</v>
      </c>
      <c r="I108" s="403">
        <f t="shared" si="17"/>
        <v>0</v>
      </c>
      <c r="J108" s="343">
        <f t="shared" si="17"/>
        <v>0</v>
      </c>
      <c r="K108" s="343">
        <f t="shared" si="17"/>
        <v>0</v>
      </c>
      <c r="L108" s="343">
        <f t="shared" si="17"/>
        <v>0</v>
      </c>
      <c r="M108" s="386">
        <f t="shared" si="17"/>
        <v>0</v>
      </c>
    </row>
    <row r="109" spans="1:13" ht="15" thickTop="1" x14ac:dyDescent="0.3">
      <c r="A109" s="427"/>
      <c r="B109" s="359"/>
      <c r="C109" s="359"/>
      <c r="D109" s="359"/>
      <c r="E109" s="359"/>
      <c r="F109" s="359"/>
      <c r="G109" s="359"/>
      <c r="H109" s="430"/>
      <c r="I109" s="431"/>
      <c r="J109" s="359"/>
      <c r="K109" s="359"/>
      <c r="L109" s="359"/>
      <c r="M109" s="430"/>
    </row>
    <row r="110" spans="1:13" s="411" customFormat="1" x14ac:dyDescent="0.3">
      <c r="A110" s="414" t="s">
        <v>360</v>
      </c>
      <c r="B110" s="363" t="s">
        <v>1272</v>
      </c>
      <c r="C110" s="359"/>
      <c r="D110" s="359"/>
      <c r="E110" s="359"/>
      <c r="F110" s="359"/>
      <c r="G110" s="359"/>
      <c r="H110" s="428"/>
      <c r="I110" s="429"/>
      <c r="J110" s="359"/>
      <c r="K110" s="359"/>
      <c r="L110" s="359"/>
      <c r="M110" s="428"/>
    </row>
    <row r="111" spans="1:13" ht="28.8" x14ac:dyDescent="0.3">
      <c r="A111" s="408" t="s">
        <v>199</v>
      </c>
      <c r="B111" s="407" t="s">
        <v>365</v>
      </c>
      <c r="C111" s="359"/>
      <c r="D111" s="359"/>
      <c r="E111" s="359"/>
      <c r="F111" s="359"/>
      <c r="G111" s="359"/>
      <c r="H111" s="373">
        <f>+SUM(C111:G111)</f>
        <v>0</v>
      </c>
      <c r="I111" s="406"/>
      <c r="J111" s="359"/>
      <c r="K111" s="359"/>
      <c r="L111" s="359"/>
      <c r="M111" s="373">
        <f>+SUM(I111:L111)</f>
        <v>0</v>
      </c>
    </row>
    <row r="112" spans="1:13" x14ac:dyDescent="0.3">
      <c r="A112" s="408" t="s">
        <v>202</v>
      </c>
      <c r="B112" s="407" t="s">
        <v>366</v>
      </c>
      <c r="C112" s="359"/>
      <c r="D112" s="359"/>
      <c r="E112" s="359"/>
      <c r="F112" s="359"/>
      <c r="G112" s="359"/>
      <c r="H112" s="373">
        <f>+SUM(C112:G112)</f>
        <v>0</v>
      </c>
      <c r="I112" s="406"/>
      <c r="J112" s="359"/>
      <c r="K112" s="359"/>
      <c r="L112" s="359"/>
      <c r="M112" s="373">
        <f>+SUM(I112:L112)</f>
        <v>0</v>
      </c>
    </row>
    <row r="113" spans="1:13" x14ac:dyDescent="0.3">
      <c r="A113" s="408" t="s">
        <v>208</v>
      </c>
      <c r="B113" s="407" t="s">
        <v>368</v>
      </c>
      <c r="C113" s="359"/>
      <c r="D113" s="359"/>
      <c r="E113" s="359"/>
      <c r="F113" s="359"/>
      <c r="G113" s="359"/>
      <c r="H113" s="373">
        <f>+SUM(C113:G113)</f>
        <v>0</v>
      </c>
      <c r="I113" s="406"/>
      <c r="J113" s="359"/>
      <c r="K113" s="359"/>
      <c r="L113" s="359"/>
      <c r="M113" s="373">
        <f>+SUM(I113:L113)</f>
        <v>0</v>
      </c>
    </row>
    <row r="114" spans="1:13" x14ac:dyDescent="0.3">
      <c r="A114" s="417" t="s">
        <v>211</v>
      </c>
      <c r="B114" s="434" t="s">
        <v>1863</v>
      </c>
      <c r="C114" s="359"/>
      <c r="D114" s="359"/>
      <c r="E114" s="359"/>
      <c r="F114" s="359"/>
      <c r="G114" s="359"/>
      <c r="H114" s="373">
        <f>+SUM(C114:G114)</f>
        <v>0</v>
      </c>
      <c r="I114" s="406"/>
      <c r="J114" s="359"/>
      <c r="K114" s="359"/>
      <c r="L114" s="359"/>
      <c r="M114" s="373">
        <f>+SUM(I114:L114)</f>
        <v>0</v>
      </c>
    </row>
    <row r="115" spans="1:13" s="402" customFormat="1" ht="15" thickBot="1" x14ac:dyDescent="0.35">
      <c r="A115" s="405"/>
      <c r="B115" s="404" t="s">
        <v>1274</v>
      </c>
      <c r="C115" s="343">
        <f t="shared" ref="C115:M115" si="18">+SUM(C111:C114)</f>
        <v>0</v>
      </c>
      <c r="D115" s="343">
        <f t="shared" si="18"/>
        <v>0</v>
      </c>
      <c r="E115" s="343">
        <f t="shared" si="18"/>
        <v>0</v>
      </c>
      <c r="F115" s="343">
        <f t="shared" si="18"/>
        <v>0</v>
      </c>
      <c r="G115" s="343">
        <f t="shared" si="18"/>
        <v>0</v>
      </c>
      <c r="H115" s="386">
        <f t="shared" si="18"/>
        <v>0</v>
      </c>
      <c r="I115" s="403">
        <f t="shared" si="18"/>
        <v>0</v>
      </c>
      <c r="J115" s="403">
        <f t="shared" si="18"/>
        <v>0</v>
      </c>
      <c r="K115" s="403">
        <f t="shared" si="18"/>
        <v>0</v>
      </c>
      <c r="L115" s="403">
        <f t="shared" si="18"/>
        <v>0</v>
      </c>
      <c r="M115" s="386">
        <f t="shared" si="18"/>
        <v>0</v>
      </c>
    </row>
    <row r="116" spans="1:13" ht="15" thickTop="1" x14ac:dyDescent="0.3">
      <c r="A116" s="427"/>
      <c r="B116" s="359"/>
      <c r="C116" s="359"/>
      <c r="D116" s="359"/>
      <c r="E116" s="359"/>
      <c r="F116" s="359"/>
      <c r="G116" s="359"/>
      <c r="H116" s="430"/>
      <c r="I116" s="431"/>
      <c r="J116" s="359"/>
      <c r="K116" s="359"/>
      <c r="L116" s="359"/>
      <c r="M116" s="430"/>
    </row>
    <row r="117" spans="1:13" s="411" customFormat="1" x14ac:dyDescent="0.3">
      <c r="A117" s="414" t="s">
        <v>372</v>
      </c>
      <c r="B117" s="363" t="s">
        <v>1275</v>
      </c>
      <c r="C117" s="359"/>
      <c r="D117" s="359"/>
      <c r="E117" s="359"/>
      <c r="F117" s="359"/>
      <c r="G117" s="359"/>
      <c r="H117" s="428"/>
      <c r="I117" s="429"/>
      <c r="J117" s="359"/>
      <c r="K117" s="359"/>
      <c r="L117" s="359"/>
      <c r="M117" s="428"/>
    </row>
    <row r="118" spans="1:13" x14ac:dyDescent="0.3">
      <c r="A118" s="408" t="s">
        <v>172</v>
      </c>
      <c r="B118" s="422" t="s">
        <v>375</v>
      </c>
      <c r="C118" s="359"/>
      <c r="D118" s="359"/>
      <c r="E118" s="359"/>
      <c r="F118" s="359"/>
      <c r="G118" s="359"/>
      <c r="H118" s="373">
        <f>+SUM(C118:G118)</f>
        <v>0</v>
      </c>
      <c r="I118" s="406"/>
      <c r="J118" s="359"/>
      <c r="K118" s="359"/>
      <c r="L118" s="359"/>
      <c r="M118" s="373">
        <f>+SUM(I118:L118)</f>
        <v>0</v>
      </c>
    </row>
    <row r="119" spans="1:13" x14ac:dyDescent="0.3">
      <c r="A119" s="408" t="s">
        <v>189</v>
      </c>
      <c r="B119" s="296" t="s">
        <v>376</v>
      </c>
      <c r="C119" s="359"/>
      <c r="D119" s="359"/>
      <c r="E119" s="359"/>
      <c r="F119" s="359"/>
      <c r="G119" s="359"/>
      <c r="H119" s="373">
        <f>+SUM(C119:G119)</f>
        <v>0</v>
      </c>
      <c r="I119" s="406"/>
      <c r="J119" s="359"/>
      <c r="K119" s="359"/>
      <c r="L119" s="359"/>
      <c r="M119" s="373">
        <f>+SUM(I119:L119)</f>
        <v>0</v>
      </c>
    </row>
    <row r="120" spans="1:13" x14ac:dyDescent="0.3">
      <c r="A120" s="417" t="s">
        <v>1903</v>
      </c>
      <c r="B120" s="296" t="s">
        <v>1277</v>
      </c>
      <c r="C120" s="359"/>
      <c r="D120" s="359"/>
      <c r="E120" s="359"/>
      <c r="F120" s="359"/>
      <c r="G120" s="359"/>
      <c r="H120" s="373">
        <f>+SUM(C120:G120)</f>
        <v>0</v>
      </c>
      <c r="I120" s="406"/>
      <c r="J120" s="359"/>
      <c r="K120" s="359"/>
      <c r="L120" s="359"/>
      <c r="M120" s="373">
        <f>+SUM(I120:L120)</f>
        <v>0</v>
      </c>
    </row>
    <row r="121" spans="1:13" x14ac:dyDescent="0.3">
      <c r="A121" s="417" t="s">
        <v>199</v>
      </c>
      <c r="B121" s="296" t="s">
        <v>1904</v>
      </c>
      <c r="C121" s="359"/>
      <c r="D121" s="359"/>
      <c r="E121" s="359"/>
      <c r="F121" s="359"/>
      <c r="G121" s="359"/>
      <c r="H121" s="373">
        <f>+SUM(C121:G121)</f>
        <v>0</v>
      </c>
      <c r="I121" s="406"/>
      <c r="J121" s="359"/>
      <c r="K121" s="359"/>
      <c r="L121" s="359"/>
      <c r="M121" s="373">
        <f>+SUM(I121:L121)</f>
        <v>0</v>
      </c>
    </row>
    <row r="122" spans="1:13" ht="28.8" x14ac:dyDescent="0.3">
      <c r="A122" s="417" t="s">
        <v>202</v>
      </c>
      <c r="B122" s="422" t="s">
        <v>1278</v>
      </c>
      <c r="C122" s="359"/>
      <c r="D122" s="359"/>
      <c r="E122" s="359"/>
      <c r="F122" s="359"/>
      <c r="G122" s="359"/>
      <c r="H122" s="373">
        <f>+SUM(C122:G122)</f>
        <v>0</v>
      </c>
      <c r="I122" s="406"/>
      <c r="J122" s="359"/>
      <c r="K122" s="359"/>
      <c r="L122" s="359"/>
      <c r="M122" s="373">
        <f>+SUM(I122:L122)</f>
        <v>0</v>
      </c>
    </row>
    <row r="123" spans="1:13" s="402" customFormat="1" ht="15" thickBot="1" x14ac:dyDescent="0.35">
      <c r="A123" s="405"/>
      <c r="B123" s="404" t="s">
        <v>1279</v>
      </c>
      <c r="C123" s="343">
        <f t="shared" ref="C123:M123" si="19">+SUM(C118:C122)</f>
        <v>0</v>
      </c>
      <c r="D123" s="343">
        <f t="shared" si="19"/>
        <v>0</v>
      </c>
      <c r="E123" s="343">
        <f t="shared" si="19"/>
        <v>0</v>
      </c>
      <c r="F123" s="343">
        <f t="shared" si="19"/>
        <v>0</v>
      </c>
      <c r="G123" s="343">
        <f t="shared" si="19"/>
        <v>0</v>
      </c>
      <c r="H123" s="386">
        <f t="shared" si="19"/>
        <v>0</v>
      </c>
      <c r="I123" s="403">
        <f t="shared" si="19"/>
        <v>0</v>
      </c>
      <c r="J123" s="403">
        <f t="shared" si="19"/>
        <v>0</v>
      </c>
      <c r="K123" s="403">
        <f t="shared" si="19"/>
        <v>0</v>
      </c>
      <c r="L123" s="403">
        <f t="shared" si="19"/>
        <v>0</v>
      </c>
      <c r="M123" s="386">
        <f t="shared" si="19"/>
        <v>0</v>
      </c>
    </row>
    <row r="124" spans="1:13" ht="15" thickTop="1" x14ac:dyDescent="0.3">
      <c r="A124" s="433"/>
      <c r="B124" s="432"/>
      <c r="C124" s="359"/>
      <c r="D124" s="359"/>
      <c r="E124" s="359"/>
      <c r="F124" s="359"/>
      <c r="G124" s="359"/>
      <c r="H124" s="430"/>
      <c r="I124" s="431"/>
      <c r="J124" s="359"/>
      <c r="K124" s="359"/>
      <c r="L124" s="359"/>
      <c r="M124" s="430"/>
    </row>
    <row r="125" spans="1:13" s="411" customFormat="1" x14ac:dyDescent="0.3">
      <c r="A125" s="414" t="s">
        <v>386</v>
      </c>
      <c r="B125" s="363" t="s">
        <v>1280</v>
      </c>
      <c r="C125" s="359"/>
      <c r="D125" s="359"/>
      <c r="E125" s="359"/>
      <c r="F125" s="359"/>
      <c r="G125" s="359"/>
      <c r="H125" s="428"/>
      <c r="I125" s="429"/>
      <c r="J125" s="359"/>
      <c r="K125" s="359"/>
      <c r="L125" s="359"/>
      <c r="M125" s="428"/>
    </row>
    <row r="126" spans="1:13" x14ac:dyDescent="0.3">
      <c r="A126" s="408" t="s">
        <v>172</v>
      </c>
      <c r="B126" s="432" t="s">
        <v>388</v>
      </c>
      <c r="C126" s="359"/>
      <c r="D126" s="359"/>
      <c r="E126" s="359"/>
      <c r="F126" s="359"/>
      <c r="G126" s="359"/>
      <c r="H126" s="373">
        <f>+SUM(C126:G126)</f>
        <v>0</v>
      </c>
      <c r="I126" s="406"/>
      <c r="J126" s="359"/>
      <c r="K126" s="359"/>
      <c r="L126" s="359"/>
      <c r="M126" s="373">
        <f>+SUM(I126:L126)</f>
        <v>0</v>
      </c>
    </row>
    <row r="127" spans="1:13" x14ac:dyDescent="0.3">
      <c r="A127" s="408" t="s">
        <v>189</v>
      </c>
      <c r="B127" s="407" t="s">
        <v>389</v>
      </c>
      <c r="C127" s="359"/>
      <c r="D127" s="359"/>
      <c r="E127" s="359"/>
      <c r="F127" s="359"/>
      <c r="G127" s="359"/>
      <c r="H127" s="373">
        <f>+SUM(C127:G127)</f>
        <v>0</v>
      </c>
      <c r="I127" s="406"/>
      <c r="J127" s="359"/>
      <c r="K127" s="359"/>
      <c r="L127" s="359"/>
      <c r="M127" s="373">
        <f>+SUM(I127:L127)</f>
        <v>0</v>
      </c>
    </row>
    <row r="128" spans="1:13" x14ac:dyDescent="0.3">
      <c r="A128" s="408" t="s">
        <v>193</v>
      </c>
      <c r="B128" s="407" t="s">
        <v>390</v>
      </c>
      <c r="C128" s="359"/>
      <c r="D128" s="359"/>
      <c r="E128" s="359"/>
      <c r="F128" s="359"/>
      <c r="G128" s="359"/>
      <c r="H128" s="373">
        <f>+SUM(C128:G128)</f>
        <v>0</v>
      </c>
      <c r="I128" s="406"/>
      <c r="J128" s="359"/>
      <c r="K128" s="359"/>
      <c r="L128" s="359"/>
      <c r="M128" s="373">
        <f>+SUM(I128:L128)</f>
        <v>0</v>
      </c>
    </row>
    <row r="129" spans="1:13" ht="28.8" x14ac:dyDescent="0.3">
      <c r="A129" s="417" t="s">
        <v>199</v>
      </c>
      <c r="B129" s="422" t="s">
        <v>1281</v>
      </c>
      <c r="C129" s="359"/>
      <c r="D129" s="359"/>
      <c r="E129" s="359"/>
      <c r="F129" s="359"/>
      <c r="G129" s="359"/>
      <c r="H129" s="373">
        <f>+SUM(C129:G129)</f>
        <v>0</v>
      </c>
      <c r="I129" s="406"/>
      <c r="J129" s="359"/>
      <c r="K129" s="359"/>
      <c r="L129" s="359"/>
      <c r="M129" s="373">
        <f>+SUM(I129:L129)</f>
        <v>0</v>
      </c>
    </row>
    <row r="130" spans="1:13" s="402" customFormat="1" ht="15" thickBot="1" x14ac:dyDescent="0.35">
      <c r="A130" s="405"/>
      <c r="B130" s="404" t="s">
        <v>1282</v>
      </c>
      <c r="C130" s="343">
        <f t="shared" ref="C130:M130" si="20">SUM(C126:C129)</f>
        <v>0</v>
      </c>
      <c r="D130" s="343">
        <f t="shared" si="20"/>
        <v>0</v>
      </c>
      <c r="E130" s="343">
        <f t="shared" si="20"/>
        <v>0</v>
      </c>
      <c r="F130" s="343">
        <f t="shared" si="20"/>
        <v>0</v>
      </c>
      <c r="G130" s="343">
        <f t="shared" si="20"/>
        <v>0</v>
      </c>
      <c r="H130" s="386">
        <f t="shared" si="20"/>
        <v>0</v>
      </c>
      <c r="I130" s="343">
        <f t="shared" si="20"/>
        <v>0</v>
      </c>
      <c r="J130" s="343">
        <f t="shared" si="20"/>
        <v>0</v>
      </c>
      <c r="K130" s="343">
        <f t="shared" si="20"/>
        <v>0</v>
      </c>
      <c r="L130" s="343">
        <f t="shared" si="20"/>
        <v>0</v>
      </c>
      <c r="M130" s="386">
        <f t="shared" si="20"/>
        <v>0</v>
      </c>
    </row>
    <row r="131" spans="1:13" ht="15" thickTop="1" x14ac:dyDescent="0.3">
      <c r="A131" s="427"/>
      <c r="B131" s="432"/>
      <c r="C131" s="359"/>
      <c r="D131" s="359"/>
      <c r="E131" s="359"/>
      <c r="F131" s="359"/>
      <c r="G131" s="359"/>
      <c r="H131" s="430"/>
      <c r="I131" s="431"/>
      <c r="J131" s="359"/>
      <c r="K131" s="359"/>
      <c r="L131" s="359"/>
      <c r="M131" s="430"/>
    </row>
    <row r="132" spans="1:13" s="411" customFormat="1" x14ac:dyDescent="0.3">
      <c r="A132" s="414" t="s">
        <v>394</v>
      </c>
      <c r="B132" s="363" t="s">
        <v>1283</v>
      </c>
      <c r="C132" s="359"/>
      <c r="D132" s="359"/>
      <c r="E132" s="359"/>
      <c r="F132" s="359"/>
      <c r="G132" s="359"/>
      <c r="H132" s="428"/>
      <c r="I132" s="429"/>
      <c r="J132" s="359"/>
      <c r="K132" s="359"/>
      <c r="L132" s="359"/>
      <c r="M132" s="428"/>
    </row>
    <row r="133" spans="1:13" x14ac:dyDescent="0.3">
      <c r="A133" s="408" t="s">
        <v>172</v>
      </c>
      <c r="B133" s="296" t="s">
        <v>396</v>
      </c>
      <c r="C133" s="359"/>
      <c r="D133" s="359"/>
      <c r="E133" s="359"/>
      <c r="F133" s="359"/>
      <c r="G133" s="359"/>
      <c r="H133" s="373">
        <f>+SUM(C133:G133)</f>
        <v>0</v>
      </c>
      <c r="I133" s="406"/>
      <c r="J133" s="359"/>
      <c r="K133" s="359"/>
      <c r="L133" s="359"/>
      <c r="M133" s="373">
        <f>+SUM(I133:L133)</f>
        <v>0</v>
      </c>
    </row>
    <row r="134" spans="1:13" x14ac:dyDescent="0.3">
      <c r="A134" s="408" t="s">
        <v>189</v>
      </c>
      <c r="B134" s="407" t="s">
        <v>397</v>
      </c>
      <c r="C134" s="359"/>
      <c r="D134" s="359"/>
      <c r="E134" s="359"/>
      <c r="F134" s="359"/>
      <c r="G134" s="359"/>
      <c r="H134" s="373">
        <f>+SUM(C134:G134)</f>
        <v>0</v>
      </c>
      <c r="I134" s="406"/>
      <c r="J134" s="359"/>
      <c r="K134" s="359"/>
      <c r="L134" s="359"/>
      <c r="M134" s="373">
        <f>+SUM(I134:L134)</f>
        <v>0</v>
      </c>
    </row>
    <row r="135" spans="1:13" ht="28.8" x14ac:dyDescent="0.3">
      <c r="A135" s="408" t="s">
        <v>193</v>
      </c>
      <c r="B135" s="422" t="s">
        <v>1284</v>
      </c>
      <c r="C135" s="359"/>
      <c r="D135" s="359"/>
      <c r="E135" s="359"/>
      <c r="F135" s="359"/>
      <c r="G135" s="359"/>
      <c r="H135" s="373">
        <f>+SUM(C135:G135)</f>
        <v>0</v>
      </c>
      <c r="I135" s="406"/>
      <c r="J135" s="359"/>
      <c r="K135" s="359"/>
      <c r="L135" s="359"/>
      <c r="M135" s="373">
        <f>+SUM(I135:L135)</f>
        <v>0</v>
      </c>
    </row>
    <row r="136" spans="1:13" s="402" customFormat="1" ht="15" thickBot="1" x14ac:dyDescent="0.35">
      <c r="A136" s="405"/>
      <c r="B136" s="404" t="s">
        <v>1285</v>
      </c>
      <c r="C136" s="343">
        <f t="shared" ref="C136:M136" si="21">SUM(C133:C135)</f>
        <v>0</v>
      </c>
      <c r="D136" s="343">
        <f t="shared" si="21"/>
        <v>0</v>
      </c>
      <c r="E136" s="343">
        <f t="shared" si="21"/>
        <v>0</v>
      </c>
      <c r="F136" s="343">
        <f t="shared" si="21"/>
        <v>0</v>
      </c>
      <c r="G136" s="343">
        <f t="shared" si="21"/>
        <v>0</v>
      </c>
      <c r="H136" s="386">
        <f t="shared" si="21"/>
        <v>0</v>
      </c>
      <c r="I136" s="343">
        <f t="shared" si="21"/>
        <v>0</v>
      </c>
      <c r="J136" s="343">
        <f t="shared" si="21"/>
        <v>0</v>
      </c>
      <c r="K136" s="343">
        <f t="shared" si="21"/>
        <v>0</v>
      </c>
      <c r="L136" s="343">
        <f t="shared" si="21"/>
        <v>0</v>
      </c>
      <c r="M136" s="386">
        <f t="shared" si="21"/>
        <v>0</v>
      </c>
    </row>
    <row r="137" spans="1:13" ht="15" thickTop="1" x14ac:dyDescent="0.3">
      <c r="A137" s="427"/>
      <c r="B137" s="420"/>
      <c r="C137" s="359"/>
      <c r="D137" s="359"/>
      <c r="E137" s="359"/>
      <c r="F137" s="359"/>
      <c r="G137" s="359"/>
      <c r="H137" s="423"/>
      <c r="I137" s="419"/>
      <c r="J137" s="359"/>
      <c r="K137" s="359"/>
      <c r="L137" s="359"/>
      <c r="M137" s="423"/>
    </row>
    <row r="138" spans="1:13" s="411" customFormat="1" x14ac:dyDescent="0.3">
      <c r="A138" s="414" t="s">
        <v>401</v>
      </c>
      <c r="B138" s="413" t="s">
        <v>1286</v>
      </c>
      <c r="C138" s="359"/>
      <c r="D138" s="359"/>
      <c r="E138" s="359"/>
      <c r="F138" s="359"/>
      <c r="G138" s="359"/>
      <c r="H138" s="373"/>
      <c r="I138" s="406"/>
      <c r="J138" s="359"/>
      <c r="K138" s="359"/>
      <c r="L138" s="359"/>
      <c r="M138" s="373"/>
    </row>
    <row r="139" spans="1:13" x14ac:dyDescent="0.3">
      <c r="A139" s="417" t="s">
        <v>1243</v>
      </c>
      <c r="B139" s="296" t="s">
        <v>404</v>
      </c>
      <c r="C139" s="359"/>
      <c r="D139" s="359"/>
      <c r="E139" s="359"/>
      <c r="F139" s="359"/>
      <c r="G139" s="359"/>
      <c r="H139" s="373">
        <f>+SUM(C139:G139)</f>
        <v>0</v>
      </c>
      <c r="I139" s="406"/>
      <c r="J139" s="359"/>
      <c r="K139" s="359"/>
      <c r="L139" s="359"/>
      <c r="M139" s="373">
        <f>+SUM(I139:L139)</f>
        <v>0</v>
      </c>
    </row>
    <row r="140" spans="1:13" ht="28.8" x14ac:dyDescent="0.3">
      <c r="A140" s="417" t="s">
        <v>189</v>
      </c>
      <c r="B140" s="422" t="s">
        <v>1867</v>
      </c>
      <c r="C140" s="359"/>
      <c r="D140" s="359"/>
      <c r="E140" s="359"/>
      <c r="F140" s="359"/>
      <c r="G140" s="359"/>
      <c r="H140" s="373">
        <f>+SUM(C140:G140)</f>
        <v>0</v>
      </c>
      <c r="I140" s="406"/>
      <c r="J140" s="359"/>
      <c r="K140" s="359"/>
      <c r="L140" s="359"/>
      <c r="M140" s="373">
        <f>+SUM(I140:L140)</f>
        <v>0</v>
      </c>
    </row>
    <row r="141" spans="1:13" s="402" customFormat="1" ht="15" thickBot="1" x14ac:dyDescent="0.35">
      <c r="A141" s="426"/>
      <c r="B141" s="404" t="s">
        <v>1288</v>
      </c>
      <c r="C141" s="343">
        <f t="shared" ref="C141:M141" si="22">+SUM(C139:C140)</f>
        <v>0</v>
      </c>
      <c r="D141" s="343">
        <f t="shared" si="22"/>
        <v>0</v>
      </c>
      <c r="E141" s="343">
        <f t="shared" si="22"/>
        <v>0</v>
      </c>
      <c r="F141" s="343">
        <f t="shared" si="22"/>
        <v>0</v>
      </c>
      <c r="G141" s="425">
        <f t="shared" si="22"/>
        <v>0</v>
      </c>
      <c r="H141" s="386">
        <f t="shared" si="22"/>
        <v>0</v>
      </c>
      <c r="I141" s="403">
        <f t="shared" si="22"/>
        <v>0</v>
      </c>
      <c r="J141" s="343">
        <f t="shared" si="22"/>
        <v>0</v>
      </c>
      <c r="K141" s="343">
        <f t="shared" si="22"/>
        <v>0</v>
      </c>
      <c r="L141" s="343">
        <f t="shared" si="22"/>
        <v>0</v>
      </c>
      <c r="M141" s="386">
        <f t="shared" si="22"/>
        <v>0</v>
      </c>
    </row>
    <row r="142" spans="1:13" ht="15" thickTop="1" x14ac:dyDescent="0.3">
      <c r="A142" s="408"/>
      <c r="B142" s="424"/>
      <c r="C142" s="353"/>
      <c r="D142" s="353"/>
      <c r="F142" s="358"/>
      <c r="G142" s="358"/>
      <c r="H142" s="377"/>
      <c r="I142" s="419"/>
      <c r="J142" s="359"/>
      <c r="K142" s="359"/>
      <c r="L142" s="359"/>
      <c r="M142" s="423"/>
    </row>
    <row r="143" spans="1:13" s="411" customFormat="1" x14ac:dyDescent="0.3">
      <c r="A143" s="414" t="s">
        <v>408</v>
      </c>
      <c r="B143" s="413" t="s">
        <v>1289</v>
      </c>
      <c r="C143" s="358"/>
      <c r="D143" s="358"/>
      <c r="E143" s="341"/>
      <c r="F143" s="358"/>
      <c r="G143" s="359"/>
      <c r="H143" s="412"/>
      <c r="I143" s="406"/>
      <c r="J143" s="359"/>
      <c r="K143" s="359"/>
      <c r="L143" s="359"/>
      <c r="M143" s="373"/>
    </row>
    <row r="144" spans="1:13" x14ac:dyDescent="0.3">
      <c r="A144" s="408" t="s">
        <v>172</v>
      </c>
      <c r="B144" s="371" t="s">
        <v>410</v>
      </c>
      <c r="C144" s="358"/>
      <c r="D144" s="358"/>
      <c r="F144" s="358"/>
      <c r="G144" s="359"/>
      <c r="H144" s="373">
        <f>+SUM(C144:G144)</f>
        <v>0</v>
      </c>
      <c r="I144" s="406"/>
      <c r="J144" s="359"/>
      <c r="K144" s="359"/>
      <c r="L144" s="359"/>
      <c r="M144" s="373">
        <f>+SUM(I144:L144)</f>
        <v>0</v>
      </c>
    </row>
    <row r="145" spans="1:13" ht="28.8" x14ac:dyDescent="0.3">
      <c r="A145" s="417" t="s">
        <v>189</v>
      </c>
      <c r="B145" s="422" t="s">
        <v>1290</v>
      </c>
      <c r="C145" s="359"/>
      <c r="D145" s="359"/>
      <c r="E145" s="359"/>
      <c r="F145" s="359"/>
      <c r="G145" s="359"/>
      <c r="H145" s="373">
        <f>+SUM(C145:G145)</f>
        <v>0</v>
      </c>
      <c r="I145" s="406"/>
      <c r="J145" s="359"/>
      <c r="K145" s="359"/>
      <c r="L145" s="359"/>
      <c r="M145" s="373">
        <f>+SUM(I145:L145)</f>
        <v>0</v>
      </c>
    </row>
    <row r="146" spans="1:13" s="402" customFormat="1" ht="15" thickBot="1" x14ac:dyDescent="0.35">
      <c r="A146" s="405"/>
      <c r="B146" s="404" t="s">
        <v>1291</v>
      </c>
      <c r="C146" s="343">
        <f t="shared" ref="C146:M146" si="23">SUM(C144:C145)</f>
        <v>0</v>
      </c>
      <c r="D146" s="343">
        <f t="shared" si="23"/>
        <v>0</v>
      </c>
      <c r="E146" s="343">
        <f t="shared" si="23"/>
        <v>0</v>
      </c>
      <c r="F146" s="343">
        <f t="shared" si="23"/>
        <v>0</v>
      </c>
      <c r="G146" s="343">
        <f t="shared" si="23"/>
        <v>0</v>
      </c>
      <c r="H146" s="386">
        <f t="shared" si="23"/>
        <v>0</v>
      </c>
      <c r="I146" s="343">
        <f t="shared" si="23"/>
        <v>0</v>
      </c>
      <c r="J146" s="343">
        <f t="shared" si="23"/>
        <v>0</v>
      </c>
      <c r="K146" s="343">
        <f t="shared" si="23"/>
        <v>0</v>
      </c>
      <c r="L146" s="343">
        <f t="shared" si="23"/>
        <v>0</v>
      </c>
      <c r="M146" s="386">
        <f t="shared" si="23"/>
        <v>0</v>
      </c>
    </row>
    <row r="147" spans="1:13" ht="15" thickTop="1" x14ac:dyDescent="0.3">
      <c r="A147" s="421"/>
      <c r="B147" s="420"/>
      <c r="D147" s="353"/>
      <c r="E147" s="353"/>
      <c r="F147" s="353"/>
      <c r="G147" s="353"/>
      <c r="H147" s="377"/>
      <c r="I147" s="419"/>
      <c r="J147" s="359"/>
      <c r="K147" s="359"/>
      <c r="L147" s="359"/>
      <c r="M147" s="373"/>
    </row>
    <row r="148" spans="1:13" s="411" customFormat="1" x14ac:dyDescent="0.3">
      <c r="A148" s="414" t="s">
        <v>414</v>
      </c>
      <c r="B148" s="413" t="s">
        <v>1292</v>
      </c>
      <c r="C148" s="341"/>
      <c r="D148" s="358"/>
      <c r="E148" s="358"/>
      <c r="F148" s="358"/>
      <c r="G148" s="358"/>
      <c r="H148" s="412"/>
      <c r="I148" s="406"/>
      <c r="J148" s="359"/>
      <c r="K148" s="359"/>
      <c r="L148" s="359"/>
      <c r="M148" s="373"/>
    </row>
    <row r="149" spans="1:13" x14ac:dyDescent="0.3">
      <c r="A149" s="418" t="s">
        <v>172</v>
      </c>
      <c r="B149" s="407" t="s">
        <v>416</v>
      </c>
      <c r="D149" s="358"/>
      <c r="E149" s="358"/>
      <c r="F149" s="358"/>
      <c r="G149" s="358"/>
      <c r="H149" s="373">
        <f>+SUM(C149:G149)</f>
        <v>0</v>
      </c>
      <c r="I149" s="406"/>
      <c r="J149" s="359"/>
      <c r="K149" s="359"/>
      <c r="L149" s="359"/>
      <c r="M149" s="373">
        <f>+SUM(I149:L149)</f>
        <v>0</v>
      </c>
    </row>
    <row r="150" spans="1:13" x14ac:dyDescent="0.3">
      <c r="A150" s="417" t="s">
        <v>189</v>
      </c>
      <c r="B150" s="416" t="s">
        <v>1868</v>
      </c>
      <c r="D150" s="358"/>
      <c r="E150" s="358"/>
      <c r="F150" s="358"/>
      <c r="G150" s="358"/>
      <c r="H150" s="373">
        <f>+SUM(C150:G150)</f>
        <v>0</v>
      </c>
      <c r="I150" s="406"/>
      <c r="J150" s="359"/>
      <c r="K150" s="359"/>
      <c r="L150" s="359"/>
      <c r="M150" s="373">
        <f>+SUM(I150:L150)</f>
        <v>0</v>
      </c>
    </row>
    <row r="151" spans="1:13" s="402" customFormat="1" ht="15" thickBot="1" x14ac:dyDescent="0.35">
      <c r="A151" s="405"/>
      <c r="B151" s="404" t="s">
        <v>1294</v>
      </c>
      <c r="C151" s="343">
        <f t="shared" ref="C151:M151" si="24">+C150+C149</f>
        <v>0</v>
      </c>
      <c r="D151" s="343">
        <f t="shared" si="24"/>
        <v>0</v>
      </c>
      <c r="E151" s="343">
        <f t="shared" si="24"/>
        <v>0</v>
      </c>
      <c r="F151" s="343">
        <f t="shared" si="24"/>
        <v>0</v>
      </c>
      <c r="G151" s="343">
        <f t="shared" si="24"/>
        <v>0</v>
      </c>
      <c r="H151" s="386">
        <f t="shared" si="24"/>
        <v>0</v>
      </c>
      <c r="I151" s="343">
        <f t="shared" si="24"/>
        <v>0</v>
      </c>
      <c r="J151" s="343">
        <f t="shared" si="24"/>
        <v>0</v>
      </c>
      <c r="K151" s="343">
        <f t="shared" si="24"/>
        <v>0</v>
      </c>
      <c r="L151" s="343">
        <f t="shared" si="24"/>
        <v>0</v>
      </c>
      <c r="M151" s="386">
        <f t="shared" si="24"/>
        <v>0</v>
      </c>
    </row>
    <row r="152" spans="1:13" ht="15" thickTop="1" x14ac:dyDescent="0.3">
      <c r="A152" s="410"/>
      <c r="B152" s="415"/>
      <c r="D152" s="358"/>
      <c r="E152" s="358"/>
      <c r="F152" s="358"/>
      <c r="G152" s="358"/>
      <c r="H152" s="377"/>
      <c r="I152" s="409"/>
      <c r="J152" s="358"/>
      <c r="K152" s="358"/>
      <c r="L152" s="358"/>
      <c r="M152" s="357"/>
    </row>
    <row r="153" spans="1:13" s="411" customFormat="1" x14ac:dyDescent="0.3">
      <c r="A153" s="414" t="s">
        <v>420</v>
      </c>
      <c r="B153" s="413" t="s">
        <v>1869</v>
      </c>
      <c r="C153" s="341"/>
      <c r="D153" s="358"/>
      <c r="E153" s="358"/>
      <c r="F153" s="358"/>
      <c r="G153" s="358"/>
      <c r="H153" s="412"/>
      <c r="I153" s="409"/>
      <c r="J153" s="358"/>
      <c r="K153" s="358"/>
      <c r="L153" s="358"/>
      <c r="M153" s="357"/>
    </row>
    <row r="154" spans="1:13" x14ac:dyDescent="0.3">
      <c r="A154" s="410" t="s">
        <v>172</v>
      </c>
      <c r="B154" s="407" t="s">
        <v>422</v>
      </c>
      <c r="D154" s="358"/>
      <c r="E154" s="358"/>
      <c r="F154" s="358"/>
      <c r="G154" s="358"/>
      <c r="H154" s="373">
        <f>+SUM(C154:G154)</f>
        <v>0</v>
      </c>
      <c r="I154" s="409"/>
      <c r="J154" s="358"/>
      <c r="K154" s="358"/>
      <c r="L154" s="358"/>
      <c r="M154" s="357">
        <f>+SUM(I154:L154)</f>
        <v>0</v>
      </c>
    </row>
    <row r="155" spans="1:13" x14ac:dyDescent="0.3">
      <c r="A155" s="292" t="s">
        <v>189</v>
      </c>
      <c r="B155" s="296" t="s">
        <v>423</v>
      </c>
      <c r="D155" s="358"/>
      <c r="E155" s="358"/>
      <c r="F155" s="358"/>
      <c r="G155" s="358"/>
      <c r="H155" s="373"/>
      <c r="I155" s="409"/>
      <c r="J155" s="358"/>
      <c r="K155" s="358"/>
      <c r="L155" s="358"/>
      <c r="M155" s="357"/>
    </row>
    <row r="156" spans="1:13" x14ac:dyDescent="0.3">
      <c r="A156" s="408" t="s">
        <v>193</v>
      </c>
      <c r="B156" s="407" t="s">
        <v>1870</v>
      </c>
      <c r="C156" s="366"/>
      <c r="D156" s="359"/>
      <c r="E156" s="359"/>
      <c r="F156" s="358"/>
      <c r="G156" s="358"/>
      <c r="H156" s="373">
        <f>+SUM(C156:G156)</f>
        <v>0</v>
      </c>
      <c r="I156" s="406"/>
      <c r="J156" s="359"/>
      <c r="K156" s="359"/>
      <c r="L156" s="359"/>
      <c r="M156" s="357">
        <f>+SUM(I156:L156)</f>
        <v>0</v>
      </c>
    </row>
    <row r="157" spans="1:13" s="402" customFormat="1" ht="15" thickBot="1" x14ac:dyDescent="0.35">
      <c r="A157" s="405"/>
      <c r="B157" s="404" t="s">
        <v>1871</v>
      </c>
      <c r="C157" s="365">
        <f t="shared" ref="C157:M157" si="25">+SUM(C154:C156)</f>
        <v>0</v>
      </c>
      <c r="D157" s="343">
        <f t="shared" si="25"/>
        <v>0</v>
      </c>
      <c r="E157" s="343">
        <f t="shared" si="25"/>
        <v>0</v>
      </c>
      <c r="F157" s="343">
        <f t="shared" si="25"/>
        <v>0</v>
      </c>
      <c r="G157" s="343">
        <f t="shared" si="25"/>
        <v>0</v>
      </c>
      <c r="H157" s="386">
        <f t="shared" si="25"/>
        <v>0</v>
      </c>
      <c r="I157" s="403">
        <f t="shared" si="25"/>
        <v>0</v>
      </c>
      <c r="J157" s="343">
        <f t="shared" si="25"/>
        <v>0</v>
      </c>
      <c r="K157" s="343">
        <f t="shared" si="25"/>
        <v>0</v>
      </c>
      <c r="L157" s="343">
        <f t="shared" si="25"/>
        <v>0</v>
      </c>
      <c r="M157" s="342">
        <f t="shared" si="25"/>
        <v>0</v>
      </c>
    </row>
    <row r="158" spans="1:13" ht="14.25" customHeight="1" thickTop="1" x14ac:dyDescent="0.3">
      <c r="A158" s="354"/>
      <c r="B158" s="341"/>
      <c r="C158" s="353"/>
      <c r="D158" s="353"/>
      <c r="E158" s="353"/>
      <c r="F158" s="353"/>
      <c r="G158" s="353"/>
      <c r="H158" s="377"/>
      <c r="I158" s="401"/>
      <c r="J158" s="353"/>
      <c r="K158" s="353"/>
      <c r="L158" s="353"/>
      <c r="M158" s="357"/>
    </row>
    <row r="159" spans="1:13" ht="14.25" customHeight="1" x14ac:dyDescent="0.3">
      <c r="A159" s="400"/>
      <c r="B159" s="349" t="s">
        <v>1876</v>
      </c>
      <c r="C159" s="348">
        <f t="shared" ref="C159:M159" si="26">+C22+C28+C34+C45+C51+C57+C62+C68+C80+C89+C95+C108+C115+C123+C130+C136+C141+C146+C151+C157</f>
        <v>0</v>
      </c>
      <c r="D159" s="348">
        <f t="shared" si="26"/>
        <v>0</v>
      </c>
      <c r="E159" s="348">
        <f t="shared" si="26"/>
        <v>0</v>
      </c>
      <c r="F159" s="348">
        <f t="shared" si="26"/>
        <v>0</v>
      </c>
      <c r="G159" s="348">
        <f t="shared" si="26"/>
        <v>0</v>
      </c>
      <c r="H159" s="347">
        <f t="shared" si="26"/>
        <v>0</v>
      </c>
      <c r="I159" s="399">
        <f t="shared" si="26"/>
        <v>0</v>
      </c>
      <c r="J159" s="348">
        <f t="shared" si="26"/>
        <v>0</v>
      </c>
      <c r="K159" s="348">
        <f t="shared" si="26"/>
        <v>0</v>
      </c>
      <c r="L159" s="348">
        <f t="shared" si="26"/>
        <v>0</v>
      </c>
      <c r="M159" s="398">
        <f t="shared" si="26"/>
        <v>0</v>
      </c>
    </row>
    <row r="160" spans="1:13" ht="14.25" customHeight="1" thickBot="1" x14ac:dyDescent="0.35">
      <c r="A160" s="346"/>
      <c r="B160" s="345"/>
      <c r="C160" s="344"/>
      <c r="D160" s="344"/>
      <c r="E160" s="344"/>
      <c r="F160" s="344"/>
      <c r="G160" s="344"/>
      <c r="H160" s="397"/>
      <c r="I160" s="396"/>
      <c r="J160" s="344"/>
      <c r="K160" s="344"/>
      <c r="L160" s="344"/>
      <c r="M160" s="342"/>
    </row>
    <row r="161" spans="1:6" ht="45.75" customHeight="1" thickTop="1" x14ac:dyDescent="0.3">
      <c r="A161" s="1391" t="s">
        <v>1880</v>
      </c>
      <c r="B161" s="1391"/>
      <c r="C161" s="1391"/>
      <c r="D161" s="1391"/>
      <c r="E161" s="1391"/>
      <c r="F161" s="1391"/>
    </row>
  </sheetData>
  <mergeCells count="16">
    <mergeCell ref="A161:F161"/>
    <mergeCell ref="L6:L7"/>
    <mergeCell ref="M6:M7"/>
    <mergeCell ref="A1:M1"/>
    <mergeCell ref="A3:M3"/>
    <mergeCell ref="A4:M4"/>
    <mergeCell ref="A6:B7"/>
    <mergeCell ref="C6:C7"/>
    <mergeCell ref="D6:D7"/>
    <mergeCell ref="E6:E7"/>
    <mergeCell ref="F6:F7"/>
    <mergeCell ref="G6:G7"/>
    <mergeCell ref="H6:H7"/>
    <mergeCell ref="K6:K7"/>
    <mergeCell ref="I6:I7"/>
    <mergeCell ref="J6:J7"/>
  </mergeCells>
  <printOptions horizontalCentered="1"/>
  <pageMargins left="0.27559055118110237" right="0.15748031496062992" top="0.47244094488188981" bottom="0.47244094488188981" header="0.35433070866141736" footer="0.31496062992125984"/>
  <pageSetup paperSize="9" scale="5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301E5-EAC2-40B5-BC5C-4E02565DBB94}">
  <dimension ref="A1:L14"/>
  <sheetViews>
    <sheetView topLeftCell="B1" zoomScaleNormal="100" workbookViewId="0">
      <selection activeCell="B12" sqref="A12:H12"/>
    </sheetView>
  </sheetViews>
  <sheetFormatPr defaultRowHeight="14.4" x14ac:dyDescent="0.3"/>
  <cols>
    <col min="2" max="2" width="56.21875" style="452" customWidth="1"/>
    <col min="3" max="3" width="25.21875" customWidth="1"/>
    <col min="4" max="4" width="14.44140625" customWidth="1"/>
    <col min="5" max="5" width="19.21875" customWidth="1"/>
    <col min="6" max="7" width="15" customWidth="1"/>
  </cols>
  <sheetData>
    <row r="1" spans="1:12" ht="21" x14ac:dyDescent="0.3">
      <c r="A1" s="1331" t="s">
        <v>1827</v>
      </c>
      <c r="B1" s="1331"/>
      <c r="C1" s="1331"/>
      <c r="D1" s="1331"/>
      <c r="E1" s="1331"/>
      <c r="F1" s="1331"/>
      <c r="G1" s="1331"/>
      <c r="H1" s="1331"/>
      <c r="I1" s="229"/>
      <c r="J1" s="229"/>
      <c r="K1" s="229"/>
      <c r="L1" s="229"/>
    </row>
    <row r="2" spans="1:12" x14ac:dyDescent="0.3">
      <c r="B2"/>
    </row>
    <row r="3" spans="1:12" ht="21" x14ac:dyDescent="0.3">
      <c r="A3" s="1332" t="s">
        <v>1828</v>
      </c>
      <c r="B3" s="1332"/>
      <c r="C3" s="1332"/>
      <c r="D3" s="1332"/>
      <c r="E3" s="1332"/>
      <c r="F3" s="1332"/>
      <c r="G3" s="1332"/>
      <c r="H3" s="1332"/>
      <c r="I3" s="229"/>
      <c r="J3" s="229"/>
      <c r="K3" s="229"/>
      <c r="L3" s="229"/>
    </row>
    <row r="4" spans="1:12" ht="46.5" customHeight="1" x14ac:dyDescent="0.3">
      <c r="A4" s="1373" t="s">
        <v>1908</v>
      </c>
      <c r="B4" s="1332"/>
      <c r="C4" s="1332"/>
      <c r="D4" s="1332"/>
      <c r="E4" s="1332"/>
      <c r="F4" s="1332"/>
      <c r="G4" s="1332"/>
      <c r="H4" s="1332"/>
    </row>
    <row r="5" spans="1:12" ht="15" thickBot="1" x14ac:dyDescent="0.35"/>
    <row r="6" spans="1:12" ht="15" thickTop="1" x14ac:dyDescent="0.3">
      <c r="A6" s="1407" t="s">
        <v>1830</v>
      </c>
      <c r="B6" s="1408"/>
      <c r="C6" s="1398" t="s">
        <v>1909</v>
      </c>
      <c r="D6" s="1398" t="s">
        <v>1910</v>
      </c>
      <c r="E6" s="1398" t="s">
        <v>1911</v>
      </c>
      <c r="F6" s="1398" t="s">
        <v>1912</v>
      </c>
      <c r="G6" s="1404" t="s">
        <v>1913</v>
      </c>
      <c r="H6" s="1392" t="s">
        <v>1839</v>
      </c>
    </row>
    <row r="7" spans="1:12" ht="51" customHeight="1" thickBot="1" x14ac:dyDescent="0.35">
      <c r="A7" s="1409"/>
      <c r="B7" s="1410"/>
      <c r="C7" s="1399"/>
      <c r="D7" s="1399"/>
      <c r="E7" s="1399"/>
      <c r="F7" s="1399"/>
      <c r="G7" s="1405"/>
      <c r="H7" s="1393"/>
    </row>
    <row r="8" spans="1:12" ht="51" customHeight="1" thickTop="1" thickBot="1" x14ac:dyDescent="0.35">
      <c r="A8" s="1209"/>
      <c r="B8" s="1210"/>
      <c r="C8" s="391">
        <v>401</v>
      </c>
      <c r="D8" s="391">
        <v>402</v>
      </c>
      <c r="E8" s="391">
        <v>403</v>
      </c>
      <c r="F8" s="391">
        <v>404</v>
      </c>
      <c r="G8" s="391">
        <v>405</v>
      </c>
      <c r="H8" s="448">
        <v>400</v>
      </c>
    </row>
    <row r="9" spans="1:12" ht="15" thickTop="1" x14ac:dyDescent="0.3">
      <c r="A9" s="456" t="s">
        <v>428</v>
      </c>
      <c r="B9" s="455" t="s">
        <v>1872</v>
      </c>
      <c r="C9" s="454"/>
      <c r="D9" s="454"/>
      <c r="E9" s="454"/>
      <c r="F9" s="454"/>
      <c r="G9" s="800"/>
      <c r="H9" s="453"/>
    </row>
    <row r="10" spans="1:12" x14ac:dyDescent="0.3">
      <c r="A10" s="292" t="s">
        <v>189</v>
      </c>
      <c r="B10" s="407" t="s">
        <v>431</v>
      </c>
      <c r="C10" s="454"/>
      <c r="D10" s="454"/>
      <c r="E10" s="454"/>
      <c r="F10" s="454"/>
      <c r="G10" s="800"/>
      <c r="H10" s="453">
        <f>+C10+D10+E10+F10+G10</f>
        <v>0</v>
      </c>
    </row>
    <row r="11" spans="1:12" ht="15" thickBot="1" x14ac:dyDescent="0.35">
      <c r="A11" s="356"/>
      <c r="B11" s="404" t="s">
        <v>1873</v>
      </c>
      <c r="C11" s="1211">
        <f t="shared" ref="C11:H11" si="0">C10</f>
        <v>0</v>
      </c>
      <c r="D11" s="1211">
        <f t="shared" si="0"/>
        <v>0</v>
      </c>
      <c r="E11" s="1211">
        <f t="shared" si="0"/>
        <v>0</v>
      </c>
      <c r="F11" s="1211">
        <f t="shared" si="0"/>
        <v>0</v>
      </c>
      <c r="G11" s="1211">
        <f t="shared" si="0"/>
        <v>0</v>
      </c>
      <c r="H11" s="1212">
        <f t="shared" si="0"/>
        <v>0</v>
      </c>
    </row>
    <row r="12" spans="1:12" ht="18.75" customHeight="1" thickTop="1" x14ac:dyDescent="0.3">
      <c r="A12" s="801" t="s">
        <v>131</v>
      </c>
      <c r="B12" s="1406" t="s">
        <v>1914</v>
      </c>
      <c r="C12" s="1406"/>
      <c r="D12" s="1406"/>
      <c r="E12" s="1406"/>
      <c r="F12" s="1406"/>
      <c r="G12" s="1406"/>
      <c r="H12" s="1406"/>
    </row>
    <row r="14" spans="1:12" x14ac:dyDescent="0.3">
      <c r="C14" s="452"/>
    </row>
  </sheetData>
  <mergeCells count="11">
    <mergeCell ref="F6:F7"/>
    <mergeCell ref="H6:H7"/>
    <mergeCell ref="G6:G7"/>
    <mergeCell ref="B12:H12"/>
    <mergeCell ref="A1:H1"/>
    <mergeCell ref="A3:H3"/>
    <mergeCell ref="A4:H4"/>
    <mergeCell ref="A6:B7"/>
    <mergeCell ref="C6:C7"/>
    <mergeCell ref="D6:D7"/>
    <mergeCell ref="E6:E7"/>
  </mergeCells>
  <printOptions horizontalCentered="1"/>
  <pageMargins left="0.70866141732283472" right="0.15748031496062992" top="0.47244094488188981" bottom="0.47244094488188981" header="0.35433070866141736" footer="0.31496062992125984"/>
  <pageSetup paperSize="9" scale="8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4945-142F-4521-A5D2-2B3C10303339}">
  <dimension ref="A1:K15"/>
  <sheetViews>
    <sheetView zoomScaleNormal="100" workbookViewId="0">
      <selection activeCell="C12" sqref="C12:D12"/>
    </sheetView>
  </sheetViews>
  <sheetFormatPr defaultRowHeight="14.4" x14ac:dyDescent="0.3"/>
  <cols>
    <col min="2" max="2" width="51" style="452" bestFit="1" customWidth="1"/>
    <col min="3" max="3" width="25.21875" customWidth="1"/>
    <col min="4" max="4" width="20.44140625" customWidth="1"/>
    <col min="5" max="5" width="19.21875" customWidth="1"/>
    <col min="6" max="6" width="15" customWidth="1"/>
  </cols>
  <sheetData>
    <row r="1" spans="1:11" ht="21" x14ac:dyDescent="0.3">
      <c r="A1" s="1331" t="s">
        <v>1827</v>
      </c>
      <c r="B1" s="1331"/>
      <c r="C1" s="1331"/>
      <c r="D1" s="1331"/>
      <c r="E1" s="1331"/>
      <c r="F1" s="229"/>
      <c r="G1" s="229"/>
      <c r="H1" s="229"/>
      <c r="I1" s="229"/>
      <c r="J1" s="229"/>
      <c r="K1" s="229"/>
    </row>
    <row r="2" spans="1:11" x14ac:dyDescent="0.3">
      <c r="B2"/>
    </row>
    <row r="3" spans="1:11" ht="21" x14ac:dyDescent="0.3">
      <c r="A3" s="1332" t="s">
        <v>1828</v>
      </c>
      <c r="B3" s="1332"/>
      <c r="C3" s="1332"/>
      <c r="D3" s="1332"/>
      <c r="E3" s="1332"/>
      <c r="F3" s="229"/>
      <c r="G3" s="229"/>
      <c r="H3" s="229"/>
      <c r="I3" s="229"/>
      <c r="J3" s="229"/>
      <c r="K3" s="229"/>
    </row>
    <row r="4" spans="1:11" ht="46.5" customHeight="1" x14ac:dyDescent="0.3">
      <c r="A4" s="1373" t="s">
        <v>1915</v>
      </c>
      <c r="B4" s="1373"/>
      <c r="C4" s="1373"/>
      <c r="D4" s="1373"/>
      <c r="E4" s="1373"/>
      <c r="F4" s="229"/>
      <c r="G4" s="229"/>
    </row>
    <row r="5" spans="1:11" ht="15" thickBot="1" x14ac:dyDescent="0.35"/>
    <row r="6" spans="1:11" ht="15.75" customHeight="1" thickTop="1" x14ac:dyDescent="0.3">
      <c r="A6" s="1407" t="s">
        <v>1830</v>
      </c>
      <c r="B6" s="1408"/>
      <c r="C6" s="1398" t="s">
        <v>1916</v>
      </c>
      <c r="D6" s="1398" t="s">
        <v>1917</v>
      </c>
      <c r="E6" s="1392" t="s">
        <v>1839</v>
      </c>
    </row>
    <row r="7" spans="1:11" ht="51" customHeight="1" thickBot="1" x14ac:dyDescent="0.35">
      <c r="A7" s="1409"/>
      <c r="B7" s="1410"/>
      <c r="C7" s="1399"/>
      <c r="D7" s="1399"/>
      <c r="E7" s="1393"/>
    </row>
    <row r="8" spans="1:11" ht="51" customHeight="1" thickTop="1" thickBot="1" x14ac:dyDescent="0.35">
      <c r="A8" s="1209"/>
      <c r="B8" s="1210"/>
      <c r="C8" s="391">
        <v>701</v>
      </c>
      <c r="D8" s="391">
        <v>702</v>
      </c>
      <c r="E8" s="448">
        <v>700</v>
      </c>
    </row>
    <row r="9" spans="1:11" ht="15" thickTop="1" x14ac:dyDescent="0.3">
      <c r="A9" s="456">
        <v>99</v>
      </c>
      <c r="B9" s="455" t="s">
        <v>1918</v>
      </c>
      <c r="C9" s="454"/>
      <c r="D9" s="454"/>
      <c r="E9" s="453"/>
    </row>
    <row r="10" spans="1:11" x14ac:dyDescent="0.3">
      <c r="A10" s="295" t="s">
        <v>172</v>
      </c>
      <c r="B10" s="296" t="s">
        <v>442</v>
      </c>
      <c r="C10" s="454">
        <v>0</v>
      </c>
      <c r="D10" s="454">
        <v>0</v>
      </c>
      <c r="E10" s="453">
        <f>+C10+D10</f>
        <v>0</v>
      </c>
    </row>
    <row r="11" spans="1:11" ht="28.8" x14ac:dyDescent="0.3">
      <c r="A11" s="295" t="s">
        <v>189</v>
      </c>
      <c r="B11" s="296" t="s">
        <v>445</v>
      </c>
      <c r="C11" s="454">
        <v>0</v>
      </c>
      <c r="D11" s="454">
        <v>0</v>
      </c>
      <c r="E11" s="453">
        <f>+C11+D11</f>
        <v>0</v>
      </c>
    </row>
    <row r="12" spans="1:11" ht="15" thickBot="1" x14ac:dyDescent="0.35">
      <c r="A12" s="356"/>
      <c r="B12" s="404" t="s">
        <v>1919</v>
      </c>
      <c r="C12" s="1211">
        <f>C10+C11</f>
        <v>0</v>
      </c>
      <c r="D12" s="1211">
        <f>D10+D11</f>
        <v>0</v>
      </c>
      <c r="E12" s="1212">
        <f>+C12+D12</f>
        <v>0</v>
      </c>
    </row>
    <row r="13" spans="1:11" ht="15" thickTop="1" x14ac:dyDescent="0.3"/>
    <row r="15" spans="1:11" x14ac:dyDescent="0.3">
      <c r="C15" s="452"/>
    </row>
  </sheetData>
  <mergeCells count="7">
    <mergeCell ref="A1:E1"/>
    <mergeCell ref="A3:E3"/>
    <mergeCell ref="A4:E4"/>
    <mergeCell ref="A6:B7"/>
    <mergeCell ref="C6:C7"/>
    <mergeCell ref="D6:D7"/>
    <mergeCell ref="E6:E7"/>
  </mergeCells>
  <printOptions horizontalCentered="1"/>
  <pageMargins left="0.70866141732283472" right="0.15748031496062992" top="0.47244094488188981" bottom="0.47244094488188981" header="0.35433070866141736" footer="0.31496062992125984"/>
  <pageSetup paperSize="9"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FEA5-E3EB-4452-87F7-AF1D5863B30A}">
  <dimension ref="A1:H55"/>
  <sheetViews>
    <sheetView topLeftCell="A40" zoomScaleNormal="100" workbookViewId="0">
      <selection activeCell="H46" sqref="H46"/>
    </sheetView>
  </sheetViews>
  <sheetFormatPr defaultColWidth="9.21875" defaultRowHeight="14.4" x14ac:dyDescent="0.3"/>
  <cols>
    <col min="1" max="1" width="9.21875" style="457"/>
    <col min="2" max="2" width="55.77734375" style="457" customWidth="1"/>
    <col min="3" max="3" width="18.21875" style="457" customWidth="1"/>
    <col min="4" max="4" width="15.77734375" style="457" customWidth="1"/>
    <col min="5" max="16384" width="9.21875" style="457"/>
  </cols>
  <sheetData>
    <row r="1" spans="1:4" ht="21" x14ac:dyDescent="0.3">
      <c r="A1" s="1331" t="s">
        <v>1920</v>
      </c>
      <c r="B1" s="1331"/>
      <c r="C1" s="1331"/>
      <c r="D1" s="1331"/>
    </row>
    <row r="3" spans="1:4" ht="47.25" customHeight="1" x14ac:dyDescent="0.3">
      <c r="A3" s="1412" t="s">
        <v>1921</v>
      </c>
      <c r="B3" s="1412"/>
      <c r="C3" s="1412"/>
      <c r="D3" s="1412"/>
    </row>
    <row r="4" spans="1:4" ht="15.6" x14ac:dyDescent="0.3">
      <c r="A4" s="1411" t="s">
        <v>1922</v>
      </c>
      <c r="B4" s="1411"/>
      <c r="C4" s="1411"/>
      <c r="D4" s="1411"/>
    </row>
    <row r="5" spans="1:4" ht="15" thickBot="1" x14ac:dyDescent="0.35"/>
    <row r="6" spans="1:4" ht="54" customHeight="1" thickTop="1" thickBot="1" x14ac:dyDescent="0.35">
      <c r="A6" s="537" t="s">
        <v>1923</v>
      </c>
      <c r="B6" s="538"/>
      <c r="C6" s="539" t="s">
        <v>1839</v>
      </c>
      <c r="D6" s="540" t="s">
        <v>1924</v>
      </c>
    </row>
    <row r="7" spans="1:4" ht="38.25" customHeight="1" thickTop="1" x14ac:dyDescent="0.3">
      <c r="A7" s="484"/>
      <c r="B7" s="485"/>
      <c r="C7" s="461"/>
      <c r="D7" s="463"/>
    </row>
    <row r="8" spans="1:4" x14ac:dyDescent="0.3">
      <c r="A8" s="488"/>
      <c r="B8" s="1213" t="s">
        <v>1925</v>
      </c>
      <c r="C8" s="1190"/>
      <c r="D8" s="1214"/>
    </row>
    <row r="9" spans="1:4" x14ac:dyDescent="0.3">
      <c r="A9" s="117">
        <v>101</v>
      </c>
      <c r="B9" s="303" t="s">
        <v>1831</v>
      </c>
      <c r="C9" s="489">
        <v>0</v>
      </c>
      <c r="D9" s="230">
        <v>0</v>
      </c>
    </row>
    <row r="10" spans="1:4" x14ac:dyDescent="0.3">
      <c r="A10" s="117">
        <v>102</v>
      </c>
      <c r="B10" s="303" t="s">
        <v>1832</v>
      </c>
      <c r="C10" s="489">
        <v>0</v>
      </c>
      <c r="D10" s="230">
        <v>0</v>
      </c>
    </row>
    <row r="11" spans="1:4" x14ac:dyDescent="0.3">
      <c r="A11" s="117">
        <v>103</v>
      </c>
      <c r="B11" s="303" t="s">
        <v>1833</v>
      </c>
      <c r="C11" s="489">
        <v>0</v>
      </c>
      <c r="D11" s="230">
        <v>0</v>
      </c>
    </row>
    <row r="12" spans="1:4" x14ac:dyDescent="0.3">
      <c r="A12" s="117">
        <v>104</v>
      </c>
      <c r="B12" s="303" t="s">
        <v>52</v>
      </c>
      <c r="C12" s="489">
        <v>0</v>
      </c>
      <c r="D12" s="230">
        <v>0</v>
      </c>
    </row>
    <row r="13" spans="1:4" x14ac:dyDescent="0.3">
      <c r="A13" s="117">
        <v>105</v>
      </c>
      <c r="B13" s="303" t="s">
        <v>1926</v>
      </c>
      <c r="C13" s="489">
        <v>0</v>
      </c>
      <c r="D13" s="230">
        <v>0</v>
      </c>
    </row>
    <row r="14" spans="1:4" x14ac:dyDescent="0.3">
      <c r="A14" s="117">
        <v>106</v>
      </c>
      <c r="B14" s="303" t="s">
        <v>1927</v>
      </c>
      <c r="C14" s="489">
        <v>0</v>
      </c>
      <c r="D14" s="230">
        <v>0</v>
      </c>
    </row>
    <row r="15" spans="1:4" x14ac:dyDescent="0.3">
      <c r="A15" s="117">
        <v>107</v>
      </c>
      <c r="B15" s="303" t="s">
        <v>812</v>
      </c>
      <c r="C15" s="489">
        <v>0</v>
      </c>
      <c r="D15" s="230">
        <v>0</v>
      </c>
    </row>
    <row r="16" spans="1:4" x14ac:dyDescent="0.3">
      <c r="A16" s="117">
        <v>108</v>
      </c>
      <c r="B16" s="303" t="s">
        <v>1836</v>
      </c>
      <c r="C16" s="489">
        <v>0</v>
      </c>
      <c r="D16" s="230">
        <v>0</v>
      </c>
    </row>
    <row r="17" spans="1:4" x14ac:dyDescent="0.3">
      <c r="A17" s="117">
        <v>109</v>
      </c>
      <c r="B17" s="303" t="s">
        <v>1837</v>
      </c>
      <c r="C17" s="489">
        <v>0</v>
      </c>
      <c r="D17" s="230">
        <v>0</v>
      </c>
    </row>
    <row r="18" spans="1:4" x14ac:dyDescent="0.3">
      <c r="A18" s="117">
        <v>110</v>
      </c>
      <c r="B18" s="303" t="s">
        <v>1838</v>
      </c>
      <c r="C18" s="489">
        <v>0</v>
      </c>
      <c r="D18" s="230">
        <v>0</v>
      </c>
    </row>
    <row r="19" spans="1:4" x14ac:dyDescent="0.3">
      <c r="A19" s="490">
        <v>100</v>
      </c>
      <c r="B19" s="1213" t="s">
        <v>50</v>
      </c>
      <c r="C19" s="1215">
        <f>SUM(C9:C18)</f>
        <v>0</v>
      </c>
      <c r="D19" s="541">
        <f>SUM(D9:D18)</f>
        <v>0</v>
      </c>
    </row>
    <row r="20" spans="1:4" x14ac:dyDescent="0.3">
      <c r="A20" s="117"/>
      <c r="B20" s="303"/>
      <c r="C20" s="489"/>
      <c r="D20" s="230"/>
    </row>
    <row r="21" spans="1:4" x14ac:dyDescent="0.3">
      <c r="A21" s="117"/>
      <c r="B21" s="1213" t="s">
        <v>1928</v>
      </c>
      <c r="C21" s="1215"/>
      <c r="D21" s="541"/>
    </row>
    <row r="22" spans="1:4" x14ac:dyDescent="0.3">
      <c r="A22" s="117">
        <v>201</v>
      </c>
      <c r="B22" s="303" t="s">
        <v>1882</v>
      </c>
      <c r="C22" s="489">
        <v>0</v>
      </c>
      <c r="D22" s="230">
        <v>0</v>
      </c>
    </row>
    <row r="23" spans="1:4" x14ac:dyDescent="0.3">
      <c r="A23" s="117">
        <v>202</v>
      </c>
      <c r="B23" s="303" t="s">
        <v>1883</v>
      </c>
      <c r="C23" s="489">
        <v>0</v>
      </c>
      <c r="D23" s="230">
        <v>0</v>
      </c>
    </row>
    <row r="24" spans="1:4" x14ac:dyDescent="0.3">
      <c r="A24" s="117">
        <v>203</v>
      </c>
      <c r="B24" s="303" t="s">
        <v>747</v>
      </c>
      <c r="C24" s="489">
        <v>0</v>
      </c>
      <c r="D24" s="230">
        <v>0</v>
      </c>
    </row>
    <row r="25" spans="1:4" x14ac:dyDescent="0.3">
      <c r="A25" s="117">
        <v>204</v>
      </c>
      <c r="B25" s="303" t="s">
        <v>1884</v>
      </c>
      <c r="C25" s="489">
        <v>0</v>
      </c>
      <c r="D25" s="230">
        <v>0</v>
      </c>
    </row>
    <row r="26" spans="1:4" x14ac:dyDescent="0.3">
      <c r="A26" s="117">
        <v>205</v>
      </c>
      <c r="B26" s="303" t="s">
        <v>1885</v>
      </c>
      <c r="C26" s="489">
        <v>0</v>
      </c>
      <c r="D26" s="230">
        <v>0</v>
      </c>
    </row>
    <row r="27" spans="1:4" x14ac:dyDescent="0.3">
      <c r="A27" s="490">
        <v>200</v>
      </c>
      <c r="B27" s="1213" t="s">
        <v>64</v>
      </c>
      <c r="C27" s="1215">
        <f>SUM(C22:C26)</f>
        <v>0</v>
      </c>
      <c r="D27" s="541">
        <f>SUM(D22:D26)</f>
        <v>0</v>
      </c>
    </row>
    <row r="28" spans="1:4" x14ac:dyDescent="0.3">
      <c r="A28" s="117"/>
      <c r="B28" s="303"/>
      <c r="C28" s="489"/>
      <c r="D28" s="230"/>
    </row>
    <row r="29" spans="1:4" x14ac:dyDescent="0.3">
      <c r="A29" s="117"/>
      <c r="B29" s="1213" t="s">
        <v>1929</v>
      </c>
      <c r="C29" s="1215"/>
      <c r="D29" s="541"/>
    </row>
    <row r="30" spans="1:4" x14ac:dyDescent="0.3">
      <c r="A30" s="117">
        <v>301</v>
      </c>
      <c r="B30" s="303" t="s">
        <v>1887</v>
      </c>
      <c r="C30" s="489">
        <v>0</v>
      </c>
      <c r="D30" s="230">
        <v>0</v>
      </c>
    </row>
    <row r="31" spans="1:4" x14ac:dyDescent="0.3">
      <c r="A31" s="117">
        <v>302</v>
      </c>
      <c r="B31" s="303" t="s">
        <v>1888</v>
      </c>
      <c r="C31" s="489">
        <v>0</v>
      </c>
      <c r="D31" s="230">
        <v>0</v>
      </c>
    </row>
    <row r="32" spans="1:4" x14ac:dyDescent="0.3">
      <c r="A32" s="117">
        <v>303</v>
      </c>
      <c r="B32" s="303" t="s">
        <v>1930</v>
      </c>
      <c r="C32" s="489">
        <v>0</v>
      </c>
      <c r="D32" s="230">
        <v>0</v>
      </c>
    </row>
    <row r="33" spans="1:4" x14ac:dyDescent="0.3">
      <c r="A33" s="117">
        <v>304</v>
      </c>
      <c r="B33" s="303" t="s">
        <v>1890</v>
      </c>
      <c r="C33" s="489">
        <v>0</v>
      </c>
      <c r="D33" s="230">
        <v>0</v>
      </c>
    </row>
    <row r="34" spans="1:4" x14ac:dyDescent="0.3">
      <c r="A34" s="490">
        <v>300</v>
      </c>
      <c r="B34" s="1213" t="s">
        <v>78</v>
      </c>
      <c r="C34" s="1215">
        <f>SUM(C30:C33)</f>
        <v>0</v>
      </c>
      <c r="D34" s="541">
        <f>SUM(D30:D33)</f>
        <v>0</v>
      </c>
    </row>
    <row r="35" spans="1:4" x14ac:dyDescent="0.3">
      <c r="A35" s="117"/>
      <c r="B35" s="303"/>
      <c r="C35" s="489"/>
      <c r="D35" s="230"/>
    </row>
    <row r="36" spans="1:4" x14ac:dyDescent="0.3">
      <c r="A36" s="117"/>
      <c r="B36" s="1213" t="s">
        <v>1931</v>
      </c>
      <c r="C36" s="1215"/>
      <c r="D36" s="541"/>
    </row>
    <row r="37" spans="1:4" x14ac:dyDescent="0.3">
      <c r="A37" s="117">
        <v>401</v>
      </c>
      <c r="B37" s="303" t="s">
        <v>1909</v>
      </c>
      <c r="C37" s="489">
        <v>0</v>
      </c>
      <c r="D37" s="230">
        <v>0</v>
      </c>
    </row>
    <row r="38" spans="1:4" x14ac:dyDescent="0.3">
      <c r="A38" s="117">
        <v>402</v>
      </c>
      <c r="B38" s="303" t="s">
        <v>1910</v>
      </c>
      <c r="C38" s="489">
        <v>0</v>
      </c>
      <c r="D38" s="230">
        <v>0</v>
      </c>
    </row>
    <row r="39" spans="1:4" x14ac:dyDescent="0.3">
      <c r="A39" s="117">
        <v>403</v>
      </c>
      <c r="B39" s="303" t="s">
        <v>1911</v>
      </c>
      <c r="C39" s="489">
        <v>0</v>
      </c>
      <c r="D39" s="230">
        <v>0</v>
      </c>
    </row>
    <row r="40" spans="1:4" x14ac:dyDescent="0.3">
      <c r="A40" s="117">
        <v>404</v>
      </c>
      <c r="B40" s="303" t="s">
        <v>1912</v>
      </c>
      <c r="C40" s="489">
        <v>0</v>
      </c>
      <c r="D40" s="230">
        <v>0</v>
      </c>
    </row>
    <row r="41" spans="1:4" ht="16.2" x14ac:dyDescent="0.3">
      <c r="A41" s="117">
        <v>405</v>
      </c>
      <c r="B41" s="303" t="s">
        <v>1932</v>
      </c>
      <c r="C41" s="489">
        <v>0</v>
      </c>
      <c r="D41" s="230">
        <v>0</v>
      </c>
    </row>
    <row r="42" spans="1:4" x14ac:dyDescent="0.3">
      <c r="A42" s="490">
        <v>400</v>
      </c>
      <c r="B42" s="1213" t="s">
        <v>92</v>
      </c>
      <c r="C42" s="1215">
        <f>SUM(C37:C41)</f>
        <v>0</v>
      </c>
      <c r="D42" s="541">
        <f>SUM(D37:D41)</f>
        <v>0</v>
      </c>
    </row>
    <row r="43" spans="1:4" x14ac:dyDescent="0.3">
      <c r="A43" s="490"/>
      <c r="B43" s="1213"/>
      <c r="C43" s="1215"/>
      <c r="D43" s="541"/>
    </row>
    <row r="44" spans="1:4" ht="28.8" x14ac:dyDescent="0.3">
      <c r="A44" s="117"/>
      <c r="B44" s="1216" t="s">
        <v>1933</v>
      </c>
      <c r="C44" s="1215"/>
      <c r="D44" s="541"/>
    </row>
    <row r="45" spans="1:4" x14ac:dyDescent="0.3">
      <c r="A45" s="117">
        <v>501</v>
      </c>
      <c r="B45" s="303" t="s">
        <v>438</v>
      </c>
      <c r="C45" s="489">
        <v>0</v>
      </c>
      <c r="D45" s="541">
        <v>0</v>
      </c>
    </row>
    <row r="46" spans="1:4" x14ac:dyDescent="0.3">
      <c r="A46" s="490">
        <v>500</v>
      </c>
      <c r="B46" s="1213" t="s">
        <v>104</v>
      </c>
      <c r="C46" s="1215">
        <f>SUM(C45:C45)</f>
        <v>0</v>
      </c>
      <c r="D46" s="541">
        <f>SUM(D45:D45)</f>
        <v>0</v>
      </c>
    </row>
    <row r="47" spans="1:4" x14ac:dyDescent="0.3">
      <c r="A47" s="117"/>
      <c r="B47" s="303"/>
      <c r="C47" s="489"/>
      <c r="D47" s="541"/>
    </row>
    <row r="48" spans="1:4" x14ac:dyDescent="0.3">
      <c r="A48" s="117"/>
      <c r="B48" s="1213" t="s">
        <v>1934</v>
      </c>
      <c r="C48" s="1215"/>
      <c r="D48" s="541"/>
    </row>
    <row r="49" spans="1:8" x14ac:dyDescent="0.3">
      <c r="A49" s="117">
        <v>701</v>
      </c>
      <c r="B49" s="303" t="s">
        <v>1916</v>
      </c>
      <c r="C49" s="489">
        <v>0</v>
      </c>
      <c r="D49" s="541">
        <v>0</v>
      </c>
    </row>
    <row r="50" spans="1:8" x14ac:dyDescent="0.3">
      <c r="A50" s="117">
        <v>702</v>
      </c>
      <c r="B50" s="303" t="s">
        <v>1917</v>
      </c>
      <c r="C50" s="489">
        <v>0</v>
      </c>
      <c r="D50" s="541">
        <v>0</v>
      </c>
    </row>
    <row r="51" spans="1:8" x14ac:dyDescent="0.3">
      <c r="A51" s="490">
        <v>700</v>
      </c>
      <c r="B51" s="1213" t="s">
        <v>121</v>
      </c>
      <c r="C51" s="1215">
        <f>SUM(C49:C50)</f>
        <v>0</v>
      </c>
      <c r="D51" s="541">
        <f>SUM(D49:D50)</f>
        <v>0</v>
      </c>
    </row>
    <row r="52" spans="1:8" ht="15" thickBot="1" x14ac:dyDescent="0.35">
      <c r="A52" s="491"/>
      <c r="B52" s="1217"/>
      <c r="C52" s="1218"/>
      <c r="D52" s="542"/>
    </row>
    <row r="53" spans="1:8" ht="15" thickTop="1" x14ac:dyDescent="0.3">
      <c r="A53" s="490"/>
      <c r="B53" s="492" t="s">
        <v>1935</v>
      </c>
      <c r="C53" s="1219">
        <f>+C51+C46+C42+C34+C27+C19</f>
        <v>0</v>
      </c>
      <c r="D53" s="1214">
        <f>+D51+D46+D42+D34+D27+D19</f>
        <v>0</v>
      </c>
    </row>
    <row r="54" spans="1:8" ht="15" thickBot="1" x14ac:dyDescent="0.35">
      <c r="A54" s="493"/>
      <c r="B54" s="1217"/>
      <c r="C54" s="1218"/>
      <c r="D54" s="1220"/>
    </row>
    <row r="55" spans="1:8" ht="31.5" customHeight="1" thickTop="1" x14ac:dyDescent="0.3">
      <c r="A55" s="802" t="s">
        <v>131</v>
      </c>
      <c r="B55" s="1413" t="s">
        <v>1914</v>
      </c>
      <c r="C55" s="1413"/>
      <c r="D55" s="1413"/>
      <c r="E55" s="749"/>
      <c r="F55" s="749"/>
      <c r="G55" s="749"/>
      <c r="H55" s="749"/>
    </row>
  </sheetData>
  <mergeCells count="4">
    <mergeCell ref="A4:D4"/>
    <mergeCell ref="A3:D3"/>
    <mergeCell ref="A1:D1"/>
    <mergeCell ref="B55:D55"/>
  </mergeCells>
  <printOptions horizontalCentered="1"/>
  <pageMargins left="0.23622047244094491" right="0.23622047244094491" top="0.74803149606299213" bottom="0.74803149606299213" header="0.31496062992125984" footer="0.31496062992125984"/>
  <pageSetup paperSize="9" scale="8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230D-24C1-4870-8728-A9E2B2E4D215}">
  <dimension ref="A1:K62"/>
  <sheetViews>
    <sheetView topLeftCell="E43" zoomScaleNormal="100" workbookViewId="0">
      <selection activeCell="S69" sqref="S69"/>
    </sheetView>
  </sheetViews>
  <sheetFormatPr defaultColWidth="9.21875" defaultRowHeight="14.4" x14ac:dyDescent="0.3"/>
  <cols>
    <col min="1" max="1" width="9.21875" style="458"/>
    <col min="2" max="2" width="93.21875" style="459" customWidth="1"/>
    <col min="3" max="3" width="17.77734375" style="459" customWidth="1"/>
    <col min="4" max="4" width="13.21875" style="458" customWidth="1"/>
    <col min="5" max="5" width="16.77734375" style="459" customWidth="1"/>
    <col min="6" max="6" width="16.44140625" style="459" customWidth="1"/>
    <col min="7" max="7" width="18.21875" style="459" customWidth="1"/>
    <col min="8" max="8" width="11.77734375" style="459" customWidth="1"/>
    <col min="9" max="9" width="10.5546875" style="459" customWidth="1"/>
    <col min="10" max="10" width="10.77734375" style="459" customWidth="1"/>
    <col min="11" max="11" width="13" style="459" customWidth="1"/>
    <col min="12" max="16384" width="9.21875" style="459"/>
  </cols>
  <sheetData>
    <row r="1" spans="1:11" s="457" customFormat="1" ht="21" x14ac:dyDescent="0.3">
      <c r="A1" s="1331" t="s">
        <v>1936</v>
      </c>
      <c r="B1" s="1331"/>
      <c r="C1" s="1331"/>
      <c r="D1" s="1331"/>
      <c r="E1" s="1331"/>
      <c r="F1" s="1331"/>
      <c r="G1" s="1331"/>
    </row>
    <row r="2" spans="1:11" s="457" customFormat="1" x14ac:dyDescent="0.3">
      <c r="A2" s="213"/>
    </row>
    <row r="3" spans="1:11" s="457" customFormat="1" ht="61.5" customHeight="1" x14ac:dyDescent="0.3">
      <c r="A3" s="1412" t="s">
        <v>1937</v>
      </c>
      <c r="B3" s="1412"/>
      <c r="C3" s="1412"/>
      <c r="D3" s="1412"/>
      <c r="E3" s="1412"/>
      <c r="F3" s="1412"/>
      <c r="G3" s="1412"/>
    </row>
    <row r="4" spans="1:11" ht="15" thickBot="1" x14ac:dyDescent="0.35">
      <c r="A4" s="1144"/>
      <c r="B4" s="1221"/>
      <c r="C4" s="1221"/>
      <c r="D4" s="1144"/>
      <c r="E4" s="1221"/>
      <c r="F4" s="1221"/>
      <c r="G4" s="1221"/>
      <c r="H4" s="1221"/>
      <c r="I4" s="1221"/>
      <c r="J4" s="1221"/>
      <c r="K4" s="1221"/>
    </row>
    <row r="5" spans="1:11" ht="53.25" customHeight="1" thickTop="1" x14ac:dyDescent="0.3">
      <c r="A5" s="1414" t="s">
        <v>1938</v>
      </c>
      <c r="B5" s="1415"/>
      <c r="C5" s="1375" t="s">
        <v>1939</v>
      </c>
      <c r="D5" s="1420"/>
      <c r="E5" s="1421" t="s">
        <v>1940</v>
      </c>
      <c r="F5" s="1421"/>
      <c r="G5" s="1222" t="s">
        <v>1941</v>
      </c>
      <c r="H5" s="1221"/>
      <c r="I5" s="1221"/>
      <c r="J5" s="1221"/>
      <c r="K5" s="1221"/>
    </row>
    <row r="6" spans="1:11" x14ac:dyDescent="0.3">
      <c r="A6" s="1416"/>
      <c r="B6" s="1417"/>
      <c r="C6" s="1422" t="s">
        <v>1942</v>
      </c>
      <c r="D6" s="1424" t="s">
        <v>1943</v>
      </c>
      <c r="E6" s="1424" t="s">
        <v>1944</v>
      </c>
      <c r="F6" s="1424" t="s">
        <v>1943</v>
      </c>
      <c r="G6" s="1426" t="s">
        <v>1945</v>
      </c>
      <c r="H6" s="1221"/>
      <c r="I6" s="1221"/>
      <c r="J6" s="1221"/>
      <c r="K6" s="1221"/>
    </row>
    <row r="7" spans="1:11" ht="55.5" customHeight="1" thickBot="1" x14ac:dyDescent="0.35">
      <c r="A7" s="1418"/>
      <c r="B7" s="1419"/>
      <c r="C7" s="1423"/>
      <c r="D7" s="1425"/>
      <c r="E7" s="1425"/>
      <c r="F7" s="1425"/>
      <c r="G7" s="1427"/>
      <c r="H7" s="1221"/>
      <c r="I7" s="1221"/>
      <c r="J7" s="1221"/>
      <c r="K7" s="1221"/>
    </row>
    <row r="8" spans="1:11" ht="27.75" customHeight="1" thickTop="1" x14ac:dyDescent="0.3">
      <c r="A8" s="1223"/>
      <c r="B8" s="460"/>
      <c r="C8" s="461"/>
      <c r="D8" s="462"/>
      <c r="E8" s="461"/>
      <c r="F8" s="462"/>
      <c r="G8" s="463"/>
      <c r="H8" s="1221"/>
      <c r="I8" s="1221"/>
      <c r="J8" s="1221"/>
      <c r="K8" s="1221"/>
    </row>
    <row r="9" spans="1:11" x14ac:dyDescent="0.3">
      <c r="A9" s="1224"/>
      <c r="B9" s="464" t="s">
        <v>1946</v>
      </c>
      <c r="C9" s="1221"/>
      <c r="D9" s="1225"/>
      <c r="E9" s="1221"/>
      <c r="F9" s="1225"/>
      <c r="G9" s="1226"/>
      <c r="H9" s="465"/>
      <c r="I9" s="465"/>
      <c r="J9" s="465"/>
      <c r="K9" s="465"/>
    </row>
    <row r="10" spans="1:11" x14ac:dyDescent="0.3">
      <c r="A10" s="1224" t="s">
        <v>29</v>
      </c>
      <c r="B10" s="212" t="s">
        <v>1947</v>
      </c>
      <c r="C10" s="466">
        <v>0</v>
      </c>
      <c r="D10" s="467">
        <v>0</v>
      </c>
      <c r="E10" s="466">
        <v>0</v>
      </c>
      <c r="F10" s="467">
        <v>0</v>
      </c>
      <c r="G10" s="468">
        <v>0</v>
      </c>
      <c r="H10" s="1227"/>
      <c r="I10" s="1227"/>
      <c r="J10" s="1144"/>
      <c r="K10" s="1227"/>
    </row>
    <row r="11" spans="1:11" x14ac:dyDescent="0.3">
      <c r="A11" s="1224">
        <v>10102</v>
      </c>
      <c r="B11" s="212" t="s">
        <v>1948</v>
      </c>
      <c r="C11" s="466">
        <v>0</v>
      </c>
      <c r="D11" s="467">
        <v>0</v>
      </c>
      <c r="E11" s="466">
        <v>0</v>
      </c>
      <c r="F11" s="467">
        <v>0</v>
      </c>
      <c r="G11" s="468">
        <v>0</v>
      </c>
      <c r="H11" s="1227"/>
      <c r="I11" s="1227"/>
      <c r="J11" s="1144"/>
      <c r="K11" s="1227"/>
    </row>
    <row r="12" spans="1:11" x14ac:dyDescent="0.3">
      <c r="A12" s="1224">
        <v>10103</v>
      </c>
      <c r="B12" s="469" t="s">
        <v>1949</v>
      </c>
      <c r="C12" s="466">
        <v>0</v>
      </c>
      <c r="D12" s="467">
        <v>0</v>
      </c>
      <c r="E12" s="466">
        <v>0</v>
      </c>
      <c r="F12" s="467">
        <v>0</v>
      </c>
      <c r="G12" s="468">
        <v>0</v>
      </c>
      <c r="H12" s="1227"/>
      <c r="I12" s="1227"/>
      <c r="J12" s="1144"/>
      <c r="K12" s="1227"/>
    </row>
    <row r="13" spans="1:11" x14ac:dyDescent="0.3">
      <c r="A13" s="1224">
        <v>10104</v>
      </c>
      <c r="B13" s="212" t="s">
        <v>1950</v>
      </c>
      <c r="C13" s="466">
        <v>0</v>
      </c>
      <c r="D13" s="467">
        <v>0</v>
      </c>
      <c r="E13" s="466">
        <v>0</v>
      </c>
      <c r="F13" s="467">
        <v>0</v>
      </c>
      <c r="G13" s="468">
        <v>0</v>
      </c>
      <c r="H13" s="1227"/>
      <c r="I13" s="1227"/>
      <c r="J13" s="1144"/>
      <c r="K13" s="1227"/>
    </row>
    <row r="14" spans="1:11" x14ac:dyDescent="0.3">
      <c r="A14" s="1224" t="s">
        <v>46</v>
      </c>
      <c r="B14" s="212" t="s">
        <v>1951</v>
      </c>
      <c r="C14" s="466">
        <v>0</v>
      </c>
      <c r="D14" s="467">
        <v>0</v>
      </c>
      <c r="E14" s="466">
        <v>0</v>
      </c>
      <c r="F14" s="467">
        <v>0</v>
      </c>
      <c r="G14" s="468">
        <v>0</v>
      </c>
      <c r="H14" s="1227"/>
      <c r="I14" s="1227"/>
      <c r="J14" s="1144"/>
      <c r="K14" s="1227"/>
    </row>
    <row r="15" spans="1:11" x14ac:dyDescent="0.3">
      <c r="A15" s="1224" t="s">
        <v>48</v>
      </c>
      <c r="B15" s="212" t="s">
        <v>1952</v>
      </c>
      <c r="C15" s="466">
        <v>0</v>
      </c>
      <c r="D15" s="467">
        <v>0</v>
      </c>
      <c r="E15" s="466">
        <v>0</v>
      </c>
      <c r="F15" s="467">
        <v>0</v>
      </c>
      <c r="G15" s="468">
        <v>0</v>
      </c>
      <c r="H15" s="1227"/>
      <c r="I15" s="1227"/>
      <c r="J15" s="1144"/>
      <c r="K15" s="1227"/>
    </row>
    <row r="16" spans="1:11" x14ac:dyDescent="0.3">
      <c r="A16" s="1228">
        <v>10000</v>
      </c>
      <c r="B16" s="1229" t="s">
        <v>50</v>
      </c>
      <c r="C16" s="1190">
        <f>SUM(C10:C15)</f>
        <v>0</v>
      </c>
      <c r="D16" s="1230">
        <f>SUM(D10:D15)</f>
        <v>0</v>
      </c>
      <c r="E16" s="1190">
        <f>SUM(E10:E15)</f>
        <v>0</v>
      </c>
      <c r="F16" s="1230">
        <f>SUM(F10:F15)</f>
        <v>0</v>
      </c>
      <c r="G16" s="1214">
        <f>SUM(G10:G15)</f>
        <v>0</v>
      </c>
      <c r="H16" s="1227"/>
      <c r="I16" s="1227"/>
      <c r="J16" s="1144"/>
      <c r="K16" s="1227"/>
    </row>
    <row r="17" spans="1:11" x14ac:dyDescent="0.3">
      <c r="A17" s="1224"/>
      <c r="B17" s="1229"/>
      <c r="C17" s="1144"/>
      <c r="D17" s="1231"/>
      <c r="E17" s="1144"/>
      <c r="F17" s="1231"/>
      <c r="G17" s="1232"/>
      <c r="H17" s="1227"/>
      <c r="I17" s="1227"/>
      <c r="J17" s="1144"/>
      <c r="K17" s="1227"/>
    </row>
    <row r="18" spans="1:11" x14ac:dyDescent="0.3">
      <c r="A18" s="1224"/>
      <c r="B18" s="464" t="s">
        <v>1953</v>
      </c>
      <c r="C18" s="465"/>
      <c r="D18" s="470"/>
      <c r="E18" s="465"/>
      <c r="F18" s="470"/>
      <c r="G18" s="471"/>
      <c r="H18" s="465"/>
      <c r="I18" s="465"/>
      <c r="J18" s="465"/>
      <c r="K18" s="465"/>
    </row>
    <row r="19" spans="1:11" x14ac:dyDescent="0.3">
      <c r="A19" s="1224" t="s">
        <v>53</v>
      </c>
      <c r="B19" s="212" t="s">
        <v>1954</v>
      </c>
      <c r="C19" s="466">
        <v>0</v>
      </c>
      <c r="D19" s="467">
        <v>0</v>
      </c>
      <c r="E19" s="466">
        <v>0</v>
      </c>
      <c r="F19" s="467">
        <v>0</v>
      </c>
      <c r="G19" s="468">
        <v>0</v>
      </c>
      <c r="H19" s="1227"/>
      <c r="I19" s="1227"/>
      <c r="J19" s="1144"/>
      <c r="K19" s="1227"/>
    </row>
    <row r="20" spans="1:11" x14ac:dyDescent="0.3">
      <c r="A20" s="1224" t="s">
        <v>55</v>
      </c>
      <c r="B20" s="212" t="s">
        <v>1955</v>
      </c>
      <c r="C20" s="466">
        <v>0</v>
      </c>
      <c r="D20" s="467">
        <v>0</v>
      </c>
      <c r="E20" s="466">
        <v>0</v>
      </c>
      <c r="F20" s="467">
        <v>0</v>
      </c>
      <c r="G20" s="468">
        <v>0</v>
      </c>
      <c r="H20" s="1227"/>
      <c r="I20" s="1227"/>
      <c r="J20" s="1144"/>
      <c r="K20" s="1227"/>
    </row>
    <row r="21" spans="1:11" x14ac:dyDescent="0.3">
      <c r="A21" s="1224" t="s">
        <v>57</v>
      </c>
      <c r="B21" s="212" t="s">
        <v>1956</v>
      </c>
      <c r="C21" s="466">
        <v>0</v>
      </c>
      <c r="D21" s="467">
        <v>0</v>
      </c>
      <c r="E21" s="466">
        <v>0</v>
      </c>
      <c r="F21" s="467">
        <v>0</v>
      </c>
      <c r="G21" s="468">
        <v>0</v>
      </c>
      <c r="H21" s="1227"/>
      <c r="I21" s="1227"/>
      <c r="J21" s="1144"/>
      <c r="K21" s="1227"/>
    </row>
    <row r="22" spans="1:11" x14ac:dyDescent="0.3">
      <c r="A22" s="1224" t="s">
        <v>59</v>
      </c>
      <c r="B22" s="212" t="s">
        <v>1957</v>
      </c>
      <c r="C22" s="466">
        <v>0</v>
      </c>
      <c r="D22" s="467">
        <v>0</v>
      </c>
      <c r="E22" s="466">
        <v>0</v>
      </c>
      <c r="F22" s="467">
        <v>0</v>
      </c>
      <c r="G22" s="468">
        <v>0</v>
      </c>
      <c r="H22" s="1227"/>
      <c r="I22" s="1227"/>
      <c r="J22" s="1144"/>
      <c r="K22" s="1227"/>
    </row>
    <row r="23" spans="1:11" x14ac:dyDescent="0.3">
      <c r="A23" s="1224" t="s">
        <v>61</v>
      </c>
      <c r="B23" s="212" t="s">
        <v>1958</v>
      </c>
      <c r="C23" s="466">
        <v>0</v>
      </c>
      <c r="D23" s="467">
        <v>0</v>
      </c>
      <c r="E23" s="466">
        <v>0</v>
      </c>
      <c r="F23" s="467">
        <v>0</v>
      </c>
      <c r="G23" s="468">
        <v>0</v>
      </c>
      <c r="H23" s="1227"/>
      <c r="I23" s="1227"/>
      <c r="J23" s="1144"/>
      <c r="K23" s="1227"/>
    </row>
    <row r="24" spans="1:11" ht="12.75" customHeight="1" x14ac:dyDescent="0.3">
      <c r="A24" s="1228">
        <v>20000</v>
      </c>
      <c r="B24" s="1229" t="s">
        <v>64</v>
      </c>
      <c r="C24" s="1190">
        <f>SUM(C19:C23)</f>
        <v>0</v>
      </c>
      <c r="D24" s="1230">
        <f>SUM(D19:D23)</f>
        <v>0</v>
      </c>
      <c r="E24" s="1190">
        <f>SUM(E19:E23)</f>
        <v>0</v>
      </c>
      <c r="F24" s="1230">
        <f>SUM(F19:F23)</f>
        <v>0</v>
      </c>
      <c r="G24" s="1214">
        <f>SUM(G19:G23)</f>
        <v>0</v>
      </c>
      <c r="H24" s="472"/>
      <c r="I24" s="472"/>
      <c r="J24" s="473"/>
      <c r="K24" s="472"/>
    </row>
    <row r="25" spans="1:11" x14ac:dyDescent="0.3">
      <c r="A25" s="1224"/>
      <c r="B25" s="474"/>
      <c r="C25" s="1221"/>
      <c r="D25" s="1225"/>
      <c r="E25" s="1221"/>
      <c r="F25" s="1225"/>
      <c r="G25" s="1226"/>
      <c r="H25" s="475"/>
      <c r="I25" s="475"/>
      <c r="J25" s="475"/>
      <c r="K25" s="475"/>
    </row>
    <row r="26" spans="1:11" x14ac:dyDescent="0.3">
      <c r="A26" s="1224"/>
      <c r="B26" s="464" t="s">
        <v>1959</v>
      </c>
      <c r="C26" s="472"/>
      <c r="D26" s="469"/>
      <c r="E26" s="121"/>
      <c r="F26" s="476"/>
      <c r="G26" s="477"/>
      <c r="H26" s="475"/>
      <c r="I26" s="475"/>
      <c r="J26" s="475"/>
      <c r="K26" s="475"/>
    </row>
    <row r="27" spans="1:11" x14ac:dyDescent="0.3">
      <c r="A27" s="1224" t="s">
        <v>67</v>
      </c>
      <c r="B27" s="212" t="s">
        <v>1960</v>
      </c>
      <c r="C27" s="466">
        <v>0</v>
      </c>
      <c r="D27" s="467">
        <v>0</v>
      </c>
      <c r="E27" s="466">
        <v>0</v>
      </c>
      <c r="F27" s="467">
        <v>0</v>
      </c>
      <c r="G27" s="468">
        <v>0</v>
      </c>
      <c r="H27" s="1227"/>
      <c r="I27" s="1227"/>
      <c r="J27" s="1144"/>
      <c r="K27" s="1227"/>
    </row>
    <row r="28" spans="1:11" x14ac:dyDescent="0.3">
      <c r="A28" s="1224" t="s">
        <v>69</v>
      </c>
      <c r="B28" s="212" t="s">
        <v>1961</v>
      </c>
      <c r="C28" s="466">
        <v>0</v>
      </c>
      <c r="D28" s="467">
        <v>0</v>
      </c>
      <c r="E28" s="466">
        <v>0</v>
      </c>
      <c r="F28" s="467">
        <v>0</v>
      </c>
      <c r="G28" s="468">
        <v>0</v>
      </c>
      <c r="H28" s="1227"/>
      <c r="I28" s="1227"/>
      <c r="J28" s="1144"/>
      <c r="K28" s="1227"/>
    </row>
    <row r="29" spans="1:11" x14ac:dyDescent="0.3">
      <c r="A29" s="1224" t="s">
        <v>71</v>
      </c>
      <c r="B29" s="212" t="s">
        <v>1962</v>
      </c>
      <c r="C29" s="466">
        <v>0</v>
      </c>
      <c r="D29" s="467">
        <v>0</v>
      </c>
      <c r="E29" s="466">
        <v>0</v>
      </c>
      <c r="F29" s="467">
        <v>0</v>
      </c>
      <c r="G29" s="468">
        <v>0</v>
      </c>
      <c r="H29" s="1227"/>
      <c r="I29" s="1227"/>
      <c r="J29" s="1144"/>
      <c r="K29" s="1227"/>
    </row>
    <row r="30" spans="1:11" x14ac:dyDescent="0.3">
      <c r="A30" s="1224" t="s">
        <v>73</v>
      </c>
      <c r="B30" s="212" t="s">
        <v>1963</v>
      </c>
      <c r="C30" s="466">
        <v>0</v>
      </c>
      <c r="D30" s="467">
        <v>0</v>
      </c>
      <c r="E30" s="466">
        <v>0</v>
      </c>
      <c r="F30" s="467">
        <v>0</v>
      </c>
      <c r="G30" s="468">
        <v>0</v>
      </c>
      <c r="H30" s="1227"/>
      <c r="I30" s="1227"/>
      <c r="J30" s="1144"/>
      <c r="K30" s="1227"/>
    </row>
    <row r="31" spans="1:11" x14ac:dyDescent="0.3">
      <c r="A31" s="1224" t="s">
        <v>75</v>
      </c>
      <c r="B31" s="212" t="s">
        <v>1964</v>
      </c>
      <c r="C31" s="466">
        <v>0</v>
      </c>
      <c r="D31" s="467">
        <v>0</v>
      </c>
      <c r="E31" s="466">
        <v>0</v>
      </c>
      <c r="F31" s="467">
        <v>0</v>
      </c>
      <c r="G31" s="468">
        <v>0</v>
      </c>
      <c r="H31" s="1227"/>
      <c r="I31" s="1227"/>
      <c r="J31" s="1144"/>
      <c r="K31" s="1227"/>
    </row>
    <row r="32" spans="1:11" ht="15" thickBot="1" x14ac:dyDescent="0.35">
      <c r="A32" s="1233">
        <v>30000</v>
      </c>
      <c r="B32" s="1234" t="s">
        <v>78</v>
      </c>
      <c r="C32" s="1235">
        <f>SUM(C27:C31)</f>
        <v>0</v>
      </c>
      <c r="D32" s="1236">
        <f>SUM(D27:D31)</f>
        <v>0</v>
      </c>
      <c r="E32" s="1235">
        <f>SUM(E27:E31)</f>
        <v>0</v>
      </c>
      <c r="F32" s="1236">
        <f>SUM(F27:F31)</f>
        <v>0</v>
      </c>
      <c r="G32" s="1220">
        <f>SUM(G27:G31)</f>
        <v>0</v>
      </c>
      <c r="H32" s="1227"/>
      <c r="I32" s="1227"/>
      <c r="J32" s="1144"/>
      <c r="K32" s="1227"/>
    </row>
    <row r="33" spans="1:11" ht="15" thickTop="1" x14ac:dyDescent="0.3">
      <c r="A33" s="1224"/>
      <c r="B33" s="212"/>
      <c r="C33" s="121"/>
      <c r="D33" s="469"/>
      <c r="E33" s="121"/>
      <c r="F33" s="476"/>
      <c r="G33" s="477"/>
      <c r="H33" s="475"/>
      <c r="I33" s="475"/>
      <c r="J33" s="475"/>
      <c r="K33" s="475"/>
    </row>
    <row r="34" spans="1:11" x14ac:dyDescent="0.3">
      <c r="A34" s="1224"/>
      <c r="B34" s="464" t="s">
        <v>1965</v>
      </c>
      <c r="C34" s="472"/>
      <c r="D34" s="469"/>
      <c r="E34" s="121"/>
      <c r="F34" s="476"/>
      <c r="G34" s="477"/>
      <c r="H34" s="475"/>
      <c r="I34" s="475"/>
      <c r="J34" s="475"/>
      <c r="K34" s="475"/>
    </row>
    <row r="35" spans="1:11" x14ac:dyDescent="0.3">
      <c r="A35" s="1224" t="s">
        <v>81</v>
      </c>
      <c r="B35" s="212" t="s">
        <v>1966</v>
      </c>
      <c r="C35" s="466">
        <v>0</v>
      </c>
      <c r="D35" s="467">
        <v>0</v>
      </c>
      <c r="E35" s="466">
        <v>0</v>
      </c>
      <c r="F35" s="467">
        <v>0</v>
      </c>
      <c r="G35" s="468">
        <v>0</v>
      </c>
      <c r="H35" s="1227"/>
      <c r="I35" s="1227"/>
      <c r="J35" s="1144"/>
      <c r="K35" s="1227"/>
    </row>
    <row r="36" spans="1:11" x14ac:dyDescent="0.3">
      <c r="A36" s="1224">
        <v>40200</v>
      </c>
      <c r="B36" s="212" t="s">
        <v>1967</v>
      </c>
      <c r="C36" s="466">
        <v>0</v>
      </c>
      <c r="D36" s="467">
        <v>0</v>
      </c>
      <c r="E36" s="466">
        <v>0</v>
      </c>
      <c r="F36" s="467">
        <v>0</v>
      </c>
      <c r="G36" s="468">
        <v>0</v>
      </c>
      <c r="H36" s="1227"/>
      <c r="I36" s="1227"/>
      <c r="J36" s="1144"/>
      <c r="K36" s="1227"/>
    </row>
    <row r="37" spans="1:11" x14ac:dyDescent="0.3">
      <c r="A37" s="1224">
        <v>40300</v>
      </c>
      <c r="B37" s="212" t="s">
        <v>1968</v>
      </c>
      <c r="C37" s="466">
        <v>0</v>
      </c>
      <c r="D37" s="467">
        <v>0</v>
      </c>
      <c r="E37" s="466">
        <v>0</v>
      </c>
      <c r="F37" s="467">
        <v>0</v>
      </c>
      <c r="G37" s="468">
        <v>0</v>
      </c>
      <c r="H37" s="1227"/>
      <c r="I37" s="1227"/>
      <c r="J37" s="1144"/>
      <c r="K37" s="1227"/>
    </row>
    <row r="38" spans="1:11" x14ac:dyDescent="0.3">
      <c r="A38" s="1224">
        <v>40400</v>
      </c>
      <c r="B38" s="212" t="s">
        <v>1969</v>
      </c>
      <c r="C38" s="1227">
        <v>0</v>
      </c>
      <c r="D38" s="1231">
        <v>0</v>
      </c>
      <c r="E38" s="1227">
        <v>0</v>
      </c>
      <c r="F38" s="1231">
        <v>0</v>
      </c>
      <c r="G38" s="1237">
        <v>0</v>
      </c>
      <c r="H38" s="1227"/>
      <c r="I38" s="1227"/>
      <c r="J38" s="1144"/>
      <c r="K38" s="1227"/>
    </row>
    <row r="39" spans="1:11" x14ac:dyDescent="0.3">
      <c r="A39" s="1224">
        <v>40500</v>
      </c>
      <c r="B39" s="212" t="s">
        <v>1970</v>
      </c>
      <c r="C39" s="1227">
        <v>0</v>
      </c>
      <c r="D39" s="1231">
        <v>0</v>
      </c>
      <c r="E39" s="1227">
        <v>0</v>
      </c>
      <c r="F39" s="1231">
        <v>0</v>
      </c>
      <c r="G39" s="1237">
        <v>0</v>
      </c>
      <c r="H39" s="1227"/>
      <c r="I39" s="1227"/>
      <c r="J39" s="1144"/>
      <c r="K39" s="1227"/>
    </row>
    <row r="40" spans="1:11" x14ac:dyDescent="0.3">
      <c r="A40" s="1228">
        <v>40000</v>
      </c>
      <c r="B40" s="1229" t="s">
        <v>92</v>
      </c>
      <c r="C40" s="1190">
        <f>SUM(C35:C39)</f>
        <v>0</v>
      </c>
      <c r="D40" s="1230">
        <f>SUM(D35:D39)</f>
        <v>0</v>
      </c>
      <c r="E40" s="1190">
        <f>SUM(E35:E39)</f>
        <v>0</v>
      </c>
      <c r="F40" s="1230">
        <f>SUM(F35:F39)</f>
        <v>0</v>
      </c>
      <c r="G40" s="1214">
        <f>SUM(G35:G39)</f>
        <v>0</v>
      </c>
      <c r="H40" s="1227"/>
      <c r="I40" s="1227"/>
      <c r="J40" s="1144"/>
      <c r="K40" s="1227"/>
    </row>
    <row r="41" spans="1:11" x14ac:dyDescent="0.3">
      <c r="A41" s="1224"/>
      <c r="B41" s="478"/>
      <c r="C41" s="473"/>
      <c r="D41" s="479"/>
      <c r="E41" s="473"/>
      <c r="F41" s="479"/>
      <c r="G41" s="480"/>
      <c r="H41" s="472"/>
      <c r="I41" s="472"/>
      <c r="J41" s="473"/>
      <c r="K41" s="472"/>
    </row>
    <row r="42" spans="1:11" x14ac:dyDescent="0.3">
      <c r="A42" s="1224"/>
      <c r="B42" s="464" t="s">
        <v>1971</v>
      </c>
      <c r="C42" s="472"/>
      <c r="D42" s="469"/>
      <c r="E42" s="472"/>
      <c r="F42" s="476"/>
      <c r="G42" s="477"/>
      <c r="H42" s="475"/>
      <c r="I42" s="475"/>
      <c r="J42" s="475"/>
      <c r="K42" s="475"/>
    </row>
    <row r="43" spans="1:11" x14ac:dyDescent="0.3">
      <c r="A43" s="1224">
        <v>50100</v>
      </c>
      <c r="B43" s="212" t="s">
        <v>1972</v>
      </c>
      <c r="C43" s="466">
        <v>0</v>
      </c>
      <c r="D43" s="467">
        <v>0</v>
      </c>
      <c r="E43" s="466">
        <v>0</v>
      </c>
      <c r="F43" s="467">
        <v>0</v>
      </c>
      <c r="G43" s="468">
        <v>0</v>
      </c>
      <c r="H43" s="1227"/>
      <c r="I43" s="1227"/>
      <c r="J43" s="1144"/>
      <c r="K43" s="1227"/>
    </row>
    <row r="44" spans="1:11" x14ac:dyDescent="0.3">
      <c r="A44" s="1224">
        <v>50200</v>
      </c>
      <c r="B44" s="212" t="s">
        <v>1973</v>
      </c>
      <c r="C44" s="1227">
        <v>0</v>
      </c>
      <c r="D44" s="1231">
        <v>0</v>
      </c>
      <c r="E44" s="1227">
        <v>0</v>
      </c>
      <c r="F44" s="1231">
        <v>0</v>
      </c>
      <c r="G44" s="1237">
        <v>0</v>
      </c>
      <c r="H44" s="1227"/>
      <c r="I44" s="1227"/>
      <c r="J44" s="1144"/>
      <c r="K44" s="1227"/>
    </row>
    <row r="45" spans="1:11" x14ac:dyDescent="0.3">
      <c r="A45" s="1224">
        <v>50300</v>
      </c>
      <c r="B45" s="212" t="s">
        <v>1974</v>
      </c>
      <c r="C45" s="1227">
        <v>0</v>
      </c>
      <c r="D45" s="1231">
        <v>0</v>
      </c>
      <c r="E45" s="1227">
        <v>0</v>
      </c>
      <c r="F45" s="1231">
        <v>0</v>
      </c>
      <c r="G45" s="1237">
        <v>0</v>
      </c>
      <c r="H45" s="1227"/>
      <c r="I45" s="1227"/>
      <c r="J45" s="1144"/>
      <c r="K45" s="1227"/>
    </row>
    <row r="46" spans="1:11" x14ac:dyDescent="0.3">
      <c r="A46" s="1224">
        <v>50400</v>
      </c>
      <c r="B46" s="212" t="s">
        <v>1975</v>
      </c>
      <c r="C46" s="1227">
        <v>0</v>
      </c>
      <c r="D46" s="1231">
        <v>0</v>
      </c>
      <c r="E46" s="1227">
        <v>0</v>
      </c>
      <c r="F46" s="1231">
        <v>0</v>
      </c>
      <c r="G46" s="1237">
        <v>0</v>
      </c>
      <c r="H46" s="1227"/>
      <c r="I46" s="1227"/>
      <c r="J46" s="1144"/>
      <c r="K46" s="1227"/>
    </row>
    <row r="47" spans="1:11" ht="12.75" customHeight="1" x14ac:dyDescent="0.3">
      <c r="A47" s="1228">
        <v>50000</v>
      </c>
      <c r="B47" s="1229" t="s">
        <v>104</v>
      </c>
      <c r="C47" s="1190">
        <f>SUM(C43:C46)</f>
        <v>0</v>
      </c>
      <c r="D47" s="1230">
        <f>SUM(D43:D46)</f>
        <v>0</v>
      </c>
      <c r="E47" s="1190">
        <f>SUM(E43:E46)</f>
        <v>0</v>
      </c>
      <c r="F47" s="1230">
        <f>SUM(F43:F46)</f>
        <v>0</v>
      </c>
      <c r="G47" s="1214">
        <f>SUM(G43:G46)</f>
        <v>0</v>
      </c>
      <c r="H47" s="472"/>
      <c r="I47" s="472"/>
      <c r="J47" s="473"/>
      <c r="K47" s="472"/>
    </row>
    <row r="48" spans="1:11" x14ac:dyDescent="0.3">
      <c r="A48" s="1224"/>
      <c r="B48" s="474"/>
      <c r="C48" s="473"/>
      <c r="D48" s="479"/>
      <c r="E48" s="473"/>
      <c r="F48" s="479"/>
      <c r="G48" s="480"/>
      <c r="H48" s="472"/>
      <c r="I48" s="472"/>
      <c r="J48" s="473"/>
      <c r="K48" s="472"/>
    </row>
    <row r="49" spans="1:11" x14ac:dyDescent="0.3">
      <c r="A49" s="1224"/>
      <c r="B49" s="464" t="s">
        <v>1976</v>
      </c>
      <c r="C49" s="472"/>
      <c r="D49" s="469"/>
      <c r="E49" s="121"/>
      <c r="F49" s="476"/>
      <c r="G49" s="477"/>
      <c r="H49" s="475"/>
      <c r="I49" s="475"/>
      <c r="J49" s="475"/>
      <c r="K49" s="475"/>
    </row>
    <row r="50" spans="1:11" x14ac:dyDescent="0.3">
      <c r="A50" s="1224">
        <v>60100</v>
      </c>
      <c r="B50" s="212" t="s">
        <v>1977</v>
      </c>
      <c r="C50" s="466">
        <v>0</v>
      </c>
      <c r="D50" s="467">
        <v>0</v>
      </c>
      <c r="E50" s="466">
        <v>0</v>
      </c>
      <c r="F50" s="467">
        <v>0</v>
      </c>
      <c r="G50" s="468">
        <v>0</v>
      </c>
      <c r="H50" s="1227"/>
      <c r="I50" s="1227"/>
      <c r="J50" s="1144"/>
      <c r="K50" s="1227"/>
    </row>
    <row r="51" spans="1:11" x14ac:dyDescent="0.3">
      <c r="A51" s="1224">
        <v>60200</v>
      </c>
      <c r="B51" s="212" t="s">
        <v>1978</v>
      </c>
      <c r="C51" s="466">
        <v>0</v>
      </c>
      <c r="D51" s="467">
        <v>0</v>
      </c>
      <c r="E51" s="466">
        <v>0</v>
      </c>
      <c r="F51" s="467">
        <v>0</v>
      </c>
      <c r="G51" s="468">
        <v>0</v>
      </c>
      <c r="H51" s="1227"/>
      <c r="I51" s="1227"/>
      <c r="J51" s="1144"/>
      <c r="K51" s="1227"/>
    </row>
    <row r="52" spans="1:11" x14ac:dyDescent="0.3">
      <c r="A52" s="1224">
        <v>60300</v>
      </c>
      <c r="B52" s="212" t="s">
        <v>1979</v>
      </c>
      <c r="C52" s="1227">
        <v>0</v>
      </c>
      <c r="D52" s="1231">
        <v>0</v>
      </c>
      <c r="E52" s="1227">
        <v>0</v>
      </c>
      <c r="F52" s="1231">
        <v>0</v>
      </c>
      <c r="G52" s="1237">
        <v>0</v>
      </c>
      <c r="H52" s="1227"/>
      <c r="I52" s="1227"/>
      <c r="J52" s="1144"/>
      <c r="K52" s="1227"/>
    </row>
    <row r="53" spans="1:11" x14ac:dyDescent="0.3">
      <c r="A53" s="1224">
        <v>60400</v>
      </c>
      <c r="B53" s="212" t="s">
        <v>1980</v>
      </c>
      <c r="C53" s="1227">
        <v>0</v>
      </c>
      <c r="D53" s="1231">
        <v>0</v>
      </c>
      <c r="E53" s="1227">
        <v>0</v>
      </c>
      <c r="F53" s="1231">
        <v>0</v>
      </c>
      <c r="G53" s="1237">
        <v>0</v>
      </c>
      <c r="H53" s="1227"/>
      <c r="I53" s="1227"/>
      <c r="J53" s="1144"/>
      <c r="K53" s="1227"/>
    </row>
    <row r="54" spans="1:11" ht="12.75" customHeight="1" x14ac:dyDescent="0.3">
      <c r="A54" s="1228">
        <v>60000</v>
      </c>
      <c r="B54" s="1229" t="s">
        <v>116</v>
      </c>
      <c r="C54" s="1190">
        <f>SUM(C50:C53)</f>
        <v>0</v>
      </c>
      <c r="D54" s="1230">
        <f>SUM(D50:D53)</f>
        <v>0</v>
      </c>
      <c r="E54" s="1190">
        <f>SUM(E50:E53)</f>
        <v>0</v>
      </c>
      <c r="F54" s="1230">
        <f>SUM(F50:F53)</f>
        <v>0</v>
      </c>
      <c r="G54" s="1214">
        <f>SUM(G50:G53)</f>
        <v>0</v>
      </c>
      <c r="H54" s="472"/>
      <c r="I54" s="472"/>
      <c r="J54" s="473"/>
      <c r="K54" s="472"/>
    </row>
    <row r="55" spans="1:11" x14ac:dyDescent="0.3">
      <c r="A55" s="1224"/>
      <c r="B55" s="474"/>
      <c r="C55" s="472"/>
      <c r="D55" s="469"/>
      <c r="E55" s="472"/>
      <c r="F55" s="476"/>
      <c r="G55" s="477"/>
      <c r="H55" s="475"/>
      <c r="I55" s="475"/>
      <c r="J55" s="475"/>
      <c r="K55" s="475"/>
    </row>
    <row r="56" spans="1:11" x14ac:dyDescent="0.3">
      <c r="A56" s="1224"/>
      <c r="B56" s="464" t="s">
        <v>1981</v>
      </c>
      <c r="C56" s="472"/>
      <c r="D56" s="469"/>
      <c r="E56" s="121"/>
      <c r="F56" s="476"/>
      <c r="G56" s="477"/>
      <c r="H56" s="475"/>
      <c r="I56" s="475"/>
      <c r="J56" s="475"/>
      <c r="K56" s="475"/>
    </row>
    <row r="57" spans="1:11" x14ac:dyDescent="0.3">
      <c r="A57" s="1224">
        <v>90100</v>
      </c>
      <c r="B57" s="212" t="s">
        <v>1982</v>
      </c>
      <c r="C57" s="1227">
        <v>0</v>
      </c>
      <c r="D57" s="1231">
        <v>0</v>
      </c>
      <c r="E57" s="1227">
        <v>0</v>
      </c>
      <c r="F57" s="1231">
        <v>0</v>
      </c>
      <c r="G57" s="1237">
        <v>0</v>
      </c>
      <c r="H57" s="1227"/>
      <c r="I57" s="1227"/>
      <c r="J57" s="1144"/>
      <c r="K57" s="1227"/>
    </row>
    <row r="58" spans="1:11" x14ac:dyDescent="0.3">
      <c r="A58" s="1224">
        <v>90200</v>
      </c>
      <c r="B58" s="212" t="s">
        <v>1983</v>
      </c>
      <c r="C58" s="1227">
        <v>0</v>
      </c>
      <c r="D58" s="1231">
        <v>0</v>
      </c>
      <c r="E58" s="1227">
        <v>0</v>
      </c>
      <c r="F58" s="1231">
        <v>0</v>
      </c>
      <c r="G58" s="1237">
        <v>0</v>
      </c>
      <c r="H58" s="1227"/>
      <c r="I58" s="1227"/>
      <c r="J58" s="1144"/>
      <c r="K58" s="1227"/>
    </row>
    <row r="59" spans="1:11" x14ac:dyDescent="0.3">
      <c r="A59" s="1228">
        <v>90000</v>
      </c>
      <c r="B59" s="1229" t="s">
        <v>128</v>
      </c>
      <c r="C59" s="1190">
        <f>SUM(C57:C58)</f>
        <v>0</v>
      </c>
      <c r="D59" s="1230">
        <f>SUM(D57:D58)</f>
        <v>0</v>
      </c>
      <c r="E59" s="1190">
        <f>SUM(E57:E58)</f>
        <v>0</v>
      </c>
      <c r="F59" s="1230">
        <f>SUM(F57:F58)</f>
        <v>0</v>
      </c>
      <c r="G59" s="1214">
        <f>SUM(G57:G58)</f>
        <v>0</v>
      </c>
      <c r="H59" s="472"/>
      <c r="I59" s="472"/>
      <c r="J59" s="473"/>
      <c r="K59" s="472"/>
    </row>
    <row r="60" spans="1:11" ht="15" thickBot="1" x14ac:dyDescent="0.35">
      <c r="A60" s="1238"/>
      <c r="B60" s="481"/>
      <c r="C60" s="1239"/>
      <c r="D60" s="1240"/>
      <c r="E60" s="1239"/>
      <c r="F60" s="1240"/>
      <c r="G60" s="1241"/>
      <c r="H60" s="472"/>
      <c r="I60" s="472"/>
      <c r="J60" s="473"/>
      <c r="K60" s="472"/>
    </row>
    <row r="61" spans="1:11" ht="15.6" thickTop="1" thickBot="1" x14ac:dyDescent="0.35">
      <c r="A61" s="1233"/>
      <c r="B61" s="482" t="s">
        <v>1984</v>
      </c>
      <c r="C61" s="1235">
        <f>+C59+C54+C47+C40+C32+C24+C16</f>
        <v>0</v>
      </c>
      <c r="D61" s="1236">
        <f>+D59+D54+D47+D40+D32+D24+D16</f>
        <v>0</v>
      </c>
      <c r="E61" s="1235">
        <f>+E59+E54+E47+E40+E32+E24+E16</f>
        <v>0</v>
      </c>
      <c r="F61" s="1236">
        <f>+F59+F54+F47+F40+F32+F24+F16</f>
        <v>0</v>
      </c>
      <c r="G61" s="1220">
        <f>+G59+G54+G47+G40+G32+G24+G16</f>
        <v>0</v>
      </c>
      <c r="H61" s="1221"/>
      <c r="I61" s="1221"/>
      <c r="J61" s="1221"/>
      <c r="K61" s="1221"/>
    </row>
    <row r="62" spans="1:11" ht="15" thickTop="1" x14ac:dyDescent="0.3">
      <c r="A62" s="1144"/>
      <c r="B62" s="1221"/>
      <c r="C62" s="1221"/>
      <c r="D62" s="1144"/>
      <c r="E62" s="1221"/>
      <c r="F62" s="1221"/>
      <c r="G62" s="1221"/>
      <c r="H62" s="1221"/>
      <c r="I62" s="1221"/>
      <c r="J62" s="1221"/>
      <c r="K62" s="1221"/>
    </row>
  </sheetData>
  <mergeCells count="10">
    <mergeCell ref="A1:G1"/>
    <mergeCell ref="A3:G3"/>
    <mergeCell ref="A5:B7"/>
    <mergeCell ref="C5:D5"/>
    <mergeCell ref="E5:F5"/>
    <mergeCell ref="C6:C7"/>
    <mergeCell ref="D6:D7"/>
    <mergeCell ref="E6:E7"/>
    <mergeCell ref="F6:F7"/>
    <mergeCell ref="G6:G7"/>
  </mergeCells>
  <printOptions horizontalCentered="1"/>
  <pageMargins left="0.70866141732283472" right="0.15748031496062992" top="0.47244094488188981" bottom="0.47244094488188981" header="0.35433070866141736" footer="0.31496062992125984"/>
  <pageSetup paperSize="9" scale="5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AD15-801D-4D89-ABB3-134A0516F867}">
  <dimension ref="A1:P2202"/>
  <sheetViews>
    <sheetView topLeftCell="A3" zoomScale="90" zoomScaleNormal="90" zoomScaleSheetLayoutView="50" workbookViewId="0">
      <selection activeCell="F24" sqref="F24:F25"/>
    </sheetView>
  </sheetViews>
  <sheetFormatPr defaultColWidth="9.21875" defaultRowHeight="13.8" x14ac:dyDescent="0.3"/>
  <cols>
    <col min="1" max="1" width="9.21875" style="107"/>
    <col min="2" max="2" width="18.77734375" style="107" customWidth="1"/>
    <col min="3" max="3" width="5.5546875" style="108" customWidth="1"/>
    <col min="4" max="4" width="49.44140625" style="147" customWidth="1"/>
    <col min="5" max="5" width="12.77734375" style="107" customWidth="1"/>
    <col min="6" max="6" width="9.21875" style="108"/>
    <col min="7" max="7" width="9.21875" style="107"/>
    <col min="8" max="8" width="11" style="107" customWidth="1"/>
    <col min="9" max="13" width="9.21875" style="107"/>
    <col min="14" max="14" width="17.77734375" style="107" customWidth="1"/>
    <col min="15" max="16384" width="9.21875" style="107"/>
  </cols>
  <sheetData>
    <row r="1" spans="1:14" ht="21" customHeight="1" x14ac:dyDescent="0.3">
      <c r="A1" s="1277" t="s">
        <v>1</v>
      </c>
      <c r="B1" s="1277"/>
      <c r="C1" s="1277"/>
      <c r="D1" s="1277"/>
      <c r="E1" s="1277"/>
      <c r="F1" s="1277"/>
      <c r="G1" s="1277"/>
      <c r="H1" s="1277"/>
      <c r="I1" s="1277"/>
      <c r="J1" s="1277"/>
      <c r="K1" s="1277"/>
      <c r="L1" s="1277"/>
      <c r="M1" s="1277"/>
      <c r="N1" s="1277"/>
    </row>
    <row r="3" spans="1:14" ht="21" x14ac:dyDescent="0.5">
      <c r="A3" s="1296" t="s">
        <v>156</v>
      </c>
      <c r="B3" s="1296"/>
      <c r="C3" s="1296"/>
      <c r="D3" s="1296"/>
      <c r="E3" s="1296"/>
      <c r="F3" s="1296"/>
      <c r="G3" s="1296"/>
      <c r="H3" s="1296"/>
      <c r="I3" s="1296"/>
      <c r="J3" s="1296"/>
      <c r="K3" s="1296"/>
      <c r="L3" s="1296"/>
      <c r="M3" s="1296"/>
      <c r="N3" s="1296"/>
    </row>
    <row r="5" spans="1:14" ht="13.5" thickBot="1" x14ac:dyDescent="0.35"/>
    <row r="6" spans="1:14" ht="39.75" customHeight="1" thickTop="1" x14ac:dyDescent="0.3">
      <c r="A6" s="1251" t="s">
        <v>157</v>
      </c>
      <c r="B6" s="1297"/>
      <c r="C6" s="1252"/>
      <c r="D6" s="1257" t="s">
        <v>5</v>
      </c>
      <c r="E6" s="1262" t="s">
        <v>158</v>
      </c>
      <c r="F6" s="1262"/>
      <c r="G6" s="1262" t="s">
        <v>159</v>
      </c>
      <c r="H6" s="1262"/>
      <c r="I6" s="1262" t="s">
        <v>160</v>
      </c>
      <c r="J6" s="1262"/>
      <c r="K6" s="1262"/>
      <c r="L6" s="1262"/>
      <c r="M6" s="1262" t="s">
        <v>161</v>
      </c>
      <c r="N6" s="1263"/>
    </row>
    <row r="7" spans="1:14" ht="63" customHeight="1" x14ac:dyDescent="0.3">
      <c r="A7" s="1253"/>
      <c r="B7" s="1265"/>
      <c r="C7" s="1254"/>
      <c r="D7" s="1258"/>
      <c r="E7" s="1243" t="s">
        <v>10</v>
      </c>
      <c r="F7" s="1243"/>
      <c r="G7" s="1243" t="s">
        <v>162</v>
      </c>
      <c r="H7" s="1243"/>
      <c r="I7" s="1243" t="s">
        <v>163</v>
      </c>
      <c r="J7" s="1243"/>
      <c r="K7" s="1243" t="s">
        <v>164</v>
      </c>
      <c r="L7" s="1243"/>
      <c r="M7" s="1243" t="s">
        <v>165</v>
      </c>
      <c r="N7" s="1246"/>
    </row>
    <row r="8" spans="1:14" ht="54.75" customHeight="1" x14ac:dyDescent="0.3">
      <c r="A8" s="1255"/>
      <c r="B8" s="1267"/>
      <c r="C8" s="1256"/>
      <c r="D8" s="1259"/>
      <c r="E8" s="1243" t="s">
        <v>15</v>
      </c>
      <c r="F8" s="1243"/>
      <c r="G8" s="1243" t="s">
        <v>166</v>
      </c>
      <c r="H8" s="1243"/>
      <c r="I8" s="1243" t="s">
        <v>167</v>
      </c>
      <c r="J8" s="1243"/>
      <c r="K8" s="1243"/>
      <c r="L8" s="1243"/>
      <c r="M8" s="1243" t="s">
        <v>168</v>
      </c>
      <c r="N8" s="1246"/>
    </row>
    <row r="9" spans="1:14" ht="13.05" x14ac:dyDescent="0.3">
      <c r="A9" s="770"/>
      <c r="B9" s="173"/>
      <c r="C9" s="173"/>
      <c r="D9" s="4"/>
      <c r="N9" s="187"/>
    </row>
    <row r="10" spans="1:14" x14ac:dyDescent="0.3">
      <c r="A10" s="1291"/>
      <c r="C10" s="107"/>
      <c r="D10" s="1035" t="s">
        <v>169</v>
      </c>
      <c r="E10" s="1036" t="s">
        <v>20</v>
      </c>
      <c r="F10" s="1037">
        <v>0</v>
      </c>
      <c r="G10" s="1037"/>
      <c r="H10" s="1037"/>
      <c r="I10" s="1037"/>
      <c r="J10" s="1037"/>
      <c r="K10" s="1037"/>
      <c r="L10" s="1037"/>
      <c r="M10" s="1037"/>
      <c r="N10" s="1038"/>
    </row>
    <row r="11" spans="1:14" x14ac:dyDescent="0.3">
      <c r="A11" s="1291"/>
      <c r="C11" s="107"/>
      <c r="D11" s="1035"/>
      <c r="E11" s="1036"/>
      <c r="F11" s="1037"/>
      <c r="G11" s="1037"/>
      <c r="H11" s="1037"/>
      <c r="I11" s="1037"/>
      <c r="J11" s="1037"/>
      <c r="K11" s="1037"/>
      <c r="L11" s="1037"/>
      <c r="M11" s="1037"/>
      <c r="N11" s="1038"/>
    </row>
    <row r="12" spans="1:14" ht="28.8" x14ac:dyDescent="0.3">
      <c r="A12" s="1291"/>
      <c r="C12" s="107"/>
      <c r="D12" s="1035" t="s">
        <v>170</v>
      </c>
      <c r="E12" s="1036" t="s">
        <v>20</v>
      </c>
      <c r="F12" s="1037">
        <v>0</v>
      </c>
      <c r="G12" s="1037"/>
      <c r="H12" s="1037"/>
      <c r="I12" s="1037"/>
      <c r="J12" s="1037"/>
      <c r="K12" s="1037"/>
      <c r="L12" s="1037"/>
      <c r="M12" s="1037"/>
      <c r="N12" s="1038"/>
    </row>
    <row r="13" spans="1:14" x14ac:dyDescent="0.3">
      <c r="A13" s="1292"/>
      <c r="B13" s="194"/>
      <c r="C13" s="194"/>
      <c r="D13" s="1039"/>
      <c r="E13" s="1040"/>
      <c r="F13" s="1041"/>
      <c r="G13" s="1041"/>
      <c r="H13" s="1041"/>
      <c r="I13" s="1041"/>
      <c r="J13" s="1041"/>
      <c r="K13" s="1041"/>
      <c r="L13" s="1041"/>
      <c r="M13" s="1041"/>
      <c r="N13" s="1042"/>
    </row>
    <row r="14" spans="1:14" ht="13.5" thickBot="1" x14ac:dyDescent="0.35">
      <c r="A14" s="6"/>
      <c r="B14" s="7"/>
      <c r="C14" s="7"/>
      <c r="D14" s="125"/>
      <c r="E14" s="108"/>
      <c r="N14" s="187"/>
    </row>
    <row r="15" spans="1:14" ht="13.95" thickTop="1" thickBot="1" x14ac:dyDescent="0.35">
      <c r="A15" s="1268" t="s">
        <v>171</v>
      </c>
      <c r="B15" s="1269"/>
      <c r="C15" s="9" t="s">
        <v>172</v>
      </c>
      <c r="D15" s="96" t="s">
        <v>173</v>
      </c>
      <c r="E15" s="219"/>
      <c r="F15" s="219"/>
      <c r="G15" s="219"/>
      <c r="H15" s="219"/>
      <c r="I15" s="219"/>
      <c r="J15" s="219"/>
      <c r="K15" s="219"/>
      <c r="L15" s="219"/>
      <c r="M15" s="219"/>
      <c r="N15" s="10"/>
    </row>
    <row r="16" spans="1:14" ht="13.5" thickTop="1" x14ac:dyDescent="0.3">
      <c r="A16" s="11"/>
      <c r="B16" s="12"/>
      <c r="C16" s="12"/>
      <c r="D16" s="13"/>
      <c r="E16" s="108"/>
      <c r="G16" s="108"/>
      <c r="H16" s="108"/>
      <c r="I16" s="108"/>
      <c r="J16" s="108"/>
      <c r="K16" s="108"/>
      <c r="L16" s="108"/>
      <c r="M16" s="108"/>
      <c r="N16" s="188"/>
    </row>
    <row r="17" spans="1:14" ht="13.05" x14ac:dyDescent="0.3">
      <c r="A17" s="15" t="s">
        <v>174</v>
      </c>
      <c r="B17" s="16" t="s">
        <v>175</v>
      </c>
      <c r="C17" s="17" t="s">
        <v>172</v>
      </c>
      <c r="D17" s="18" t="s">
        <v>176</v>
      </c>
      <c r="E17" s="18"/>
      <c r="F17" s="18"/>
      <c r="G17" s="18"/>
      <c r="H17" s="18"/>
      <c r="I17" s="18"/>
      <c r="J17" s="18"/>
      <c r="K17" s="18"/>
      <c r="L17" s="18"/>
      <c r="M17" s="18"/>
      <c r="N17" s="19"/>
    </row>
    <row r="18" spans="1:14" ht="13.05" x14ac:dyDescent="0.3">
      <c r="A18" s="20"/>
      <c r="B18" s="21"/>
      <c r="C18" s="12"/>
      <c r="D18" s="22"/>
      <c r="E18" s="22"/>
      <c r="F18" s="22"/>
      <c r="G18" s="22"/>
      <c r="H18" s="22"/>
      <c r="I18" s="22"/>
      <c r="J18" s="22"/>
      <c r="K18" s="22"/>
      <c r="L18" s="22"/>
      <c r="M18" s="22"/>
      <c r="N18" s="23"/>
    </row>
    <row r="19" spans="1:14" ht="13.05" x14ac:dyDescent="0.3">
      <c r="A19" s="24"/>
      <c r="B19" s="25"/>
      <c r="C19" s="26"/>
      <c r="D19" s="13"/>
      <c r="E19" s="108"/>
      <c r="G19" s="108"/>
      <c r="H19" s="108"/>
      <c r="I19" s="108"/>
      <c r="J19" s="108"/>
      <c r="K19" s="108"/>
      <c r="M19" s="108"/>
      <c r="N19" s="188"/>
    </row>
    <row r="20" spans="1:14" ht="13.05" x14ac:dyDescent="0.3">
      <c r="A20" s="11"/>
      <c r="B20" s="21" t="s">
        <v>177</v>
      </c>
      <c r="C20" s="12"/>
      <c r="D20" s="13" t="s">
        <v>178</v>
      </c>
      <c r="E20" s="108" t="s">
        <v>31</v>
      </c>
      <c r="F20" s="136">
        <v>0</v>
      </c>
      <c r="G20" s="108" t="s">
        <v>179</v>
      </c>
      <c r="H20" s="136">
        <v>0</v>
      </c>
      <c r="I20" s="108" t="s">
        <v>33</v>
      </c>
      <c r="J20" s="136">
        <v>0</v>
      </c>
      <c r="K20" s="108"/>
      <c r="L20" s="136"/>
      <c r="M20" s="108" t="s">
        <v>35</v>
      </c>
      <c r="N20" s="189">
        <v>0</v>
      </c>
    </row>
    <row r="21" spans="1:14" ht="13.05" x14ac:dyDescent="0.3">
      <c r="A21" s="11"/>
      <c r="B21" s="12"/>
      <c r="C21" s="12"/>
      <c r="D21" s="29"/>
      <c r="E21" s="108" t="s">
        <v>20</v>
      </c>
      <c r="F21" s="136">
        <v>0</v>
      </c>
      <c r="G21" s="108" t="s">
        <v>180</v>
      </c>
      <c r="H21" s="136">
        <v>0</v>
      </c>
      <c r="I21" s="108" t="s">
        <v>181</v>
      </c>
      <c r="J21" s="136">
        <v>0</v>
      </c>
      <c r="K21" s="108" t="s">
        <v>182</v>
      </c>
      <c r="L21" s="136">
        <v>0</v>
      </c>
      <c r="M21" s="108" t="s">
        <v>38</v>
      </c>
      <c r="N21" s="189">
        <v>0</v>
      </c>
    </row>
    <row r="22" spans="1:14" ht="13.05" x14ac:dyDescent="0.3">
      <c r="A22" s="11"/>
      <c r="B22" s="12"/>
      <c r="C22" s="12"/>
      <c r="D22" s="29"/>
      <c r="E22" s="108" t="s">
        <v>26</v>
      </c>
      <c r="F22" s="136">
        <v>0</v>
      </c>
      <c r="G22" s="108" t="s">
        <v>183</v>
      </c>
      <c r="H22" s="136">
        <v>0</v>
      </c>
      <c r="I22" s="108" t="s">
        <v>184</v>
      </c>
      <c r="J22" s="136">
        <v>0</v>
      </c>
      <c r="K22" s="108"/>
      <c r="L22" s="136"/>
      <c r="M22" s="108" t="s">
        <v>39</v>
      </c>
      <c r="N22" s="189">
        <v>0</v>
      </c>
    </row>
    <row r="23" spans="1:14" ht="13.05" x14ac:dyDescent="0.3">
      <c r="A23" s="11"/>
      <c r="B23" s="12"/>
      <c r="C23" s="12"/>
      <c r="D23" s="30"/>
      <c r="H23" s="108"/>
      <c r="J23" s="108"/>
      <c r="L23" s="108"/>
      <c r="N23" s="188"/>
    </row>
    <row r="24" spans="1:14" ht="13.05" x14ac:dyDescent="0.3">
      <c r="A24" s="11"/>
      <c r="B24" s="21" t="s">
        <v>185</v>
      </c>
      <c r="C24" s="12"/>
      <c r="D24" s="13" t="s">
        <v>186</v>
      </c>
      <c r="E24" s="108" t="s">
        <v>31</v>
      </c>
      <c r="F24" s="136">
        <v>0</v>
      </c>
      <c r="G24" s="108" t="s">
        <v>179</v>
      </c>
      <c r="H24" s="136">
        <v>0</v>
      </c>
      <c r="I24" s="108" t="s">
        <v>33</v>
      </c>
      <c r="J24" s="136">
        <v>0</v>
      </c>
      <c r="K24" s="108"/>
      <c r="L24" s="136"/>
      <c r="M24" s="108" t="s">
        <v>35</v>
      </c>
      <c r="N24" s="189">
        <v>0</v>
      </c>
    </row>
    <row r="25" spans="1:14" ht="13.05" x14ac:dyDescent="0.3">
      <c r="A25" s="11"/>
      <c r="B25" s="12"/>
      <c r="C25" s="12"/>
      <c r="D25" s="29"/>
      <c r="E25" s="108" t="s">
        <v>20</v>
      </c>
      <c r="F25" s="136">
        <v>0</v>
      </c>
      <c r="G25" s="108" t="s">
        <v>180</v>
      </c>
      <c r="H25" s="136">
        <v>0</v>
      </c>
      <c r="I25" s="108" t="s">
        <v>181</v>
      </c>
      <c r="J25" s="136">
        <v>0</v>
      </c>
      <c r="K25" s="108" t="s">
        <v>182</v>
      </c>
      <c r="L25" s="136">
        <v>0</v>
      </c>
      <c r="M25" s="108" t="s">
        <v>38</v>
      </c>
      <c r="N25" s="189">
        <v>0</v>
      </c>
    </row>
    <row r="26" spans="1:14" ht="13.05" x14ac:dyDescent="0.3">
      <c r="A26" s="11"/>
      <c r="B26" s="12"/>
      <c r="C26" s="12"/>
      <c r="D26" s="29"/>
      <c r="E26" s="108" t="s">
        <v>26</v>
      </c>
      <c r="F26" s="136">
        <v>0</v>
      </c>
      <c r="G26" s="108" t="s">
        <v>183</v>
      </c>
      <c r="H26" s="136">
        <v>0</v>
      </c>
      <c r="I26" s="108" t="s">
        <v>184</v>
      </c>
      <c r="J26" s="136">
        <v>0</v>
      </c>
      <c r="K26" s="108"/>
      <c r="L26" s="136"/>
      <c r="M26" s="108" t="s">
        <v>39</v>
      </c>
      <c r="N26" s="189">
        <v>0</v>
      </c>
    </row>
    <row r="27" spans="1:14" ht="13.5" thickBot="1" x14ac:dyDescent="0.35">
      <c r="A27" s="31"/>
      <c r="B27" s="32"/>
      <c r="C27" s="32"/>
      <c r="D27" s="33"/>
      <c r="E27" s="149"/>
      <c r="F27" s="76"/>
      <c r="G27" s="149"/>
      <c r="H27" s="76"/>
      <c r="I27" s="149"/>
      <c r="J27" s="76"/>
      <c r="K27" s="149"/>
      <c r="L27" s="76"/>
      <c r="M27" s="149"/>
      <c r="N27" s="190"/>
    </row>
    <row r="28" spans="1:14" ht="13.5" thickTop="1" x14ac:dyDescent="0.3">
      <c r="A28" s="11"/>
      <c r="B28" s="12"/>
      <c r="C28" s="12"/>
      <c r="D28" s="30"/>
      <c r="H28" s="108"/>
      <c r="J28" s="108"/>
      <c r="L28" s="108"/>
      <c r="N28" s="188"/>
    </row>
    <row r="29" spans="1:14" ht="13.05" x14ac:dyDescent="0.3">
      <c r="A29" s="37"/>
      <c r="B29" s="38" t="s">
        <v>187</v>
      </c>
      <c r="C29" s="12" t="s">
        <v>172</v>
      </c>
      <c r="D29" s="13" t="s">
        <v>176</v>
      </c>
      <c r="E29" s="191" t="s">
        <v>31</v>
      </c>
      <c r="F29" s="192">
        <f>+F20+F24</f>
        <v>0</v>
      </c>
      <c r="G29" s="191" t="s">
        <v>179</v>
      </c>
      <c r="H29" s="192">
        <f>+H20+H24</f>
        <v>0</v>
      </c>
      <c r="I29" s="191" t="s">
        <v>33</v>
      </c>
      <c r="J29" s="192">
        <f>+J20+J24</f>
        <v>0</v>
      </c>
      <c r="K29" s="191"/>
      <c r="L29" s="192"/>
      <c r="M29" s="191" t="s">
        <v>35</v>
      </c>
      <c r="N29" s="193">
        <f>+N20+N24</f>
        <v>0</v>
      </c>
    </row>
    <row r="30" spans="1:14" ht="13.05" x14ac:dyDescent="0.3">
      <c r="A30" s="11"/>
      <c r="B30" s="12"/>
      <c r="C30" s="12"/>
      <c r="D30" s="13"/>
      <c r="E30" s="191" t="s">
        <v>20</v>
      </c>
      <c r="F30" s="192">
        <f>+F21+F25</f>
        <v>0</v>
      </c>
      <c r="G30" s="191" t="s">
        <v>180</v>
      </c>
      <c r="H30" s="192">
        <f>+H21+H25</f>
        <v>0</v>
      </c>
      <c r="I30" s="191" t="s">
        <v>181</v>
      </c>
      <c r="J30" s="192">
        <f>+J21+J25</f>
        <v>0</v>
      </c>
      <c r="K30" s="191" t="s">
        <v>182</v>
      </c>
      <c r="L30" s="192">
        <f>+L21+L25</f>
        <v>0</v>
      </c>
      <c r="M30" s="191" t="s">
        <v>38</v>
      </c>
      <c r="N30" s="193">
        <f>+N21+N25</f>
        <v>0</v>
      </c>
    </row>
    <row r="31" spans="1:14" ht="13.05" x14ac:dyDescent="0.3">
      <c r="A31" s="11"/>
      <c r="B31" s="12"/>
      <c r="C31" s="12"/>
      <c r="D31" s="13"/>
      <c r="E31" s="191" t="s">
        <v>26</v>
      </c>
      <c r="F31" s="192">
        <f>+F22+F26</f>
        <v>0</v>
      </c>
      <c r="G31" s="191" t="s">
        <v>183</v>
      </c>
      <c r="H31" s="192">
        <f>+H22+H26</f>
        <v>0</v>
      </c>
      <c r="I31" s="191" t="s">
        <v>184</v>
      </c>
      <c r="J31" s="192">
        <f>+J22+J26</f>
        <v>0</v>
      </c>
      <c r="K31" s="191"/>
      <c r="L31" s="108"/>
      <c r="M31" s="191" t="s">
        <v>39</v>
      </c>
      <c r="N31" s="193">
        <f>+N22+N26</f>
        <v>0</v>
      </c>
    </row>
    <row r="32" spans="1:14" ht="13.05" x14ac:dyDescent="0.3">
      <c r="A32" s="42"/>
      <c r="B32" s="43"/>
      <c r="C32" s="43"/>
      <c r="D32" s="22"/>
      <c r="E32" s="194"/>
      <c r="F32" s="746"/>
      <c r="G32" s="194"/>
      <c r="H32" s="746"/>
      <c r="I32" s="194"/>
      <c r="J32" s="746"/>
      <c r="K32" s="194"/>
      <c r="L32" s="746"/>
      <c r="M32" s="194"/>
      <c r="N32" s="195"/>
    </row>
    <row r="33" spans="1:14" ht="13.05" x14ac:dyDescent="0.3">
      <c r="A33" s="106"/>
      <c r="N33" s="187"/>
    </row>
    <row r="34" spans="1:14" ht="13.05" x14ac:dyDescent="0.3">
      <c r="A34" s="106"/>
      <c r="N34" s="187"/>
    </row>
    <row r="35" spans="1:14" ht="13.05" x14ac:dyDescent="0.3">
      <c r="A35" s="15" t="s">
        <v>188</v>
      </c>
      <c r="B35" s="16" t="s">
        <v>175</v>
      </c>
      <c r="C35" s="17" t="s">
        <v>189</v>
      </c>
      <c r="D35" s="18" t="s">
        <v>190</v>
      </c>
      <c r="E35" s="18"/>
      <c r="F35" s="18"/>
      <c r="G35" s="18"/>
      <c r="H35" s="18"/>
      <c r="I35" s="18"/>
      <c r="J35" s="18"/>
      <c r="K35" s="18"/>
      <c r="L35" s="18"/>
      <c r="M35" s="18"/>
      <c r="N35" s="19"/>
    </row>
    <row r="36" spans="1:14" ht="13.05" x14ac:dyDescent="0.3">
      <c r="A36" s="15"/>
      <c r="B36" s="16"/>
      <c r="C36" s="17"/>
      <c r="D36" s="22"/>
      <c r="E36" s="22"/>
      <c r="F36" s="22"/>
      <c r="G36" s="22"/>
      <c r="H36" s="22"/>
      <c r="I36" s="22"/>
      <c r="J36" s="22"/>
      <c r="K36" s="22"/>
      <c r="L36" s="22"/>
      <c r="M36" s="22"/>
      <c r="N36" s="23"/>
    </row>
    <row r="37" spans="1:14" ht="13.05" x14ac:dyDescent="0.3">
      <c r="A37" s="20"/>
      <c r="B37" s="21"/>
      <c r="C37" s="47"/>
      <c r="D37" s="13"/>
      <c r="N37" s="187"/>
    </row>
    <row r="38" spans="1:14" ht="13.05" x14ac:dyDescent="0.3">
      <c r="A38" s="11"/>
      <c r="B38" s="21" t="s">
        <v>177</v>
      </c>
      <c r="C38" s="12"/>
      <c r="D38" s="13" t="s">
        <v>178</v>
      </c>
      <c r="E38" s="108" t="s">
        <v>31</v>
      </c>
      <c r="F38" s="136">
        <v>0</v>
      </c>
      <c r="G38" s="108" t="s">
        <v>179</v>
      </c>
      <c r="H38" s="136">
        <v>0</v>
      </c>
      <c r="I38" s="108" t="s">
        <v>33</v>
      </c>
      <c r="J38" s="136">
        <v>0</v>
      </c>
      <c r="K38" s="108"/>
      <c r="L38" s="136"/>
      <c r="M38" s="108" t="s">
        <v>35</v>
      </c>
      <c r="N38" s="189">
        <v>0</v>
      </c>
    </row>
    <row r="39" spans="1:14" ht="13.05" x14ac:dyDescent="0.3">
      <c r="A39" s="11"/>
      <c r="B39" s="12"/>
      <c r="C39" s="12"/>
      <c r="D39" s="29"/>
      <c r="E39" s="108" t="s">
        <v>20</v>
      </c>
      <c r="F39" s="136">
        <v>0</v>
      </c>
      <c r="G39" s="108" t="s">
        <v>180</v>
      </c>
      <c r="H39" s="136">
        <v>0</v>
      </c>
      <c r="I39" s="108" t="s">
        <v>181</v>
      </c>
      <c r="J39" s="136">
        <v>0</v>
      </c>
      <c r="K39" s="108" t="s">
        <v>182</v>
      </c>
      <c r="L39" s="136">
        <v>0</v>
      </c>
      <c r="M39" s="108" t="s">
        <v>38</v>
      </c>
      <c r="N39" s="189">
        <v>0</v>
      </c>
    </row>
    <row r="40" spans="1:14" ht="13.05" x14ac:dyDescent="0.3">
      <c r="A40" s="11"/>
      <c r="B40" s="12"/>
      <c r="C40" s="12"/>
      <c r="D40" s="29"/>
      <c r="E40" s="108" t="s">
        <v>26</v>
      </c>
      <c r="F40" s="136">
        <v>0</v>
      </c>
      <c r="G40" s="108" t="s">
        <v>183</v>
      </c>
      <c r="H40" s="136">
        <v>0</v>
      </c>
      <c r="I40" s="108" t="s">
        <v>184</v>
      </c>
      <c r="J40" s="136">
        <v>0</v>
      </c>
      <c r="K40" s="108"/>
      <c r="L40" s="136"/>
      <c r="M40" s="108" t="s">
        <v>39</v>
      </c>
      <c r="N40" s="189">
        <v>0</v>
      </c>
    </row>
    <row r="41" spans="1:14" x14ac:dyDescent="0.3">
      <c r="A41" s="11"/>
      <c r="B41" s="12"/>
      <c r="C41" s="12"/>
      <c r="D41" s="30"/>
      <c r="H41" s="108"/>
      <c r="J41" s="108"/>
      <c r="L41" s="108"/>
      <c r="N41" s="188"/>
    </row>
    <row r="42" spans="1:14" x14ac:dyDescent="0.3">
      <c r="A42" s="11"/>
      <c r="B42" s="21" t="s">
        <v>185</v>
      </c>
      <c r="C42" s="12"/>
      <c r="D42" s="13" t="s">
        <v>186</v>
      </c>
      <c r="E42" s="108" t="s">
        <v>31</v>
      </c>
      <c r="F42" s="136">
        <v>0</v>
      </c>
      <c r="G42" s="108" t="s">
        <v>179</v>
      </c>
      <c r="H42" s="136">
        <v>0</v>
      </c>
      <c r="I42" s="108" t="s">
        <v>33</v>
      </c>
      <c r="J42" s="136">
        <v>0</v>
      </c>
      <c r="K42" s="108"/>
      <c r="L42" s="136"/>
      <c r="M42" s="108" t="s">
        <v>35</v>
      </c>
      <c r="N42" s="189">
        <v>0</v>
      </c>
    </row>
    <row r="43" spans="1:14" x14ac:dyDescent="0.3">
      <c r="A43" s="11"/>
      <c r="B43" s="12"/>
      <c r="C43" s="12"/>
      <c r="D43" s="29"/>
      <c r="E43" s="108" t="s">
        <v>20</v>
      </c>
      <c r="F43" s="136">
        <v>0</v>
      </c>
      <c r="G43" s="108" t="s">
        <v>180</v>
      </c>
      <c r="H43" s="136">
        <v>0</v>
      </c>
      <c r="I43" s="108" t="s">
        <v>181</v>
      </c>
      <c r="J43" s="136">
        <v>0</v>
      </c>
      <c r="K43" s="108" t="s">
        <v>182</v>
      </c>
      <c r="L43" s="136">
        <v>0</v>
      </c>
      <c r="M43" s="108" t="s">
        <v>38</v>
      </c>
      <c r="N43" s="189">
        <v>0</v>
      </c>
    </row>
    <row r="44" spans="1:14" x14ac:dyDescent="0.3">
      <c r="A44" s="11"/>
      <c r="B44" s="12"/>
      <c r="C44" s="12"/>
      <c r="D44" s="29"/>
      <c r="E44" s="108" t="s">
        <v>26</v>
      </c>
      <c r="F44" s="136">
        <v>0</v>
      </c>
      <c r="G44" s="108" t="s">
        <v>183</v>
      </c>
      <c r="H44" s="136">
        <v>0</v>
      </c>
      <c r="I44" s="108" t="s">
        <v>184</v>
      </c>
      <c r="J44" s="136">
        <v>0</v>
      </c>
      <c r="K44" s="108"/>
      <c r="L44" s="136"/>
      <c r="M44" s="108" t="s">
        <v>39</v>
      </c>
      <c r="N44" s="189">
        <v>0</v>
      </c>
    </row>
    <row r="45" spans="1:14" ht="14.4" thickBot="1" x14ac:dyDescent="0.35">
      <c r="A45" s="11"/>
      <c r="B45" s="12"/>
      <c r="C45" s="12"/>
      <c r="D45" s="29"/>
      <c r="E45" s="149"/>
      <c r="F45" s="76"/>
      <c r="G45" s="149"/>
      <c r="H45" s="76"/>
      <c r="I45" s="149"/>
      <c r="J45" s="76"/>
      <c r="K45" s="149"/>
      <c r="L45" s="76"/>
      <c r="M45" s="149"/>
      <c r="N45" s="190"/>
    </row>
    <row r="46" spans="1:14" ht="14.4" thickTop="1" x14ac:dyDescent="0.3">
      <c r="A46" s="48"/>
      <c r="B46" s="49"/>
      <c r="C46" s="49"/>
      <c r="D46" s="50"/>
      <c r="H46" s="108"/>
      <c r="J46" s="108"/>
      <c r="L46" s="108"/>
      <c r="N46" s="188"/>
    </row>
    <row r="47" spans="1:14" x14ac:dyDescent="0.3">
      <c r="A47" s="37"/>
      <c r="B47" s="38" t="s">
        <v>187</v>
      </c>
      <c r="C47" s="12" t="s">
        <v>189</v>
      </c>
      <c r="D47" s="29" t="s">
        <v>191</v>
      </c>
      <c r="E47" s="191" t="s">
        <v>31</v>
      </c>
      <c r="F47" s="192">
        <f>+F38+F42</f>
        <v>0</v>
      </c>
      <c r="G47" s="191" t="s">
        <v>179</v>
      </c>
      <c r="H47" s="192">
        <f>+H38+H42</f>
        <v>0</v>
      </c>
      <c r="I47" s="191" t="s">
        <v>33</v>
      </c>
      <c r="J47" s="192">
        <f>+J38+J42</f>
        <v>0</v>
      </c>
      <c r="K47" s="191"/>
      <c r="L47" s="192"/>
      <c r="M47" s="191" t="s">
        <v>35</v>
      </c>
      <c r="N47" s="193">
        <f>+N38+N42</f>
        <v>0</v>
      </c>
    </row>
    <row r="48" spans="1:14" x14ac:dyDescent="0.3">
      <c r="A48" s="11"/>
      <c r="B48" s="12"/>
      <c r="C48" s="12"/>
      <c r="D48" s="13"/>
      <c r="E48" s="191" t="s">
        <v>20</v>
      </c>
      <c r="F48" s="192">
        <f>+F39+F43</f>
        <v>0</v>
      </c>
      <c r="G48" s="191" t="s">
        <v>180</v>
      </c>
      <c r="H48" s="192">
        <f>+H39+H43</f>
        <v>0</v>
      </c>
      <c r="I48" s="191" t="s">
        <v>181</v>
      </c>
      <c r="J48" s="192">
        <f>+J39+J43</f>
        <v>0</v>
      </c>
      <c r="K48" s="191" t="s">
        <v>182</v>
      </c>
      <c r="L48" s="192">
        <f>+L39+L43</f>
        <v>0</v>
      </c>
      <c r="M48" s="191" t="s">
        <v>38</v>
      </c>
      <c r="N48" s="193">
        <f>+N39+N43</f>
        <v>0</v>
      </c>
    </row>
    <row r="49" spans="1:14" x14ac:dyDescent="0.3">
      <c r="A49" s="11"/>
      <c r="B49" s="12"/>
      <c r="C49" s="12"/>
      <c r="D49" s="13"/>
      <c r="E49" s="191" t="s">
        <v>26</v>
      </c>
      <c r="F49" s="192">
        <f>+F40+F44</f>
        <v>0</v>
      </c>
      <c r="G49" s="191" t="s">
        <v>183</v>
      </c>
      <c r="H49" s="192">
        <f>+H40+H44</f>
        <v>0</v>
      </c>
      <c r="I49" s="191" t="s">
        <v>184</v>
      </c>
      <c r="J49" s="192">
        <f>+J40+J44</f>
        <v>0</v>
      </c>
      <c r="K49" s="191"/>
      <c r="L49" s="192"/>
      <c r="M49" s="191" t="s">
        <v>39</v>
      </c>
      <c r="N49" s="193">
        <f>+N40+N44</f>
        <v>0</v>
      </c>
    </row>
    <row r="50" spans="1:14" x14ac:dyDescent="0.3">
      <c r="A50" s="42"/>
      <c r="B50" s="43"/>
      <c r="C50" s="43"/>
      <c r="D50" s="22"/>
      <c r="E50" s="194"/>
      <c r="F50" s="746"/>
      <c r="G50" s="194"/>
      <c r="H50" s="746"/>
      <c r="I50" s="194"/>
      <c r="J50" s="746"/>
      <c r="K50" s="194"/>
      <c r="L50" s="746"/>
      <c r="M50" s="194"/>
      <c r="N50" s="195"/>
    </row>
    <row r="51" spans="1:14" x14ac:dyDescent="0.3">
      <c r="A51" s="11"/>
      <c r="B51" s="12"/>
      <c r="C51" s="12"/>
      <c r="D51" s="30"/>
      <c r="N51" s="187"/>
    </row>
    <row r="52" spans="1:14" x14ac:dyDescent="0.3">
      <c r="A52" s="42"/>
      <c r="B52" s="43"/>
      <c r="C52" s="43"/>
      <c r="D52" s="51"/>
      <c r="E52" s="194"/>
      <c r="F52" s="746"/>
      <c r="G52" s="194"/>
      <c r="H52" s="194"/>
      <c r="I52" s="194"/>
      <c r="J52" s="194"/>
      <c r="K52" s="194"/>
      <c r="L52" s="194"/>
      <c r="M52" s="194"/>
      <c r="N52" s="196"/>
    </row>
    <row r="53" spans="1:14" ht="27.6" x14ac:dyDescent="0.3">
      <c r="A53" s="15" t="s">
        <v>192</v>
      </c>
      <c r="B53" s="12" t="s">
        <v>175</v>
      </c>
      <c r="C53" s="12" t="s">
        <v>193</v>
      </c>
      <c r="D53" s="13" t="s">
        <v>194</v>
      </c>
      <c r="E53" s="53"/>
      <c r="F53" s="53"/>
      <c r="G53" s="53"/>
      <c r="H53" s="53"/>
      <c r="I53" s="53"/>
      <c r="J53" s="53"/>
      <c r="K53" s="53"/>
      <c r="L53" s="53"/>
      <c r="M53" s="53"/>
      <c r="N53" s="54"/>
    </row>
    <row r="54" spans="1:14" x14ac:dyDescent="0.3">
      <c r="A54" s="15"/>
      <c r="B54" s="16"/>
      <c r="C54" s="55"/>
      <c r="D54" s="18"/>
      <c r="E54" s="197"/>
      <c r="F54" s="198"/>
      <c r="G54" s="197"/>
      <c r="H54" s="197"/>
      <c r="I54" s="197"/>
      <c r="J54" s="197"/>
      <c r="K54" s="197"/>
      <c r="L54" s="197"/>
      <c r="M54" s="197"/>
      <c r="N54" s="199"/>
    </row>
    <row r="55" spans="1:14" x14ac:dyDescent="0.3">
      <c r="A55" s="20"/>
      <c r="B55" s="21"/>
      <c r="C55" s="47"/>
      <c r="D55" s="13"/>
      <c r="N55" s="187"/>
    </row>
    <row r="56" spans="1:14" x14ac:dyDescent="0.3">
      <c r="A56" s="11"/>
      <c r="B56" s="21" t="s">
        <v>177</v>
      </c>
      <c r="C56" s="12"/>
      <c r="D56" s="13" t="s">
        <v>178</v>
      </c>
      <c r="E56" s="108" t="s">
        <v>31</v>
      </c>
      <c r="F56" s="136">
        <v>0</v>
      </c>
      <c r="G56" s="108" t="s">
        <v>179</v>
      </c>
      <c r="H56" s="136">
        <v>0</v>
      </c>
      <c r="I56" s="108" t="s">
        <v>33</v>
      </c>
      <c r="J56" s="136">
        <v>0</v>
      </c>
      <c r="K56" s="108"/>
      <c r="L56" s="136"/>
      <c r="M56" s="108" t="s">
        <v>35</v>
      </c>
      <c r="N56" s="189">
        <v>0</v>
      </c>
    </row>
    <row r="57" spans="1:14" x14ac:dyDescent="0.3">
      <c r="A57" s="11"/>
      <c r="B57" s="12"/>
      <c r="C57" s="12"/>
      <c r="D57" s="29"/>
      <c r="E57" s="108" t="s">
        <v>20</v>
      </c>
      <c r="F57" s="136">
        <v>0</v>
      </c>
      <c r="G57" s="108" t="s">
        <v>180</v>
      </c>
      <c r="H57" s="136">
        <v>0</v>
      </c>
      <c r="I57" s="108" t="s">
        <v>181</v>
      </c>
      <c r="J57" s="136">
        <v>0</v>
      </c>
      <c r="K57" s="108" t="s">
        <v>182</v>
      </c>
      <c r="L57" s="136">
        <v>0</v>
      </c>
      <c r="M57" s="108" t="s">
        <v>38</v>
      </c>
      <c r="N57" s="189">
        <v>0</v>
      </c>
    </row>
    <row r="58" spans="1:14" x14ac:dyDescent="0.3">
      <c r="A58" s="11"/>
      <c r="B58" s="12"/>
      <c r="C58" s="12"/>
      <c r="D58" s="29"/>
      <c r="E58" s="108" t="s">
        <v>26</v>
      </c>
      <c r="F58" s="136">
        <v>0</v>
      </c>
      <c r="G58" s="108" t="s">
        <v>183</v>
      </c>
      <c r="H58" s="136">
        <v>0</v>
      </c>
      <c r="I58" s="108" t="s">
        <v>184</v>
      </c>
      <c r="J58" s="136">
        <v>0</v>
      </c>
      <c r="K58" s="108"/>
      <c r="L58" s="136"/>
      <c r="M58" s="108" t="s">
        <v>39</v>
      </c>
      <c r="N58" s="189">
        <v>0</v>
      </c>
    </row>
    <row r="59" spans="1:14" x14ac:dyDescent="0.3">
      <c r="A59" s="11"/>
      <c r="B59" s="12"/>
      <c r="C59" s="12"/>
      <c r="D59" s="30"/>
      <c r="H59" s="108"/>
      <c r="J59" s="108"/>
      <c r="L59" s="108"/>
      <c r="N59" s="188"/>
    </row>
    <row r="60" spans="1:14" x14ac:dyDescent="0.3">
      <c r="A60" s="11"/>
      <c r="B60" s="21" t="s">
        <v>185</v>
      </c>
      <c r="C60" s="12"/>
      <c r="D60" s="13" t="s">
        <v>186</v>
      </c>
      <c r="E60" s="108" t="s">
        <v>31</v>
      </c>
      <c r="F60" s="136">
        <v>0</v>
      </c>
      <c r="G60" s="108" t="s">
        <v>179</v>
      </c>
      <c r="H60" s="136">
        <v>0</v>
      </c>
      <c r="I60" s="108" t="s">
        <v>33</v>
      </c>
      <c r="J60" s="136">
        <v>0</v>
      </c>
      <c r="K60" s="108"/>
      <c r="L60" s="136"/>
      <c r="M60" s="108" t="s">
        <v>35</v>
      </c>
      <c r="N60" s="189">
        <v>0</v>
      </c>
    </row>
    <row r="61" spans="1:14" x14ac:dyDescent="0.3">
      <c r="A61" s="11"/>
      <c r="B61" s="12"/>
      <c r="C61" s="12"/>
      <c r="D61" s="29"/>
      <c r="E61" s="108" t="s">
        <v>20</v>
      </c>
      <c r="F61" s="136">
        <v>0</v>
      </c>
      <c r="G61" s="108" t="s">
        <v>180</v>
      </c>
      <c r="H61" s="136">
        <v>0</v>
      </c>
      <c r="I61" s="108" t="s">
        <v>181</v>
      </c>
      <c r="J61" s="136">
        <v>0</v>
      </c>
      <c r="K61" s="108" t="s">
        <v>182</v>
      </c>
      <c r="L61" s="136">
        <v>0</v>
      </c>
      <c r="M61" s="108" t="s">
        <v>38</v>
      </c>
      <c r="N61" s="189">
        <v>0</v>
      </c>
    </row>
    <row r="62" spans="1:14" x14ac:dyDescent="0.3">
      <c r="A62" s="11"/>
      <c r="B62" s="12"/>
      <c r="C62" s="12"/>
      <c r="D62" s="29"/>
      <c r="E62" s="108" t="s">
        <v>26</v>
      </c>
      <c r="F62" s="136">
        <v>0</v>
      </c>
      <c r="G62" s="108" t="s">
        <v>183</v>
      </c>
      <c r="H62" s="136">
        <v>0</v>
      </c>
      <c r="I62" s="108" t="s">
        <v>184</v>
      </c>
      <c r="J62" s="136">
        <v>0</v>
      </c>
      <c r="K62" s="108"/>
      <c r="L62" s="136"/>
      <c r="M62" s="108" t="s">
        <v>39</v>
      </c>
      <c r="N62" s="189">
        <v>0</v>
      </c>
    </row>
    <row r="63" spans="1:14" x14ac:dyDescent="0.3">
      <c r="A63" s="11"/>
      <c r="B63" s="12"/>
      <c r="C63" s="12"/>
      <c r="D63" s="30"/>
      <c r="H63" s="108"/>
      <c r="J63" s="108"/>
      <c r="L63" s="108"/>
      <c r="N63" s="188"/>
    </row>
    <row r="64" spans="1:14" x14ac:dyDescent="0.3">
      <c r="A64" s="11"/>
      <c r="B64" s="21" t="s">
        <v>195</v>
      </c>
      <c r="C64" s="12"/>
      <c r="D64" s="13" t="s">
        <v>196</v>
      </c>
      <c r="E64" s="108" t="s">
        <v>31</v>
      </c>
      <c r="F64" s="136">
        <v>0</v>
      </c>
      <c r="G64" s="108" t="s">
        <v>179</v>
      </c>
      <c r="H64" s="136">
        <v>0</v>
      </c>
      <c r="I64" s="108" t="s">
        <v>33</v>
      </c>
      <c r="J64" s="136">
        <v>0</v>
      </c>
      <c r="K64" s="108"/>
      <c r="L64" s="136"/>
      <c r="M64" s="108" t="s">
        <v>35</v>
      </c>
      <c r="N64" s="189">
        <v>0</v>
      </c>
    </row>
    <row r="65" spans="1:14" x14ac:dyDescent="0.3">
      <c r="A65" s="11"/>
      <c r="B65" s="12"/>
      <c r="C65" s="12"/>
      <c r="D65" s="29"/>
      <c r="E65" s="108" t="s">
        <v>20</v>
      </c>
      <c r="F65" s="136">
        <v>0</v>
      </c>
      <c r="G65" s="108" t="s">
        <v>180</v>
      </c>
      <c r="H65" s="136">
        <v>0</v>
      </c>
      <c r="I65" s="108" t="s">
        <v>181</v>
      </c>
      <c r="J65" s="136">
        <v>0</v>
      </c>
      <c r="K65" s="108" t="s">
        <v>182</v>
      </c>
      <c r="L65" s="136">
        <v>0</v>
      </c>
      <c r="M65" s="108" t="s">
        <v>38</v>
      </c>
      <c r="N65" s="189">
        <v>0</v>
      </c>
    </row>
    <row r="66" spans="1:14" x14ac:dyDescent="0.3">
      <c r="A66" s="11"/>
      <c r="B66" s="12"/>
      <c r="C66" s="12"/>
      <c r="D66" s="29"/>
      <c r="E66" s="108" t="s">
        <v>26</v>
      </c>
      <c r="F66" s="136">
        <v>0</v>
      </c>
      <c r="G66" s="108" t="s">
        <v>183</v>
      </c>
      <c r="H66" s="136">
        <v>0</v>
      </c>
      <c r="I66" s="108" t="s">
        <v>184</v>
      </c>
      <c r="J66" s="136">
        <v>0</v>
      </c>
      <c r="K66" s="108"/>
      <c r="L66" s="136"/>
      <c r="M66" s="108" t="s">
        <v>39</v>
      </c>
      <c r="N66" s="189">
        <v>0</v>
      </c>
    </row>
    <row r="67" spans="1:14" ht="14.4" thickBot="1" x14ac:dyDescent="0.35">
      <c r="A67" s="11"/>
      <c r="B67" s="12"/>
      <c r="C67" s="12"/>
      <c r="D67" s="29"/>
      <c r="E67" s="108"/>
      <c r="F67" s="136"/>
      <c r="G67" s="108"/>
      <c r="H67" s="136"/>
      <c r="I67" s="108"/>
      <c r="J67" s="136"/>
      <c r="K67" s="108"/>
      <c r="L67" s="136"/>
      <c r="M67" s="108"/>
      <c r="N67" s="189"/>
    </row>
    <row r="68" spans="1:14" ht="14.4" thickTop="1" x14ac:dyDescent="0.3">
      <c r="A68" s="48"/>
      <c r="B68" s="49"/>
      <c r="C68" s="49"/>
      <c r="D68" s="50"/>
      <c r="E68" s="200"/>
      <c r="F68" s="201"/>
      <c r="G68" s="200"/>
      <c r="H68" s="201"/>
      <c r="I68" s="200"/>
      <c r="J68" s="201"/>
      <c r="K68" s="200"/>
      <c r="L68" s="201"/>
      <c r="M68" s="200"/>
      <c r="N68" s="202"/>
    </row>
    <row r="69" spans="1:14" ht="27.6" x14ac:dyDescent="0.3">
      <c r="A69" s="37"/>
      <c r="B69" s="38" t="s">
        <v>187</v>
      </c>
      <c r="C69" s="12" t="s">
        <v>193</v>
      </c>
      <c r="D69" s="13" t="s">
        <v>197</v>
      </c>
      <c r="E69" s="173" t="s">
        <v>31</v>
      </c>
      <c r="F69" s="192">
        <f>+F56+F60+F64</f>
        <v>0</v>
      </c>
      <c r="G69" s="191" t="s">
        <v>179</v>
      </c>
      <c r="H69" s="192">
        <f>+H56+H60+H64</f>
        <v>0</v>
      </c>
      <c r="I69" s="191" t="s">
        <v>33</v>
      </c>
      <c r="J69" s="192">
        <f>+J56+J60+J64</f>
        <v>0</v>
      </c>
      <c r="K69" s="191"/>
      <c r="L69" s="192"/>
      <c r="M69" s="191" t="s">
        <v>35</v>
      </c>
      <c r="N69" s="193">
        <f>+N56+N60+N64</f>
        <v>0</v>
      </c>
    </row>
    <row r="70" spans="1:14" x14ac:dyDescent="0.3">
      <c r="A70" s="11"/>
      <c r="B70" s="12"/>
      <c r="C70" s="12"/>
      <c r="D70" s="13"/>
      <c r="E70" s="191" t="s">
        <v>20</v>
      </c>
      <c r="F70" s="192">
        <f>+F57+F61+F65</f>
        <v>0</v>
      </c>
      <c r="G70" s="191" t="s">
        <v>180</v>
      </c>
      <c r="H70" s="192">
        <f>+H57+H61+H65</f>
        <v>0</v>
      </c>
      <c r="I70" s="191" t="s">
        <v>181</v>
      </c>
      <c r="J70" s="192">
        <f>+J57+J61+J65</f>
        <v>0</v>
      </c>
      <c r="K70" s="191" t="s">
        <v>182</v>
      </c>
      <c r="L70" s="192">
        <f>+L57+L61+L65</f>
        <v>0</v>
      </c>
      <c r="M70" s="191" t="s">
        <v>38</v>
      </c>
      <c r="N70" s="193">
        <f>+N57+N61+N65</f>
        <v>0</v>
      </c>
    </row>
    <row r="71" spans="1:14" x14ac:dyDescent="0.3">
      <c r="A71" s="11"/>
      <c r="B71" s="12"/>
      <c r="C71" s="12"/>
      <c r="D71" s="13"/>
      <c r="E71" s="191" t="s">
        <v>26</v>
      </c>
      <c r="F71" s="192">
        <f>+F58+F62+F66</f>
        <v>0</v>
      </c>
      <c r="G71" s="191" t="s">
        <v>183</v>
      </c>
      <c r="H71" s="192">
        <f>+H58+H62+H66</f>
        <v>0</v>
      </c>
      <c r="I71" s="191" t="s">
        <v>184</v>
      </c>
      <c r="J71" s="192">
        <f>+J58+J62+J66</f>
        <v>0</v>
      </c>
      <c r="K71" s="191"/>
      <c r="L71" s="192"/>
      <c r="M71" s="191" t="s">
        <v>39</v>
      </c>
      <c r="N71" s="193">
        <f>+N58+N62+N66</f>
        <v>0</v>
      </c>
    </row>
    <row r="72" spans="1:14" x14ac:dyDescent="0.3">
      <c r="A72" s="42"/>
      <c r="B72" s="43"/>
      <c r="C72" s="43"/>
      <c r="D72" s="22"/>
      <c r="E72" s="194"/>
      <c r="F72" s="746"/>
      <c r="G72" s="194"/>
      <c r="H72" s="746"/>
      <c r="I72" s="194"/>
      <c r="J72" s="746"/>
      <c r="K72" s="194"/>
      <c r="L72" s="746"/>
      <c r="M72" s="194"/>
      <c r="N72" s="195"/>
    </row>
    <row r="73" spans="1:14" x14ac:dyDescent="0.3">
      <c r="A73" s="11"/>
      <c r="B73" s="12"/>
      <c r="C73" s="12"/>
      <c r="D73" s="30"/>
      <c r="N73" s="187"/>
    </row>
    <row r="74" spans="1:14" x14ac:dyDescent="0.3">
      <c r="A74" s="11"/>
      <c r="B74" s="12"/>
      <c r="C74" s="12"/>
      <c r="D74" s="30"/>
      <c r="N74" s="187"/>
    </row>
    <row r="75" spans="1:14" ht="34.5" customHeight="1" x14ac:dyDescent="0.3">
      <c r="A75" s="56" t="s">
        <v>198</v>
      </c>
      <c r="B75" s="57" t="s">
        <v>175</v>
      </c>
      <c r="C75" s="58" t="s">
        <v>199</v>
      </c>
      <c r="D75" s="57" t="s">
        <v>200</v>
      </c>
      <c r="E75" s="18"/>
      <c r="F75" s="18"/>
      <c r="G75" s="18"/>
      <c r="H75" s="18"/>
      <c r="I75" s="18"/>
      <c r="J75" s="18"/>
      <c r="K75" s="18"/>
      <c r="L75" s="18"/>
      <c r="M75" s="18"/>
      <c r="N75" s="19"/>
    </row>
    <row r="76" spans="1:14" x14ac:dyDescent="0.3">
      <c r="A76" s="20"/>
      <c r="B76" s="21"/>
      <c r="C76" s="47"/>
      <c r="D76" s="13"/>
      <c r="N76" s="187"/>
    </row>
    <row r="77" spans="1:14" x14ac:dyDescent="0.3">
      <c r="A77" s="59"/>
      <c r="B77" s="25"/>
      <c r="C77" s="60"/>
      <c r="D77" s="53"/>
      <c r="E77" s="203"/>
      <c r="F77" s="745"/>
      <c r="G77" s="203"/>
      <c r="H77" s="203"/>
      <c r="I77" s="203"/>
      <c r="J77" s="203"/>
      <c r="K77" s="203"/>
      <c r="L77" s="203"/>
      <c r="M77" s="203"/>
      <c r="N77" s="204"/>
    </row>
    <row r="78" spans="1:14" x14ac:dyDescent="0.3">
      <c r="A78" s="11"/>
      <c r="B78" s="21" t="s">
        <v>177</v>
      </c>
      <c r="C78" s="12"/>
      <c r="D78" s="13" t="s">
        <v>178</v>
      </c>
      <c r="E78" s="108" t="s">
        <v>31</v>
      </c>
      <c r="F78" s="136">
        <v>0</v>
      </c>
      <c r="G78" s="108" t="s">
        <v>179</v>
      </c>
      <c r="H78" s="136">
        <v>0</v>
      </c>
      <c r="I78" s="108" t="s">
        <v>33</v>
      </c>
      <c r="J78" s="136">
        <v>0</v>
      </c>
      <c r="K78" s="108"/>
      <c r="L78" s="136"/>
      <c r="M78" s="108" t="s">
        <v>35</v>
      </c>
      <c r="N78" s="189">
        <v>0</v>
      </c>
    </row>
    <row r="79" spans="1:14" x14ac:dyDescent="0.3">
      <c r="A79" s="11"/>
      <c r="B79" s="12"/>
      <c r="C79" s="12"/>
      <c r="D79" s="29"/>
      <c r="E79" s="108" t="s">
        <v>20</v>
      </c>
      <c r="F79" s="136">
        <v>0</v>
      </c>
      <c r="G79" s="108" t="s">
        <v>180</v>
      </c>
      <c r="H79" s="136">
        <v>0</v>
      </c>
      <c r="I79" s="108" t="s">
        <v>181</v>
      </c>
      <c r="J79" s="136">
        <v>0</v>
      </c>
      <c r="K79" s="108" t="s">
        <v>182</v>
      </c>
      <c r="L79" s="136">
        <v>0</v>
      </c>
      <c r="M79" s="108" t="s">
        <v>38</v>
      </c>
      <c r="N79" s="189">
        <v>0</v>
      </c>
    </row>
    <row r="80" spans="1:14" x14ac:dyDescent="0.3">
      <c r="A80" s="11"/>
      <c r="B80" s="12"/>
      <c r="C80" s="12"/>
      <c r="D80" s="29"/>
      <c r="E80" s="108" t="s">
        <v>26</v>
      </c>
      <c r="F80" s="136">
        <v>0</v>
      </c>
      <c r="G80" s="108" t="s">
        <v>183</v>
      </c>
      <c r="H80" s="136">
        <v>0</v>
      </c>
      <c r="I80" s="108" t="s">
        <v>184</v>
      </c>
      <c r="J80" s="136">
        <v>0</v>
      </c>
      <c r="K80" s="108"/>
      <c r="L80" s="136"/>
      <c r="M80" s="108" t="s">
        <v>39</v>
      </c>
      <c r="N80" s="189">
        <v>0</v>
      </c>
    </row>
    <row r="81" spans="1:14" x14ac:dyDescent="0.3">
      <c r="A81" s="11"/>
      <c r="B81" s="12"/>
      <c r="C81" s="12"/>
      <c r="D81" s="30"/>
      <c r="H81" s="108"/>
      <c r="J81" s="108"/>
      <c r="L81" s="108"/>
      <c r="N81" s="188"/>
    </row>
    <row r="82" spans="1:14" x14ac:dyDescent="0.3">
      <c r="A82" s="11"/>
      <c r="B82" s="21" t="s">
        <v>185</v>
      </c>
      <c r="C82" s="12"/>
      <c r="D82" s="13" t="s">
        <v>186</v>
      </c>
      <c r="E82" s="108" t="s">
        <v>31</v>
      </c>
      <c r="F82" s="136">
        <v>0</v>
      </c>
      <c r="G82" s="108" t="s">
        <v>179</v>
      </c>
      <c r="H82" s="136">
        <v>0</v>
      </c>
      <c r="I82" s="108" t="s">
        <v>33</v>
      </c>
      <c r="J82" s="136">
        <v>0</v>
      </c>
      <c r="K82" s="108"/>
      <c r="L82" s="136"/>
      <c r="M82" s="108" t="s">
        <v>35</v>
      </c>
      <c r="N82" s="189">
        <v>0</v>
      </c>
    </row>
    <row r="83" spans="1:14" x14ac:dyDescent="0.3">
      <c r="A83" s="11"/>
      <c r="B83" s="12"/>
      <c r="C83" s="12"/>
      <c r="D83" s="29"/>
      <c r="E83" s="108" t="s">
        <v>20</v>
      </c>
      <c r="F83" s="136">
        <v>0</v>
      </c>
      <c r="G83" s="108" t="s">
        <v>180</v>
      </c>
      <c r="H83" s="136">
        <v>0</v>
      </c>
      <c r="I83" s="108" t="s">
        <v>181</v>
      </c>
      <c r="J83" s="136">
        <v>0</v>
      </c>
      <c r="K83" s="108" t="s">
        <v>182</v>
      </c>
      <c r="L83" s="136">
        <v>0</v>
      </c>
      <c r="M83" s="108" t="s">
        <v>38</v>
      </c>
      <c r="N83" s="189">
        <v>0</v>
      </c>
    </row>
    <row r="84" spans="1:14" x14ac:dyDescent="0.3">
      <c r="A84" s="11"/>
      <c r="B84" s="12"/>
      <c r="C84" s="12"/>
      <c r="D84" s="29"/>
      <c r="E84" s="108" t="s">
        <v>26</v>
      </c>
      <c r="F84" s="136">
        <v>0</v>
      </c>
      <c r="G84" s="108" t="s">
        <v>183</v>
      </c>
      <c r="H84" s="136">
        <v>0</v>
      </c>
      <c r="I84" s="108" t="s">
        <v>184</v>
      </c>
      <c r="J84" s="136">
        <v>0</v>
      </c>
      <c r="K84" s="108"/>
      <c r="L84" s="136"/>
      <c r="M84" s="108" t="s">
        <v>39</v>
      </c>
      <c r="N84" s="189">
        <v>0</v>
      </c>
    </row>
    <row r="85" spans="1:14" ht="14.4" thickBot="1" x14ac:dyDescent="0.35">
      <c r="A85" s="11"/>
      <c r="B85" s="12"/>
      <c r="C85" s="12"/>
      <c r="D85" s="29"/>
      <c r="E85" s="149"/>
      <c r="F85" s="76"/>
      <c r="G85" s="149"/>
      <c r="H85" s="76"/>
      <c r="I85" s="149"/>
      <c r="J85" s="76"/>
      <c r="K85" s="149"/>
      <c r="L85" s="76"/>
      <c r="M85" s="149"/>
      <c r="N85" s="190"/>
    </row>
    <row r="86" spans="1:14" ht="14.4" thickTop="1" x14ac:dyDescent="0.3">
      <c r="A86" s="48"/>
      <c r="B86" s="49"/>
      <c r="C86" s="49"/>
      <c r="D86" s="50"/>
      <c r="H86" s="108"/>
      <c r="J86" s="108"/>
      <c r="L86" s="108"/>
      <c r="N86" s="188"/>
    </row>
    <row r="87" spans="1:14" x14ac:dyDescent="0.3">
      <c r="A87" s="37"/>
      <c r="B87" s="38" t="s">
        <v>187</v>
      </c>
      <c r="C87" s="12" t="s">
        <v>199</v>
      </c>
      <c r="D87" s="13" t="s">
        <v>200</v>
      </c>
      <c r="E87" s="191" t="s">
        <v>31</v>
      </c>
      <c r="F87" s="192">
        <f>+F78+F82</f>
        <v>0</v>
      </c>
      <c r="G87" s="191" t="s">
        <v>179</v>
      </c>
      <c r="H87" s="192">
        <f>+H78+H82</f>
        <v>0</v>
      </c>
      <c r="I87" s="191" t="s">
        <v>33</v>
      </c>
      <c r="J87" s="192">
        <f>+J78+J82</f>
        <v>0</v>
      </c>
      <c r="K87" s="191"/>
      <c r="L87" s="192"/>
      <c r="M87" s="191" t="s">
        <v>35</v>
      </c>
      <c r="N87" s="193">
        <f>+N78+N82</f>
        <v>0</v>
      </c>
    </row>
    <row r="88" spans="1:14" x14ac:dyDescent="0.3">
      <c r="A88" s="11"/>
      <c r="B88" s="12"/>
      <c r="C88" s="12"/>
      <c r="D88" s="13"/>
      <c r="E88" s="191" t="s">
        <v>20</v>
      </c>
      <c r="F88" s="192">
        <f>+F79+F83</f>
        <v>0</v>
      </c>
      <c r="G88" s="191" t="s">
        <v>180</v>
      </c>
      <c r="H88" s="192">
        <f>+H79+H83</f>
        <v>0</v>
      </c>
      <c r="I88" s="191" t="s">
        <v>181</v>
      </c>
      <c r="J88" s="192">
        <f>+J79+J83</f>
        <v>0</v>
      </c>
      <c r="K88" s="191" t="s">
        <v>182</v>
      </c>
      <c r="L88" s="192">
        <f>+L79+L83</f>
        <v>0</v>
      </c>
      <c r="M88" s="191" t="s">
        <v>38</v>
      </c>
      <c r="N88" s="193">
        <f>+N79+N83</f>
        <v>0</v>
      </c>
    </row>
    <row r="89" spans="1:14" x14ac:dyDescent="0.3">
      <c r="A89" s="11"/>
      <c r="B89" s="12"/>
      <c r="C89" s="12"/>
      <c r="D89" s="13"/>
      <c r="E89" s="191" t="s">
        <v>26</v>
      </c>
      <c r="F89" s="192">
        <f>+F80+F84</f>
        <v>0</v>
      </c>
      <c r="G89" s="191" t="s">
        <v>183</v>
      </c>
      <c r="H89" s="192">
        <f>+H80+H84</f>
        <v>0</v>
      </c>
      <c r="I89" s="191" t="s">
        <v>184</v>
      </c>
      <c r="J89" s="192">
        <f>+J80+J84</f>
        <v>0</v>
      </c>
      <c r="K89" s="191"/>
      <c r="L89" s="192"/>
      <c r="M89" s="191" t="s">
        <v>39</v>
      </c>
      <c r="N89" s="193">
        <f>+N80+N84</f>
        <v>0</v>
      </c>
    </row>
    <row r="90" spans="1:14" x14ac:dyDescent="0.3">
      <c r="A90" s="42"/>
      <c r="B90" s="43"/>
      <c r="C90" s="43"/>
      <c r="D90" s="22"/>
      <c r="E90" s="194"/>
      <c r="F90" s="746"/>
      <c r="G90" s="194"/>
      <c r="H90" s="746"/>
      <c r="I90" s="194"/>
      <c r="J90" s="746"/>
      <c r="K90" s="194"/>
      <c r="L90" s="746"/>
      <c r="M90" s="194"/>
      <c r="N90" s="195"/>
    </row>
    <row r="91" spans="1:14" x14ac:dyDescent="0.3">
      <c r="A91" s="11"/>
      <c r="B91" s="12"/>
      <c r="C91" s="12"/>
      <c r="D91" s="30"/>
      <c r="N91" s="187"/>
    </row>
    <row r="92" spans="1:14" x14ac:dyDescent="0.3">
      <c r="A92" s="42"/>
      <c r="B92" s="43"/>
      <c r="C92" s="43"/>
      <c r="D92" s="51"/>
      <c r="E92" s="194"/>
      <c r="F92" s="746"/>
      <c r="G92" s="194"/>
      <c r="H92" s="194"/>
      <c r="I92" s="194"/>
      <c r="J92" s="194"/>
      <c r="K92" s="194"/>
      <c r="L92" s="194"/>
      <c r="M92" s="194"/>
      <c r="N92" s="196"/>
    </row>
    <row r="93" spans="1:14" x14ac:dyDescent="0.3">
      <c r="A93" s="56" t="s">
        <v>201</v>
      </c>
      <c r="B93" s="57" t="s">
        <v>175</v>
      </c>
      <c r="C93" s="58" t="s">
        <v>202</v>
      </c>
      <c r="D93" s="57" t="s">
        <v>203</v>
      </c>
      <c r="E93" s="18"/>
      <c r="F93" s="18"/>
      <c r="G93" s="18"/>
      <c r="H93" s="18"/>
      <c r="I93" s="18"/>
      <c r="J93" s="18"/>
      <c r="K93" s="18"/>
      <c r="L93" s="18"/>
      <c r="M93" s="18"/>
      <c r="N93" s="19"/>
    </row>
    <row r="94" spans="1:14" ht="13.5" customHeight="1" x14ac:dyDescent="0.3">
      <c r="A94" s="11"/>
      <c r="B94" s="61"/>
      <c r="C94" s="12"/>
      <c r="D94" s="30"/>
      <c r="N94" s="187"/>
    </row>
    <row r="95" spans="1:14" x14ac:dyDescent="0.3">
      <c r="A95" s="59"/>
      <c r="B95" s="25"/>
      <c r="C95" s="60"/>
      <c r="D95" s="53"/>
      <c r="E95" s="203"/>
      <c r="F95" s="745"/>
      <c r="G95" s="203"/>
      <c r="H95" s="203"/>
      <c r="I95" s="203"/>
      <c r="J95" s="203"/>
      <c r="K95" s="203"/>
      <c r="L95" s="203"/>
      <c r="M95" s="203"/>
      <c r="N95" s="204"/>
    </row>
    <row r="96" spans="1:14" x14ac:dyDescent="0.3">
      <c r="A96" s="11"/>
      <c r="B96" s="21" t="s">
        <v>177</v>
      </c>
      <c r="C96" s="12"/>
      <c r="D96" s="13" t="s">
        <v>178</v>
      </c>
      <c r="E96" s="108" t="s">
        <v>31</v>
      </c>
      <c r="F96" s="136">
        <v>0</v>
      </c>
      <c r="G96" s="108" t="s">
        <v>179</v>
      </c>
      <c r="H96" s="136">
        <v>0</v>
      </c>
      <c r="I96" s="108" t="s">
        <v>33</v>
      </c>
      <c r="J96" s="136">
        <v>0</v>
      </c>
      <c r="K96" s="108"/>
      <c r="L96" s="136"/>
      <c r="M96" s="108" t="s">
        <v>35</v>
      </c>
      <c r="N96" s="189">
        <v>0</v>
      </c>
    </row>
    <row r="97" spans="1:14" x14ac:dyDescent="0.3">
      <c r="A97" s="11"/>
      <c r="B97" s="12"/>
      <c r="C97" s="12"/>
      <c r="D97" s="29"/>
      <c r="E97" s="108" t="s">
        <v>20</v>
      </c>
      <c r="F97" s="136">
        <v>0</v>
      </c>
      <c r="G97" s="108" t="s">
        <v>180</v>
      </c>
      <c r="H97" s="136">
        <v>0</v>
      </c>
      <c r="I97" s="108" t="s">
        <v>181</v>
      </c>
      <c r="J97" s="136">
        <v>0</v>
      </c>
      <c r="K97" s="108" t="s">
        <v>182</v>
      </c>
      <c r="L97" s="136">
        <v>0</v>
      </c>
      <c r="M97" s="108" t="s">
        <v>38</v>
      </c>
      <c r="N97" s="189">
        <v>0</v>
      </c>
    </row>
    <row r="98" spans="1:14" x14ac:dyDescent="0.3">
      <c r="A98" s="11"/>
      <c r="B98" s="12"/>
      <c r="C98" s="12"/>
      <c r="D98" s="29"/>
      <c r="E98" s="108" t="s">
        <v>26</v>
      </c>
      <c r="F98" s="136">
        <v>0</v>
      </c>
      <c r="G98" s="108" t="s">
        <v>183</v>
      </c>
      <c r="H98" s="136">
        <v>0</v>
      </c>
      <c r="I98" s="108" t="s">
        <v>184</v>
      </c>
      <c r="J98" s="136">
        <v>0</v>
      </c>
      <c r="K98" s="108"/>
      <c r="L98" s="136"/>
      <c r="M98" s="108" t="s">
        <v>39</v>
      </c>
      <c r="N98" s="189">
        <v>0</v>
      </c>
    </row>
    <row r="99" spans="1:14" x14ac:dyDescent="0.3">
      <c r="A99" s="11"/>
      <c r="B99" s="12"/>
      <c r="C99" s="12"/>
      <c r="D99" s="30"/>
      <c r="H99" s="108"/>
      <c r="J99" s="108"/>
      <c r="L99" s="108"/>
      <c r="N99" s="188"/>
    </row>
    <row r="100" spans="1:14" x14ac:dyDescent="0.3">
      <c r="A100" s="11"/>
      <c r="B100" s="21" t="s">
        <v>185</v>
      </c>
      <c r="C100" s="12"/>
      <c r="D100" s="13" t="s">
        <v>186</v>
      </c>
      <c r="E100" s="108" t="s">
        <v>31</v>
      </c>
      <c r="F100" s="136">
        <v>0</v>
      </c>
      <c r="G100" s="108" t="s">
        <v>179</v>
      </c>
      <c r="H100" s="136">
        <v>0</v>
      </c>
      <c r="I100" s="108" t="s">
        <v>33</v>
      </c>
      <c r="J100" s="136">
        <v>0</v>
      </c>
      <c r="K100" s="108"/>
      <c r="L100" s="136"/>
      <c r="M100" s="108" t="s">
        <v>35</v>
      </c>
      <c r="N100" s="189">
        <v>0</v>
      </c>
    </row>
    <row r="101" spans="1:14" x14ac:dyDescent="0.3">
      <c r="A101" s="11"/>
      <c r="B101" s="12"/>
      <c r="C101" s="12"/>
      <c r="D101" s="29"/>
      <c r="E101" s="108" t="s">
        <v>20</v>
      </c>
      <c r="F101" s="136">
        <v>0</v>
      </c>
      <c r="G101" s="108" t="s">
        <v>180</v>
      </c>
      <c r="H101" s="136">
        <v>0</v>
      </c>
      <c r="I101" s="108" t="s">
        <v>181</v>
      </c>
      <c r="J101" s="136">
        <v>0</v>
      </c>
      <c r="K101" s="108" t="s">
        <v>182</v>
      </c>
      <c r="L101" s="136">
        <v>0</v>
      </c>
      <c r="M101" s="108" t="s">
        <v>38</v>
      </c>
      <c r="N101" s="189">
        <v>0</v>
      </c>
    </row>
    <row r="102" spans="1:14" x14ac:dyDescent="0.3">
      <c r="A102" s="11"/>
      <c r="B102" s="12"/>
      <c r="C102" s="12"/>
      <c r="D102" s="29"/>
      <c r="E102" s="108" t="s">
        <v>26</v>
      </c>
      <c r="F102" s="136">
        <v>0</v>
      </c>
      <c r="G102" s="108" t="s">
        <v>183</v>
      </c>
      <c r="H102" s="136">
        <v>0</v>
      </c>
      <c r="I102" s="108" t="s">
        <v>184</v>
      </c>
      <c r="J102" s="136">
        <v>0</v>
      </c>
      <c r="K102" s="108"/>
      <c r="L102" s="136"/>
      <c r="M102" s="108" t="s">
        <v>39</v>
      </c>
      <c r="N102" s="189">
        <v>0</v>
      </c>
    </row>
    <row r="103" spans="1:14" ht="14.4" thickBot="1" x14ac:dyDescent="0.35">
      <c r="A103" s="11"/>
      <c r="B103" s="12"/>
      <c r="C103" s="12"/>
      <c r="D103" s="29"/>
      <c r="E103" s="149"/>
      <c r="F103" s="76"/>
      <c r="G103" s="149"/>
      <c r="H103" s="76"/>
      <c r="I103" s="149"/>
      <c r="J103" s="76"/>
      <c r="K103" s="149"/>
      <c r="L103" s="76"/>
      <c r="M103" s="149"/>
      <c r="N103" s="190"/>
    </row>
    <row r="104" spans="1:14" ht="14.4" thickTop="1" x14ac:dyDescent="0.3">
      <c r="A104" s="48"/>
      <c r="B104" s="49"/>
      <c r="C104" s="49"/>
      <c r="D104" s="50"/>
      <c r="H104" s="108"/>
      <c r="J104" s="108"/>
      <c r="L104" s="108"/>
      <c r="N104" s="188"/>
    </row>
    <row r="105" spans="1:14" x14ac:dyDescent="0.3">
      <c r="A105" s="37"/>
      <c r="B105" s="38" t="s">
        <v>187</v>
      </c>
      <c r="C105" s="12" t="s">
        <v>202</v>
      </c>
      <c r="D105" s="13" t="s">
        <v>203</v>
      </c>
      <c r="E105" s="191" t="s">
        <v>31</v>
      </c>
      <c r="F105" s="192">
        <f>+F96+F100</f>
        <v>0</v>
      </c>
      <c r="G105" s="191" t="s">
        <v>179</v>
      </c>
      <c r="H105" s="192">
        <f>+H96+H100</f>
        <v>0</v>
      </c>
      <c r="I105" s="191" t="s">
        <v>33</v>
      </c>
      <c r="J105" s="192">
        <f>+J96+J100</f>
        <v>0</v>
      </c>
      <c r="K105" s="191"/>
      <c r="L105" s="192"/>
      <c r="M105" s="191" t="s">
        <v>35</v>
      </c>
      <c r="N105" s="193">
        <f>+N96+N100</f>
        <v>0</v>
      </c>
    </row>
    <row r="106" spans="1:14" x14ac:dyDescent="0.3">
      <c r="A106" s="11"/>
      <c r="B106" s="12"/>
      <c r="C106" s="12"/>
      <c r="D106" s="13"/>
      <c r="E106" s="191" t="s">
        <v>20</v>
      </c>
      <c r="F106" s="192">
        <f>+F97+F101</f>
        <v>0</v>
      </c>
      <c r="G106" s="191" t="s">
        <v>180</v>
      </c>
      <c r="H106" s="192">
        <f>+H97+H101</f>
        <v>0</v>
      </c>
      <c r="I106" s="191" t="s">
        <v>181</v>
      </c>
      <c r="J106" s="192">
        <f>+J97+J101</f>
        <v>0</v>
      </c>
      <c r="K106" s="191" t="s">
        <v>182</v>
      </c>
      <c r="L106" s="192">
        <f>+L97+L101</f>
        <v>0</v>
      </c>
      <c r="M106" s="191" t="s">
        <v>38</v>
      </c>
      <c r="N106" s="193">
        <f>+N97+N101</f>
        <v>0</v>
      </c>
    </row>
    <row r="107" spans="1:14" x14ac:dyDescent="0.3">
      <c r="A107" s="11"/>
      <c r="B107" s="12"/>
      <c r="C107" s="12"/>
      <c r="D107" s="13"/>
      <c r="E107" s="191" t="s">
        <v>26</v>
      </c>
      <c r="F107" s="192">
        <f>+F98+F102</f>
        <v>0</v>
      </c>
      <c r="G107" s="191" t="s">
        <v>183</v>
      </c>
      <c r="H107" s="192">
        <f>+H98+H102</f>
        <v>0</v>
      </c>
      <c r="I107" s="191" t="s">
        <v>184</v>
      </c>
      <c r="J107" s="192">
        <f>+J98+J102</f>
        <v>0</v>
      </c>
      <c r="K107" s="191"/>
      <c r="L107" s="192"/>
      <c r="M107" s="191" t="s">
        <v>39</v>
      </c>
      <c r="N107" s="193">
        <f>+N98+N102</f>
        <v>0</v>
      </c>
    </row>
    <row r="108" spans="1:14" x14ac:dyDescent="0.3">
      <c r="A108" s="42"/>
      <c r="B108" s="43"/>
      <c r="C108" s="43"/>
      <c r="D108" s="22"/>
      <c r="E108" s="194"/>
      <c r="F108" s="746"/>
      <c r="G108" s="194"/>
      <c r="H108" s="746"/>
      <c r="I108" s="194"/>
      <c r="J108" s="746"/>
      <c r="K108" s="194"/>
      <c r="L108" s="746"/>
      <c r="M108" s="194"/>
      <c r="N108" s="195"/>
    </row>
    <row r="109" spans="1:14" x14ac:dyDescent="0.3">
      <c r="A109" s="11"/>
      <c r="B109" s="12"/>
      <c r="C109" s="12"/>
      <c r="D109" s="30"/>
      <c r="N109" s="187"/>
    </row>
    <row r="110" spans="1:14" x14ac:dyDescent="0.3">
      <c r="A110" s="11"/>
      <c r="B110" s="12"/>
      <c r="C110" s="12"/>
      <c r="D110" s="30"/>
      <c r="N110" s="187"/>
    </row>
    <row r="111" spans="1:14" x14ac:dyDescent="0.3">
      <c r="A111" s="56" t="s">
        <v>204</v>
      </c>
      <c r="B111" s="57" t="s">
        <v>175</v>
      </c>
      <c r="C111" s="58" t="s">
        <v>205</v>
      </c>
      <c r="D111" s="57" t="s">
        <v>206</v>
      </c>
      <c r="E111" s="18"/>
      <c r="F111" s="18"/>
      <c r="G111" s="18"/>
      <c r="H111" s="18"/>
      <c r="I111" s="18"/>
      <c r="J111" s="18"/>
      <c r="K111" s="18"/>
      <c r="L111" s="18"/>
      <c r="M111" s="18"/>
      <c r="N111" s="19"/>
    </row>
    <row r="112" spans="1:14" x14ac:dyDescent="0.3">
      <c r="A112" s="11"/>
      <c r="B112" s="61"/>
      <c r="C112" s="12"/>
      <c r="D112" s="30"/>
      <c r="N112" s="187"/>
    </row>
    <row r="113" spans="1:14" x14ac:dyDescent="0.3">
      <c r="A113" s="59"/>
      <c r="B113" s="25"/>
      <c r="C113" s="60"/>
      <c r="D113" s="53"/>
      <c r="E113" s="203"/>
      <c r="F113" s="745"/>
      <c r="G113" s="203"/>
      <c r="H113" s="203"/>
      <c r="I113" s="203"/>
      <c r="J113" s="203"/>
      <c r="K113" s="203"/>
      <c r="L113" s="203"/>
      <c r="M113" s="203"/>
      <c r="N113" s="204"/>
    </row>
    <row r="114" spans="1:14" x14ac:dyDescent="0.3">
      <c r="A114" s="11"/>
      <c r="B114" s="21" t="s">
        <v>177</v>
      </c>
      <c r="C114" s="12"/>
      <c r="D114" s="13" t="s">
        <v>178</v>
      </c>
      <c r="E114" s="108" t="s">
        <v>31</v>
      </c>
      <c r="F114" s="136">
        <v>0</v>
      </c>
      <c r="G114" s="108" t="s">
        <v>179</v>
      </c>
      <c r="H114" s="136">
        <v>0</v>
      </c>
      <c r="I114" s="108" t="s">
        <v>33</v>
      </c>
      <c r="J114" s="136">
        <v>0</v>
      </c>
      <c r="K114" s="108"/>
      <c r="L114" s="136"/>
      <c r="M114" s="108" t="s">
        <v>35</v>
      </c>
      <c r="N114" s="189">
        <v>0</v>
      </c>
    </row>
    <row r="115" spans="1:14" x14ac:dyDescent="0.3">
      <c r="A115" s="11"/>
      <c r="B115" s="12"/>
      <c r="C115" s="12"/>
      <c r="D115" s="29"/>
      <c r="E115" s="108" t="s">
        <v>20</v>
      </c>
      <c r="F115" s="136">
        <v>0</v>
      </c>
      <c r="G115" s="108" t="s">
        <v>180</v>
      </c>
      <c r="H115" s="136">
        <v>0</v>
      </c>
      <c r="I115" s="108" t="s">
        <v>181</v>
      </c>
      <c r="J115" s="136">
        <v>0</v>
      </c>
      <c r="K115" s="108" t="s">
        <v>182</v>
      </c>
      <c r="L115" s="136">
        <v>0</v>
      </c>
      <c r="M115" s="108" t="s">
        <v>38</v>
      </c>
      <c r="N115" s="189">
        <v>0</v>
      </c>
    </row>
    <row r="116" spans="1:14" x14ac:dyDescent="0.3">
      <c r="A116" s="11"/>
      <c r="B116" s="12"/>
      <c r="C116" s="12"/>
      <c r="D116" s="29"/>
      <c r="E116" s="108" t="s">
        <v>26</v>
      </c>
      <c r="F116" s="136">
        <v>0</v>
      </c>
      <c r="G116" s="108" t="s">
        <v>183</v>
      </c>
      <c r="H116" s="136">
        <v>0</v>
      </c>
      <c r="I116" s="108" t="s">
        <v>184</v>
      </c>
      <c r="J116" s="136">
        <v>0</v>
      </c>
      <c r="K116" s="108"/>
      <c r="L116" s="136"/>
      <c r="M116" s="108" t="s">
        <v>39</v>
      </c>
      <c r="N116" s="189">
        <v>0</v>
      </c>
    </row>
    <row r="117" spans="1:14" x14ac:dyDescent="0.3">
      <c r="A117" s="11"/>
      <c r="B117" s="12"/>
      <c r="C117" s="12"/>
      <c r="D117" s="30"/>
      <c r="H117" s="108"/>
      <c r="J117" s="108"/>
      <c r="L117" s="108"/>
      <c r="N117" s="188"/>
    </row>
    <row r="118" spans="1:14" x14ac:dyDescent="0.3">
      <c r="A118" s="11"/>
      <c r="B118" s="21" t="s">
        <v>185</v>
      </c>
      <c r="C118" s="12"/>
      <c r="D118" s="13" t="s">
        <v>186</v>
      </c>
      <c r="E118" s="108" t="s">
        <v>31</v>
      </c>
      <c r="F118" s="136">
        <v>0</v>
      </c>
      <c r="G118" s="108" t="s">
        <v>179</v>
      </c>
      <c r="H118" s="136">
        <v>0</v>
      </c>
      <c r="I118" s="108" t="s">
        <v>33</v>
      </c>
      <c r="J118" s="136">
        <v>0</v>
      </c>
      <c r="K118" s="108"/>
      <c r="L118" s="136"/>
      <c r="M118" s="108" t="s">
        <v>35</v>
      </c>
      <c r="N118" s="189">
        <v>0</v>
      </c>
    </row>
    <row r="119" spans="1:14" x14ac:dyDescent="0.3">
      <c r="A119" s="11"/>
      <c r="B119" s="12"/>
      <c r="C119" s="12"/>
      <c r="D119" s="29"/>
      <c r="E119" s="108" t="s">
        <v>20</v>
      </c>
      <c r="F119" s="136">
        <v>0</v>
      </c>
      <c r="G119" s="108" t="s">
        <v>180</v>
      </c>
      <c r="H119" s="136">
        <v>0</v>
      </c>
      <c r="I119" s="108" t="s">
        <v>181</v>
      </c>
      <c r="J119" s="136">
        <v>0</v>
      </c>
      <c r="K119" s="108" t="s">
        <v>182</v>
      </c>
      <c r="L119" s="136">
        <v>0</v>
      </c>
      <c r="M119" s="108" t="s">
        <v>38</v>
      </c>
      <c r="N119" s="189">
        <v>0</v>
      </c>
    </row>
    <row r="120" spans="1:14" x14ac:dyDescent="0.3">
      <c r="A120" s="11"/>
      <c r="B120" s="12"/>
      <c r="C120" s="12"/>
      <c r="D120" s="29"/>
      <c r="E120" s="108" t="s">
        <v>26</v>
      </c>
      <c r="F120" s="136">
        <v>0</v>
      </c>
      <c r="G120" s="108" t="s">
        <v>183</v>
      </c>
      <c r="H120" s="136">
        <v>0</v>
      </c>
      <c r="I120" s="108" t="s">
        <v>184</v>
      </c>
      <c r="J120" s="136">
        <v>0</v>
      </c>
      <c r="K120" s="108"/>
      <c r="L120" s="136"/>
      <c r="M120" s="108" t="s">
        <v>39</v>
      </c>
      <c r="N120" s="189">
        <v>0</v>
      </c>
    </row>
    <row r="121" spans="1:14" ht="14.4" thickBot="1" x14ac:dyDescent="0.35">
      <c r="A121" s="11"/>
      <c r="B121" s="12"/>
      <c r="C121" s="12"/>
      <c r="D121" s="29"/>
      <c r="E121" s="149"/>
      <c r="F121" s="76"/>
      <c r="G121" s="149"/>
      <c r="H121" s="76"/>
      <c r="I121" s="149"/>
      <c r="J121" s="76"/>
      <c r="K121" s="149"/>
      <c r="L121" s="76"/>
      <c r="M121" s="149"/>
      <c r="N121" s="190"/>
    </row>
    <row r="122" spans="1:14" ht="14.4" thickTop="1" x14ac:dyDescent="0.3">
      <c r="A122" s="48"/>
      <c r="B122" s="49"/>
      <c r="C122" s="49"/>
      <c r="D122" s="50"/>
      <c r="H122" s="108"/>
      <c r="J122" s="108"/>
      <c r="L122" s="108"/>
      <c r="N122" s="188"/>
    </row>
    <row r="123" spans="1:14" x14ac:dyDescent="0.3">
      <c r="A123" s="37"/>
      <c r="B123" s="38" t="s">
        <v>187</v>
      </c>
      <c r="C123" s="12" t="s">
        <v>205</v>
      </c>
      <c r="D123" s="13" t="s">
        <v>206</v>
      </c>
      <c r="E123" s="191" t="s">
        <v>31</v>
      </c>
      <c r="F123" s="192">
        <f>+F114+F118</f>
        <v>0</v>
      </c>
      <c r="G123" s="191" t="s">
        <v>179</v>
      </c>
      <c r="H123" s="192">
        <f>+H114+H118</f>
        <v>0</v>
      </c>
      <c r="I123" s="191" t="s">
        <v>33</v>
      </c>
      <c r="J123" s="192">
        <f>+J114+J118</f>
        <v>0</v>
      </c>
      <c r="K123" s="191"/>
      <c r="L123" s="192"/>
      <c r="M123" s="191" t="s">
        <v>35</v>
      </c>
      <c r="N123" s="193">
        <f>+N114+N118</f>
        <v>0</v>
      </c>
    </row>
    <row r="124" spans="1:14" x14ac:dyDescent="0.3">
      <c r="A124" s="11"/>
      <c r="B124" s="12"/>
      <c r="C124" s="12"/>
      <c r="D124" s="13"/>
      <c r="E124" s="191" t="s">
        <v>20</v>
      </c>
      <c r="F124" s="192">
        <f>+F115+F119</f>
        <v>0</v>
      </c>
      <c r="G124" s="191" t="s">
        <v>180</v>
      </c>
      <c r="H124" s="192">
        <f>+H115+H119</f>
        <v>0</v>
      </c>
      <c r="I124" s="191" t="s">
        <v>181</v>
      </c>
      <c r="J124" s="192">
        <f>+J115+J119</f>
        <v>0</v>
      </c>
      <c r="K124" s="191" t="s">
        <v>182</v>
      </c>
      <c r="L124" s="192">
        <f>+L115+L119</f>
        <v>0</v>
      </c>
      <c r="M124" s="191" t="s">
        <v>38</v>
      </c>
      <c r="N124" s="193">
        <f>+N115+N119</f>
        <v>0</v>
      </c>
    </row>
    <row r="125" spans="1:14" x14ac:dyDescent="0.3">
      <c r="A125" s="11"/>
      <c r="B125" s="12"/>
      <c r="C125" s="12"/>
      <c r="D125" s="13"/>
      <c r="E125" s="191" t="s">
        <v>26</v>
      </c>
      <c r="F125" s="192">
        <f>+F116+F120</f>
        <v>0</v>
      </c>
      <c r="G125" s="191" t="s">
        <v>183</v>
      </c>
      <c r="H125" s="192">
        <f>+H116+H120</f>
        <v>0</v>
      </c>
      <c r="I125" s="191" t="s">
        <v>184</v>
      </c>
      <c r="J125" s="192">
        <f>+J116+J120</f>
        <v>0</v>
      </c>
      <c r="K125" s="191"/>
      <c r="L125" s="192"/>
      <c r="M125" s="191" t="s">
        <v>39</v>
      </c>
      <c r="N125" s="193">
        <f>+N116+N120</f>
        <v>0</v>
      </c>
    </row>
    <row r="126" spans="1:14" x14ac:dyDescent="0.3">
      <c r="A126" s="42"/>
      <c r="B126" s="43"/>
      <c r="C126" s="43"/>
      <c r="D126" s="22"/>
      <c r="E126" s="194"/>
      <c r="F126" s="746"/>
      <c r="G126" s="194"/>
      <c r="H126" s="746"/>
      <c r="I126" s="194"/>
      <c r="J126" s="746"/>
      <c r="K126" s="194"/>
      <c r="L126" s="746"/>
      <c r="M126" s="194"/>
      <c r="N126" s="195"/>
    </row>
    <row r="127" spans="1:14" x14ac:dyDescent="0.3">
      <c r="A127" s="11"/>
      <c r="B127" s="12"/>
      <c r="C127" s="12"/>
      <c r="D127" s="30"/>
      <c r="N127" s="187"/>
    </row>
    <row r="128" spans="1:14" x14ac:dyDescent="0.3">
      <c r="A128" s="42"/>
      <c r="B128" s="43"/>
      <c r="C128" s="43"/>
      <c r="D128" s="51"/>
      <c r="E128" s="194"/>
      <c r="F128" s="746"/>
      <c r="G128" s="194"/>
      <c r="H128" s="194"/>
      <c r="I128" s="194"/>
      <c r="J128" s="194"/>
      <c r="K128" s="194"/>
      <c r="L128" s="194"/>
      <c r="M128" s="194"/>
      <c r="N128" s="196"/>
    </row>
    <row r="129" spans="1:14" x14ac:dyDescent="0.3">
      <c r="A129" s="56" t="s">
        <v>207</v>
      </c>
      <c r="B129" s="57" t="s">
        <v>175</v>
      </c>
      <c r="C129" s="58" t="s">
        <v>208</v>
      </c>
      <c r="D129" s="18" t="s">
        <v>209</v>
      </c>
      <c r="E129" s="18"/>
      <c r="F129" s="18"/>
      <c r="G129" s="18"/>
      <c r="H129" s="18"/>
      <c r="I129" s="18"/>
      <c r="J129" s="18"/>
      <c r="K129" s="18"/>
      <c r="L129" s="18"/>
      <c r="M129" s="18"/>
      <c r="N129" s="19"/>
    </row>
    <row r="130" spans="1:14" x14ac:dyDescent="0.3">
      <c r="A130" s="11"/>
      <c r="B130" s="61"/>
      <c r="C130" s="12"/>
      <c r="D130" s="30"/>
      <c r="N130" s="187"/>
    </row>
    <row r="131" spans="1:14" x14ac:dyDescent="0.3">
      <c r="A131" s="59"/>
      <c r="B131" s="25"/>
      <c r="C131" s="60"/>
      <c r="D131" s="53"/>
      <c r="E131" s="203"/>
      <c r="F131" s="745"/>
      <c r="G131" s="203"/>
      <c r="H131" s="203"/>
      <c r="I131" s="203"/>
      <c r="J131" s="203"/>
      <c r="K131" s="203"/>
      <c r="L131" s="203"/>
      <c r="M131" s="203"/>
      <c r="N131" s="204"/>
    </row>
    <row r="132" spans="1:14" x14ac:dyDescent="0.3">
      <c r="A132" s="11"/>
      <c r="B132" s="21" t="s">
        <v>177</v>
      </c>
      <c r="C132" s="12"/>
      <c r="D132" s="13" t="s">
        <v>178</v>
      </c>
      <c r="E132" s="108" t="s">
        <v>31</v>
      </c>
      <c r="F132" s="136">
        <v>0</v>
      </c>
      <c r="G132" s="108" t="s">
        <v>179</v>
      </c>
      <c r="H132" s="136">
        <v>0</v>
      </c>
      <c r="I132" s="108" t="s">
        <v>33</v>
      </c>
      <c r="J132" s="136">
        <v>0</v>
      </c>
      <c r="K132" s="108"/>
      <c r="L132" s="136"/>
      <c r="M132" s="108" t="s">
        <v>35</v>
      </c>
      <c r="N132" s="189">
        <v>0</v>
      </c>
    </row>
    <row r="133" spans="1:14" x14ac:dyDescent="0.3">
      <c r="A133" s="11"/>
      <c r="B133" s="12"/>
      <c r="C133" s="12"/>
      <c r="D133" s="29"/>
      <c r="E133" s="108" t="s">
        <v>20</v>
      </c>
      <c r="F133" s="136">
        <v>0</v>
      </c>
      <c r="G133" s="108" t="s">
        <v>180</v>
      </c>
      <c r="H133" s="136">
        <v>0</v>
      </c>
      <c r="I133" s="108" t="s">
        <v>181</v>
      </c>
      <c r="J133" s="136">
        <v>0</v>
      </c>
      <c r="K133" s="108" t="s">
        <v>182</v>
      </c>
      <c r="L133" s="136">
        <v>0</v>
      </c>
      <c r="M133" s="108" t="s">
        <v>38</v>
      </c>
      <c r="N133" s="189">
        <v>0</v>
      </c>
    </row>
    <row r="134" spans="1:14" x14ac:dyDescent="0.3">
      <c r="A134" s="11"/>
      <c r="B134" s="12"/>
      <c r="C134" s="12"/>
      <c r="D134" s="29"/>
      <c r="E134" s="108" t="s">
        <v>26</v>
      </c>
      <c r="F134" s="136">
        <v>0</v>
      </c>
      <c r="G134" s="108" t="s">
        <v>183</v>
      </c>
      <c r="H134" s="136">
        <v>0</v>
      </c>
      <c r="I134" s="108" t="s">
        <v>184</v>
      </c>
      <c r="J134" s="136">
        <v>0</v>
      </c>
      <c r="K134" s="108"/>
      <c r="L134" s="136"/>
      <c r="M134" s="108" t="s">
        <v>39</v>
      </c>
      <c r="N134" s="189">
        <v>0</v>
      </c>
    </row>
    <row r="135" spans="1:14" x14ac:dyDescent="0.3">
      <c r="A135" s="11"/>
      <c r="B135" s="12"/>
      <c r="C135" s="12"/>
      <c r="D135" s="30"/>
      <c r="H135" s="108"/>
      <c r="J135" s="108"/>
      <c r="L135" s="108"/>
      <c r="N135" s="188"/>
    </row>
    <row r="136" spans="1:14" x14ac:dyDescent="0.3">
      <c r="A136" s="11"/>
      <c r="B136" s="21" t="s">
        <v>185</v>
      </c>
      <c r="C136" s="12"/>
      <c r="D136" s="13" t="s">
        <v>186</v>
      </c>
      <c r="E136" s="108" t="s">
        <v>31</v>
      </c>
      <c r="F136" s="136">
        <v>0</v>
      </c>
      <c r="G136" s="108" t="s">
        <v>179</v>
      </c>
      <c r="H136" s="136">
        <v>0</v>
      </c>
      <c r="I136" s="108" t="s">
        <v>33</v>
      </c>
      <c r="J136" s="136">
        <v>0</v>
      </c>
      <c r="K136" s="108"/>
      <c r="L136" s="136"/>
      <c r="M136" s="108" t="s">
        <v>35</v>
      </c>
      <c r="N136" s="189">
        <v>0</v>
      </c>
    </row>
    <row r="137" spans="1:14" x14ac:dyDescent="0.3">
      <c r="A137" s="11"/>
      <c r="B137" s="12"/>
      <c r="C137" s="12"/>
      <c r="D137" s="29"/>
      <c r="E137" s="108" t="s">
        <v>20</v>
      </c>
      <c r="F137" s="136">
        <v>0</v>
      </c>
      <c r="G137" s="108" t="s">
        <v>180</v>
      </c>
      <c r="H137" s="136">
        <v>0</v>
      </c>
      <c r="I137" s="108" t="s">
        <v>181</v>
      </c>
      <c r="J137" s="136">
        <v>0</v>
      </c>
      <c r="K137" s="108" t="s">
        <v>182</v>
      </c>
      <c r="L137" s="136">
        <v>0</v>
      </c>
      <c r="M137" s="108" t="s">
        <v>38</v>
      </c>
      <c r="N137" s="189">
        <v>0</v>
      </c>
    </row>
    <row r="138" spans="1:14" x14ac:dyDescent="0.3">
      <c r="A138" s="11"/>
      <c r="B138" s="12"/>
      <c r="C138" s="12"/>
      <c r="D138" s="29"/>
      <c r="E138" s="108" t="s">
        <v>26</v>
      </c>
      <c r="F138" s="136">
        <v>0</v>
      </c>
      <c r="G138" s="108" t="s">
        <v>183</v>
      </c>
      <c r="H138" s="136">
        <v>0</v>
      </c>
      <c r="I138" s="108" t="s">
        <v>184</v>
      </c>
      <c r="J138" s="136">
        <v>0</v>
      </c>
      <c r="K138" s="108"/>
      <c r="L138" s="136"/>
      <c r="M138" s="108" t="s">
        <v>39</v>
      </c>
      <c r="N138" s="189">
        <v>0</v>
      </c>
    </row>
    <row r="139" spans="1:14" ht="14.4" thickBot="1" x14ac:dyDescent="0.35">
      <c r="A139" s="11"/>
      <c r="B139" s="12"/>
      <c r="C139" s="12"/>
      <c r="D139" s="29"/>
      <c r="E139" s="149"/>
      <c r="F139" s="76"/>
      <c r="G139" s="149"/>
      <c r="H139" s="76"/>
      <c r="I139" s="149"/>
      <c r="J139" s="76"/>
      <c r="K139" s="149"/>
      <c r="L139" s="76"/>
      <c r="M139" s="149"/>
      <c r="N139" s="190"/>
    </row>
    <row r="140" spans="1:14" ht="14.4" thickTop="1" x14ac:dyDescent="0.3">
      <c r="A140" s="48"/>
      <c r="B140" s="49"/>
      <c r="C140" s="49"/>
      <c r="D140" s="50"/>
      <c r="H140" s="108"/>
      <c r="J140" s="108"/>
      <c r="L140" s="108"/>
      <c r="N140" s="188"/>
    </row>
    <row r="141" spans="1:14" x14ac:dyDescent="0.3">
      <c r="A141" s="37"/>
      <c r="B141" s="38" t="s">
        <v>187</v>
      </c>
      <c r="C141" s="173" t="s">
        <v>208</v>
      </c>
      <c r="D141" s="13" t="s">
        <v>209</v>
      </c>
      <c r="E141" s="191" t="s">
        <v>31</v>
      </c>
      <c r="F141" s="192">
        <f>+F132+F136</f>
        <v>0</v>
      </c>
      <c r="G141" s="191" t="s">
        <v>179</v>
      </c>
      <c r="H141" s="192">
        <f>+H132+H136</f>
        <v>0</v>
      </c>
      <c r="I141" s="191" t="s">
        <v>33</v>
      </c>
      <c r="J141" s="192">
        <f>+J132+J136</f>
        <v>0</v>
      </c>
      <c r="K141" s="191"/>
      <c r="L141" s="192"/>
      <c r="M141" s="191" t="s">
        <v>35</v>
      </c>
      <c r="N141" s="193">
        <f>+N132+N136</f>
        <v>0</v>
      </c>
    </row>
    <row r="142" spans="1:14" x14ac:dyDescent="0.3">
      <c r="A142" s="11"/>
      <c r="B142" s="12"/>
      <c r="C142" s="12"/>
      <c r="D142" s="29"/>
      <c r="E142" s="191" t="s">
        <v>20</v>
      </c>
      <c r="F142" s="192">
        <f>+F133+F137</f>
        <v>0</v>
      </c>
      <c r="G142" s="191" t="s">
        <v>180</v>
      </c>
      <c r="H142" s="192">
        <f>+H133+H137</f>
        <v>0</v>
      </c>
      <c r="I142" s="191" t="s">
        <v>181</v>
      </c>
      <c r="J142" s="192">
        <f>+J133+J137</f>
        <v>0</v>
      </c>
      <c r="K142" s="191" t="s">
        <v>182</v>
      </c>
      <c r="L142" s="192">
        <f>+L133+L137</f>
        <v>0</v>
      </c>
      <c r="M142" s="191" t="s">
        <v>38</v>
      </c>
      <c r="N142" s="193">
        <f>+N133+N137</f>
        <v>0</v>
      </c>
    </row>
    <row r="143" spans="1:14" x14ac:dyDescent="0.3">
      <c r="A143" s="11"/>
      <c r="B143" s="12"/>
      <c r="C143" s="12"/>
      <c r="D143" s="13"/>
      <c r="E143" s="191" t="s">
        <v>26</v>
      </c>
      <c r="F143" s="192">
        <f>+F134+F138</f>
        <v>0</v>
      </c>
      <c r="G143" s="191" t="s">
        <v>183</v>
      </c>
      <c r="H143" s="192">
        <f>+H134+H138</f>
        <v>0</v>
      </c>
      <c r="I143" s="191" t="s">
        <v>184</v>
      </c>
      <c r="J143" s="192">
        <f>+J134+J138</f>
        <v>0</v>
      </c>
      <c r="K143" s="191"/>
      <c r="L143" s="192"/>
      <c r="M143" s="191" t="s">
        <v>39</v>
      </c>
      <c r="N143" s="193">
        <f>+N134+N138</f>
        <v>0</v>
      </c>
    </row>
    <row r="144" spans="1:14" x14ac:dyDescent="0.3">
      <c r="A144" s="42"/>
      <c r="B144" s="43"/>
      <c r="C144" s="43"/>
      <c r="D144" s="22"/>
      <c r="E144" s="194"/>
      <c r="F144" s="746"/>
      <c r="G144" s="194"/>
      <c r="H144" s="746"/>
      <c r="I144" s="194"/>
      <c r="J144" s="746"/>
      <c r="K144" s="194"/>
      <c r="L144" s="746"/>
      <c r="M144" s="194"/>
      <c r="N144" s="195"/>
    </row>
    <row r="145" spans="1:14" x14ac:dyDescent="0.3">
      <c r="A145" s="11"/>
      <c r="B145" s="12"/>
      <c r="C145" s="12"/>
      <c r="D145" s="30"/>
      <c r="N145" s="187"/>
    </row>
    <row r="146" spans="1:14" x14ac:dyDescent="0.3">
      <c r="A146" s="11"/>
      <c r="B146" s="12"/>
      <c r="C146" s="13"/>
      <c r="D146" s="13"/>
      <c r="N146" s="187"/>
    </row>
    <row r="147" spans="1:14" x14ac:dyDescent="0.3">
      <c r="A147" s="56" t="s">
        <v>210</v>
      </c>
      <c r="B147" s="57" t="s">
        <v>175</v>
      </c>
      <c r="C147" s="58" t="s">
        <v>211</v>
      </c>
      <c r="D147" s="18" t="s">
        <v>212</v>
      </c>
      <c r="E147" s="18"/>
      <c r="F147" s="18"/>
      <c r="G147" s="18"/>
      <c r="H147" s="18"/>
      <c r="I147" s="18"/>
      <c r="J147" s="18"/>
      <c r="K147" s="18"/>
      <c r="L147" s="18"/>
      <c r="M147" s="18"/>
      <c r="N147" s="19"/>
    </row>
    <row r="148" spans="1:14" x14ac:dyDescent="0.3">
      <c r="A148" s="11"/>
      <c r="B148" s="61"/>
      <c r="C148" s="12"/>
      <c r="D148" s="30"/>
      <c r="N148" s="187"/>
    </row>
    <row r="149" spans="1:14" x14ac:dyDescent="0.3">
      <c r="A149" s="59"/>
      <c r="B149" s="25"/>
      <c r="C149" s="60"/>
      <c r="D149" s="53"/>
      <c r="E149" s="203"/>
      <c r="F149" s="745"/>
      <c r="G149" s="203"/>
      <c r="H149" s="203"/>
      <c r="I149" s="203"/>
      <c r="J149" s="203"/>
      <c r="K149" s="203"/>
      <c r="L149" s="203"/>
      <c r="M149" s="203"/>
      <c r="N149" s="204"/>
    </row>
    <row r="150" spans="1:14" x14ac:dyDescent="0.3">
      <c r="A150" s="11"/>
      <c r="B150" s="21" t="s">
        <v>177</v>
      </c>
      <c r="C150" s="12"/>
      <c r="D150" s="13" t="s">
        <v>178</v>
      </c>
      <c r="E150" s="108" t="s">
        <v>31</v>
      </c>
      <c r="F150" s="136">
        <v>0</v>
      </c>
      <c r="G150" s="108" t="s">
        <v>179</v>
      </c>
      <c r="H150" s="136">
        <v>0</v>
      </c>
      <c r="I150" s="108" t="s">
        <v>33</v>
      </c>
      <c r="J150" s="136">
        <v>0</v>
      </c>
      <c r="K150" s="108"/>
      <c r="L150" s="136"/>
      <c r="M150" s="108" t="s">
        <v>35</v>
      </c>
      <c r="N150" s="189">
        <v>0</v>
      </c>
    </row>
    <row r="151" spans="1:14" x14ac:dyDescent="0.3">
      <c r="A151" s="11"/>
      <c r="B151" s="12"/>
      <c r="C151" s="12"/>
      <c r="D151" s="29"/>
      <c r="E151" s="108" t="s">
        <v>20</v>
      </c>
      <c r="F151" s="136">
        <v>0</v>
      </c>
      <c r="G151" s="108" t="s">
        <v>180</v>
      </c>
      <c r="H151" s="136">
        <v>0</v>
      </c>
      <c r="I151" s="108" t="s">
        <v>181</v>
      </c>
      <c r="J151" s="136">
        <v>0</v>
      </c>
      <c r="K151" s="108" t="s">
        <v>182</v>
      </c>
      <c r="L151" s="136">
        <v>0</v>
      </c>
      <c r="M151" s="108" t="s">
        <v>38</v>
      </c>
      <c r="N151" s="189">
        <v>0</v>
      </c>
    </row>
    <row r="152" spans="1:14" x14ac:dyDescent="0.3">
      <c r="A152" s="11"/>
      <c r="B152" s="12"/>
      <c r="C152" s="12"/>
      <c r="D152" s="29"/>
      <c r="E152" s="108" t="s">
        <v>26</v>
      </c>
      <c r="F152" s="136">
        <v>0</v>
      </c>
      <c r="G152" s="108" t="s">
        <v>183</v>
      </c>
      <c r="H152" s="136">
        <v>0</v>
      </c>
      <c r="I152" s="108" t="s">
        <v>184</v>
      </c>
      <c r="J152" s="136">
        <v>0</v>
      </c>
      <c r="K152" s="108"/>
      <c r="L152" s="136"/>
      <c r="M152" s="108" t="s">
        <v>39</v>
      </c>
      <c r="N152" s="189">
        <v>0</v>
      </c>
    </row>
    <row r="153" spans="1:14" x14ac:dyDescent="0.3">
      <c r="A153" s="11"/>
      <c r="B153" s="12"/>
      <c r="C153" s="12"/>
      <c r="D153" s="30"/>
      <c r="H153" s="108"/>
      <c r="J153" s="108"/>
      <c r="L153" s="108"/>
      <c r="N153" s="188"/>
    </row>
    <row r="154" spans="1:14" x14ac:dyDescent="0.3">
      <c r="A154" s="11"/>
      <c r="B154" s="21" t="s">
        <v>185</v>
      </c>
      <c r="C154" s="12"/>
      <c r="D154" s="13" t="s">
        <v>186</v>
      </c>
      <c r="E154" s="108" t="s">
        <v>31</v>
      </c>
      <c r="F154" s="136">
        <v>0</v>
      </c>
      <c r="G154" s="108" t="s">
        <v>179</v>
      </c>
      <c r="H154" s="136">
        <v>0</v>
      </c>
      <c r="I154" s="108" t="s">
        <v>33</v>
      </c>
      <c r="J154" s="136">
        <v>0</v>
      </c>
      <c r="K154" s="108"/>
      <c r="L154" s="136"/>
      <c r="M154" s="108" t="s">
        <v>35</v>
      </c>
      <c r="N154" s="189">
        <v>0</v>
      </c>
    </row>
    <row r="155" spans="1:14" x14ac:dyDescent="0.3">
      <c r="A155" s="11"/>
      <c r="B155" s="12"/>
      <c r="C155" s="12"/>
      <c r="D155" s="29"/>
      <c r="E155" s="108" t="s">
        <v>20</v>
      </c>
      <c r="F155" s="136">
        <v>0</v>
      </c>
      <c r="G155" s="108" t="s">
        <v>180</v>
      </c>
      <c r="H155" s="136">
        <v>0</v>
      </c>
      <c r="I155" s="108" t="s">
        <v>181</v>
      </c>
      <c r="J155" s="136">
        <v>0</v>
      </c>
      <c r="K155" s="108" t="s">
        <v>182</v>
      </c>
      <c r="L155" s="136">
        <v>0</v>
      </c>
      <c r="M155" s="108" t="s">
        <v>38</v>
      </c>
      <c r="N155" s="189">
        <v>0</v>
      </c>
    </row>
    <row r="156" spans="1:14" x14ac:dyDescent="0.3">
      <c r="A156" s="11"/>
      <c r="B156" s="12"/>
      <c r="C156" s="12"/>
      <c r="D156" s="29"/>
      <c r="E156" s="108" t="s">
        <v>26</v>
      </c>
      <c r="F156" s="136">
        <v>0</v>
      </c>
      <c r="G156" s="108" t="s">
        <v>183</v>
      </c>
      <c r="H156" s="136">
        <v>0</v>
      </c>
      <c r="I156" s="108" t="s">
        <v>184</v>
      </c>
      <c r="J156" s="136">
        <v>0</v>
      </c>
      <c r="K156" s="108"/>
      <c r="L156" s="136"/>
      <c r="M156" s="108" t="s">
        <v>39</v>
      </c>
      <c r="N156" s="189">
        <v>0</v>
      </c>
    </row>
    <row r="157" spans="1:14" ht="14.4" thickBot="1" x14ac:dyDescent="0.35">
      <c r="A157" s="11"/>
      <c r="B157" s="12"/>
      <c r="C157" s="12"/>
      <c r="D157" s="29"/>
      <c r="E157" s="149"/>
      <c r="F157" s="76"/>
      <c r="G157" s="149"/>
      <c r="H157" s="76"/>
      <c r="I157" s="149"/>
      <c r="J157" s="76"/>
      <c r="K157" s="149"/>
      <c r="L157" s="76"/>
      <c r="M157" s="149"/>
      <c r="N157" s="190"/>
    </row>
    <row r="158" spans="1:14" ht="14.4" thickTop="1" x14ac:dyDescent="0.3">
      <c r="A158" s="48"/>
      <c r="B158" s="49"/>
      <c r="C158" s="49"/>
      <c r="D158" s="50"/>
      <c r="H158" s="108"/>
      <c r="J158" s="108"/>
      <c r="L158" s="108"/>
      <c r="N158" s="188"/>
    </row>
    <row r="159" spans="1:14" x14ac:dyDescent="0.3">
      <c r="A159" s="37"/>
      <c r="B159" s="38" t="s">
        <v>187</v>
      </c>
      <c r="C159" s="12" t="s">
        <v>211</v>
      </c>
      <c r="D159" s="13" t="s">
        <v>213</v>
      </c>
      <c r="E159" s="191" t="s">
        <v>31</v>
      </c>
      <c r="F159" s="192">
        <f>+F150+F154</f>
        <v>0</v>
      </c>
      <c r="G159" s="191" t="s">
        <v>179</v>
      </c>
      <c r="H159" s="192">
        <f>+H150+H154</f>
        <v>0</v>
      </c>
      <c r="I159" s="191" t="s">
        <v>33</v>
      </c>
      <c r="J159" s="192">
        <f>+J150+J154</f>
        <v>0</v>
      </c>
      <c r="K159" s="191"/>
      <c r="L159" s="192"/>
      <c r="M159" s="191" t="s">
        <v>35</v>
      </c>
      <c r="N159" s="193">
        <f>+N150+N154</f>
        <v>0</v>
      </c>
    </row>
    <row r="160" spans="1:14" x14ac:dyDescent="0.3">
      <c r="A160" s="11"/>
      <c r="B160" s="12"/>
      <c r="C160" s="12"/>
      <c r="D160" s="13"/>
      <c r="E160" s="191" t="s">
        <v>20</v>
      </c>
      <c r="F160" s="192">
        <f>+F151+F155</f>
        <v>0</v>
      </c>
      <c r="G160" s="191" t="s">
        <v>180</v>
      </c>
      <c r="H160" s="192">
        <f>+H151+H155</f>
        <v>0</v>
      </c>
      <c r="I160" s="191" t="s">
        <v>181</v>
      </c>
      <c r="J160" s="192">
        <f>+J151+J155</f>
        <v>0</v>
      </c>
      <c r="K160" s="191" t="s">
        <v>182</v>
      </c>
      <c r="L160" s="192">
        <f>+L151+L155</f>
        <v>0</v>
      </c>
      <c r="M160" s="191" t="s">
        <v>38</v>
      </c>
      <c r="N160" s="193">
        <f>+N151+N155</f>
        <v>0</v>
      </c>
    </row>
    <row r="161" spans="1:14" x14ac:dyDescent="0.3">
      <c r="A161" s="11"/>
      <c r="B161" s="12"/>
      <c r="C161" s="12"/>
      <c r="D161" s="13"/>
      <c r="E161" s="191" t="s">
        <v>26</v>
      </c>
      <c r="F161" s="192">
        <f>+F152+F156</f>
        <v>0</v>
      </c>
      <c r="G161" s="191" t="s">
        <v>183</v>
      </c>
      <c r="H161" s="192">
        <f>+H152+H156</f>
        <v>0</v>
      </c>
      <c r="I161" s="191" t="s">
        <v>184</v>
      </c>
      <c r="J161" s="192">
        <f>+J152+J156</f>
        <v>0</v>
      </c>
      <c r="K161" s="191"/>
      <c r="L161" s="192"/>
      <c r="M161" s="191" t="s">
        <v>39</v>
      </c>
      <c r="N161" s="193">
        <f>+N152+N156</f>
        <v>0</v>
      </c>
    </row>
    <row r="162" spans="1:14" x14ac:dyDescent="0.3">
      <c r="A162" s="42"/>
      <c r="B162" s="43"/>
      <c r="C162" s="43"/>
      <c r="D162" s="22"/>
      <c r="E162" s="194"/>
      <c r="F162" s="746"/>
      <c r="G162" s="194"/>
      <c r="H162" s="746"/>
      <c r="I162" s="194"/>
      <c r="J162" s="746"/>
      <c r="K162" s="194"/>
      <c r="L162" s="746"/>
      <c r="M162" s="194"/>
      <c r="N162" s="195"/>
    </row>
    <row r="163" spans="1:14" x14ac:dyDescent="0.3">
      <c r="A163" s="20"/>
      <c r="B163" s="21"/>
      <c r="C163" s="47"/>
      <c r="D163" s="13"/>
      <c r="N163" s="187"/>
    </row>
    <row r="164" spans="1:14" x14ac:dyDescent="0.3">
      <c r="A164" s="42"/>
      <c r="B164" s="43"/>
      <c r="C164" s="43"/>
      <c r="D164" s="51"/>
      <c r="E164" s="194"/>
      <c r="F164" s="746"/>
      <c r="G164" s="194"/>
      <c r="H164" s="194"/>
      <c r="I164" s="194"/>
      <c r="J164" s="194"/>
      <c r="K164" s="194"/>
      <c r="L164" s="194"/>
      <c r="M164" s="194"/>
      <c r="N164" s="196"/>
    </row>
    <row r="165" spans="1:14" ht="14.25" customHeight="1" x14ac:dyDescent="0.3">
      <c r="A165" s="56" t="s">
        <v>214</v>
      </c>
      <c r="B165" s="57" t="s">
        <v>175</v>
      </c>
      <c r="C165" s="62" t="s">
        <v>215</v>
      </c>
      <c r="D165" s="18" t="s">
        <v>216</v>
      </c>
      <c r="E165" s="18"/>
      <c r="F165" s="18"/>
      <c r="G165" s="18"/>
      <c r="H165" s="18"/>
      <c r="I165" s="18"/>
      <c r="J165" s="18"/>
      <c r="K165" s="18"/>
      <c r="L165" s="18"/>
      <c r="M165" s="18"/>
      <c r="N165" s="19"/>
    </row>
    <row r="166" spans="1:14" x14ac:dyDescent="0.3">
      <c r="A166" s="11"/>
      <c r="B166" s="61"/>
      <c r="C166" s="12"/>
      <c r="D166" s="30"/>
      <c r="N166" s="187"/>
    </row>
    <row r="167" spans="1:14" x14ac:dyDescent="0.3">
      <c r="A167" s="59"/>
      <c r="B167" s="25"/>
      <c r="C167" s="60"/>
      <c r="D167" s="53"/>
      <c r="E167" s="203"/>
      <c r="F167" s="745"/>
      <c r="G167" s="203"/>
      <c r="H167" s="203"/>
      <c r="I167" s="203"/>
      <c r="J167" s="203"/>
      <c r="K167" s="203"/>
      <c r="L167" s="203"/>
      <c r="M167" s="203"/>
      <c r="N167" s="204"/>
    </row>
    <row r="168" spans="1:14" x14ac:dyDescent="0.3">
      <c r="A168" s="11"/>
      <c r="B168" s="21" t="s">
        <v>177</v>
      </c>
      <c r="C168" s="12"/>
      <c r="D168" s="13" t="s">
        <v>178</v>
      </c>
      <c r="E168" s="108" t="s">
        <v>31</v>
      </c>
      <c r="F168" s="136">
        <v>0</v>
      </c>
      <c r="G168" s="108" t="s">
        <v>179</v>
      </c>
      <c r="H168" s="136">
        <v>0</v>
      </c>
      <c r="I168" s="108" t="s">
        <v>33</v>
      </c>
      <c r="J168" s="136">
        <v>0</v>
      </c>
      <c r="K168" s="108"/>
      <c r="L168" s="136"/>
      <c r="M168" s="108" t="s">
        <v>35</v>
      </c>
      <c r="N168" s="189">
        <v>0</v>
      </c>
    </row>
    <row r="169" spans="1:14" x14ac:dyDescent="0.3">
      <c r="A169" s="11"/>
      <c r="B169" s="12"/>
      <c r="C169" s="12"/>
      <c r="D169" s="29"/>
      <c r="E169" s="108" t="s">
        <v>20</v>
      </c>
      <c r="F169" s="136">
        <v>0</v>
      </c>
      <c r="G169" s="108" t="s">
        <v>180</v>
      </c>
      <c r="H169" s="136">
        <v>0</v>
      </c>
      <c r="I169" s="108" t="s">
        <v>181</v>
      </c>
      <c r="J169" s="136">
        <v>0</v>
      </c>
      <c r="K169" s="108" t="s">
        <v>182</v>
      </c>
      <c r="L169" s="136">
        <v>0</v>
      </c>
      <c r="M169" s="108" t="s">
        <v>38</v>
      </c>
      <c r="N169" s="189">
        <v>0</v>
      </c>
    </row>
    <row r="170" spans="1:14" x14ac:dyDescent="0.3">
      <c r="A170" s="11"/>
      <c r="B170" s="12"/>
      <c r="C170" s="12"/>
      <c r="D170" s="29"/>
      <c r="E170" s="108" t="s">
        <v>26</v>
      </c>
      <c r="F170" s="136">
        <v>0</v>
      </c>
      <c r="G170" s="108" t="s">
        <v>183</v>
      </c>
      <c r="H170" s="136">
        <v>0</v>
      </c>
      <c r="I170" s="108" t="s">
        <v>184</v>
      </c>
      <c r="J170" s="136">
        <v>0</v>
      </c>
      <c r="K170" s="108"/>
      <c r="L170" s="136"/>
      <c r="M170" s="108" t="s">
        <v>39</v>
      </c>
      <c r="N170" s="189">
        <v>0</v>
      </c>
    </row>
    <row r="171" spans="1:14" x14ac:dyDescent="0.3">
      <c r="A171" s="11"/>
      <c r="B171" s="12"/>
      <c r="C171" s="12"/>
      <c r="D171" s="30"/>
      <c r="H171" s="108"/>
      <c r="J171" s="108"/>
      <c r="L171" s="108"/>
      <c r="N171" s="188"/>
    </row>
    <row r="172" spans="1:14" x14ac:dyDescent="0.3">
      <c r="A172" s="11"/>
      <c r="B172" s="21" t="s">
        <v>185</v>
      </c>
      <c r="C172" s="12"/>
      <c r="D172" s="13" t="s">
        <v>186</v>
      </c>
      <c r="E172" s="108" t="s">
        <v>31</v>
      </c>
      <c r="F172" s="136">
        <v>0</v>
      </c>
      <c r="G172" s="108" t="s">
        <v>179</v>
      </c>
      <c r="H172" s="136">
        <v>0</v>
      </c>
      <c r="I172" s="108" t="s">
        <v>33</v>
      </c>
      <c r="J172" s="136">
        <v>0</v>
      </c>
      <c r="K172" s="108"/>
      <c r="L172" s="136"/>
      <c r="M172" s="108" t="s">
        <v>35</v>
      </c>
      <c r="N172" s="189">
        <v>0</v>
      </c>
    </row>
    <row r="173" spans="1:14" x14ac:dyDescent="0.3">
      <c r="A173" s="11"/>
      <c r="B173" s="12"/>
      <c r="C173" s="12"/>
      <c r="D173" s="29"/>
      <c r="E173" s="108" t="s">
        <v>20</v>
      </c>
      <c r="F173" s="136">
        <v>0</v>
      </c>
      <c r="G173" s="108" t="s">
        <v>180</v>
      </c>
      <c r="H173" s="136">
        <v>0</v>
      </c>
      <c r="I173" s="108" t="s">
        <v>181</v>
      </c>
      <c r="J173" s="136">
        <v>0</v>
      </c>
      <c r="K173" s="108" t="s">
        <v>182</v>
      </c>
      <c r="L173" s="136">
        <v>0</v>
      </c>
      <c r="M173" s="108" t="s">
        <v>38</v>
      </c>
      <c r="N173" s="189">
        <v>0</v>
      </c>
    </row>
    <row r="174" spans="1:14" x14ac:dyDescent="0.3">
      <c r="A174" s="11"/>
      <c r="B174" s="12"/>
      <c r="C174" s="12"/>
      <c r="D174" s="29"/>
      <c r="E174" s="108" t="s">
        <v>26</v>
      </c>
      <c r="F174" s="136">
        <v>0</v>
      </c>
      <c r="G174" s="108" t="s">
        <v>183</v>
      </c>
      <c r="H174" s="136">
        <v>0</v>
      </c>
      <c r="I174" s="108" t="s">
        <v>184</v>
      </c>
      <c r="J174" s="136">
        <v>0</v>
      </c>
      <c r="K174" s="108"/>
      <c r="L174" s="136"/>
      <c r="M174" s="108" t="s">
        <v>39</v>
      </c>
      <c r="N174" s="189">
        <v>0</v>
      </c>
    </row>
    <row r="175" spans="1:14" ht="14.4" thickBot="1" x14ac:dyDescent="0.35">
      <c r="A175" s="11"/>
      <c r="B175" s="12"/>
      <c r="C175" s="12"/>
      <c r="D175" s="29"/>
      <c r="E175" s="149"/>
      <c r="F175" s="76"/>
      <c r="G175" s="149"/>
      <c r="H175" s="76"/>
      <c r="I175" s="149"/>
      <c r="J175" s="76"/>
      <c r="K175" s="149"/>
      <c r="L175" s="76"/>
      <c r="M175" s="149"/>
      <c r="N175" s="190"/>
    </row>
    <row r="176" spans="1:14" ht="14.4" thickTop="1" x14ac:dyDescent="0.3">
      <c r="A176" s="48"/>
      <c r="B176" s="49"/>
      <c r="C176" s="49"/>
      <c r="D176" s="50"/>
      <c r="H176" s="108"/>
      <c r="J176" s="108"/>
      <c r="L176" s="108"/>
      <c r="N176" s="188"/>
    </row>
    <row r="177" spans="1:14" x14ac:dyDescent="0.3">
      <c r="A177" s="37"/>
      <c r="B177" s="38" t="s">
        <v>187</v>
      </c>
      <c r="C177" s="47" t="s">
        <v>215</v>
      </c>
      <c r="D177" s="13" t="s">
        <v>217</v>
      </c>
      <c r="E177" s="191" t="s">
        <v>31</v>
      </c>
      <c r="F177" s="192">
        <f>+F168+F172</f>
        <v>0</v>
      </c>
      <c r="G177" s="191" t="s">
        <v>179</v>
      </c>
      <c r="H177" s="192">
        <f>+H168+H172</f>
        <v>0</v>
      </c>
      <c r="I177" s="191" t="s">
        <v>33</v>
      </c>
      <c r="J177" s="192">
        <f>+J168+J172</f>
        <v>0</v>
      </c>
      <c r="K177" s="191"/>
      <c r="L177" s="192"/>
      <c r="M177" s="191" t="s">
        <v>35</v>
      </c>
      <c r="N177" s="193">
        <f>+N168+N172</f>
        <v>0</v>
      </c>
    </row>
    <row r="178" spans="1:14" x14ac:dyDescent="0.3">
      <c r="A178" s="11"/>
      <c r="B178" s="12"/>
      <c r="C178" s="12"/>
      <c r="D178" s="29"/>
      <c r="E178" s="191" t="s">
        <v>20</v>
      </c>
      <c r="F178" s="192">
        <f>+F169+F173</f>
        <v>0</v>
      </c>
      <c r="G178" s="191" t="s">
        <v>180</v>
      </c>
      <c r="H178" s="192">
        <f>+H169+H173</f>
        <v>0</v>
      </c>
      <c r="I178" s="191" t="s">
        <v>181</v>
      </c>
      <c r="J178" s="192">
        <f>+J169+J173</f>
        <v>0</v>
      </c>
      <c r="K178" s="191" t="s">
        <v>182</v>
      </c>
      <c r="L178" s="192">
        <f>+L169+L173</f>
        <v>0</v>
      </c>
      <c r="M178" s="191" t="s">
        <v>38</v>
      </c>
      <c r="N178" s="193">
        <f>+N169+N173</f>
        <v>0</v>
      </c>
    </row>
    <row r="179" spans="1:14" x14ac:dyDescent="0.3">
      <c r="A179" s="11"/>
      <c r="B179" s="12"/>
      <c r="C179" s="12"/>
      <c r="D179" s="13"/>
      <c r="E179" s="191" t="s">
        <v>26</v>
      </c>
      <c r="F179" s="192">
        <f>+F170+F174</f>
        <v>0</v>
      </c>
      <c r="G179" s="191" t="s">
        <v>183</v>
      </c>
      <c r="H179" s="192">
        <f>+H170+H174</f>
        <v>0</v>
      </c>
      <c r="I179" s="191" t="s">
        <v>184</v>
      </c>
      <c r="J179" s="192">
        <f>+J170+J174</f>
        <v>0</v>
      </c>
      <c r="K179" s="191"/>
      <c r="L179" s="192"/>
      <c r="M179" s="191" t="s">
        <v>39</v>
      </c>
      <c r="N179" s="193">
        <f>+N170+N174</f>
        <v>0</v>
      </c>
    </row>
    <row r="180" spans="1:14" x14ac:dyDescent="0.3">
      <c r="A180" s="42"/>
      <c r="B180" s="43"/>
      <c r="C180" s="43"/>
      <c r="D180" s="22"/>
      <c r="E180" s="194"/>
      <c r="F180" s="746"/>
      <c r="G180" s="194"/>
      <c r="H180" s="746"/>
      <c r="I180" s="194"/>
      <c r="J180" s="746"/>
      <c r="K180" s="194"/>
      <c r="L180" s="746"/>
      <c r="M180" s="194"/>
      <c r="N180" s="195"/>
    </row>
    <row r="181" spans="1:14" x14ac:dyDescent="0.3">
      <c r="A181" s="11"/>
      <c r="B181" s="12"/>
      <c r="C181" s="12"/>
      <c r="D181" s="30"/>
      <c r="N181" s="187"/>
    </row>
    <row r="182" spans="1:14" x14ac:dyDescent="0.3">
      <c r="A182" s="11"/>
      <c r="B182" s="12"/>
      <c r="C182" s="12"/>
      <c r="D182" s="30"/>
      <c r="N182" s="187"/>
    </row>
    <row r="183" spans="1:14" x14ac:dyDescent="0.3">
      <c r="A183" s="56" t="s">
        <v>218</v>
      </c>
      <c r="B183" s="57" t="s">
        <v>175</v>
      </c>
      <c r="C183" s="58">
        <v>10</v>
      </c>
      <c r="D183" s="57" t="s">
        <v>219</v>
      </c>
      <c r="E183" s="18"/>
      <c r="F183" s="18"/>
      <c r="G183" s="18"/>
      <c r="H183" s="18"/>
      <c r="I183" s="18"/>
      <c r="J183" s="18"/>
      <c r="K183" s="18"/>
      <c r="L183" s="18"/>
      <c r="M183" s="18"/>
      <c r="N183" s="19"/>
    </row>
    <row r="184" spans="1:14" x14ac:dyDescent="0.3">
      <c r="A184" s="11"/>
      <c r="B184" s="61"/>
      <c r="C184" s="12"/>
      <c r="D184" s="30"/>
      <c r="N184" s="187"/>
    </row>
    <row r="185" spans="1:14" x14ac:dyDescent="0.3">
      <c r="A185" s="59"/>
      <c r="B185" s="25"/>
      <c r="C185" s="60"/>
      <c r="D185" s="53"/>
      <c r="E185" s="203"/>
      <c r="F185" s="745"/>
      <c r="G185" s="203"/>
      <c r="H185" s="203"/>
      <c r="I185" s="203"/>
      <c r="J185" s="203"/>
      <c r="K185" s="203"/>
      <c r="L185" s="203"/>
      <c r="M185" s="203"/>
      <c r="N185" s="204"/>
    </row>
    <row r="186" spans="1:14" x14ac:dyDescent="0.3">
      <c r="A186" s="11"/>
      <c r="B186" s="21" t="s">
        <v>177</v>
      </c>
      <c r="C186" s="12"/>
      <c r="D186" s="13" t="s">
        <v>178</v>
      </c>
      <c r="E186" s="108" t="s">
        <v>31</v>
      </c>
      <c r="F186" s="136">
        <v>0</v>
      </c>
      <c r="G186" s="108" t="s">
        <v>179</v>
      </c>
      <c r="H186" s="136">
        <v>0</v>
      </c>
      <c r="I186" s="108" t="s">
        <v>33</v>
      </c>
      <c r="J186" s="136">
        <v>0</v>
      </c>
      <c r="K186" s="108"/>
      <c r="L186" s="136"/>
      <c r="M186" s="108" t="s">
        <v>35</v>
      </c>
      <c r="N186" s="189">
        <v>0</v>
      </c>
    </row>
    <row r="187" spans="1:14" x14ac:dyDescent="0.3">
      <c r="A187" s="11"/>
      <c r="B187" s="12"/>
      <c r="C187" s="12"/>
      <c r="D187" s="29"/>
      <c r="E187" s="108" t="s">
        <v>20</v>
      </c>
      <c r="F187" s="136">
        <v>0</v>
      </c>
      <c r="G187" s="108" t="s">
        <v>180</v>
      </c>
      <c r="H187" s="136">
        <v>0</v>
      </c>
      <c r="I187" s="108" t="s">
        <v>181</v>
      </c>
      <c r="J187" s="136">
        <v>0</v>
      </c>
      <c r="K187" s="108" t="s">
        <v>182</v>
      </c>
      <c r="L187" s="136">
        <v>0</v>
      </c>
      <c r="M187" s="108" t="s">
        <v>38</v>
      </c>
      <c r="N187" s="189">
        <v>0</v>
      </c>
    </row>
    <row r="188" spans="1:14" x14ac:dyDescent="0.3">
      <c r="A188" s="11"/>
      <c r="B188" s="12"/>
      <c r="C188" s="12"/>
      <c r="D188" s="29"/>
      <c r="E188" s="108" t="s">
        <v>26</v>
      </c>
      <c r="F188" s="136">
        <v>0</v>
      </c>
      <c r="G188" s="108" t="s">
        <v>183</v>
      </c>
      <c r="H188" s="136">
        <v>0</v>
      </c>
      <c r="I188" s="108" t="s">
        <v>184</v>
      </c>
      <c r="J188" s="136">
        <v>0</v>
      </c>
      <c r="K188" s="108"/>
      <c r="L188" s="136"/>
      <c r="M188" s="108" t="s">
        <v>39</v>
      </c>
      <c r="N188" s="189">
        <v>0</v>
      </c>
    </row>
    <row r="189" spans="1:14" x14ac:dyDescent="0.3">
      <c r="A189" s="11"/>
      <c r="B189" s="12"/>
      <c r="C189" s="12"/>
      <c r="D189" s="30"/>
      <c r="H189" s="108"/>
      <c r="J189" s="108"/>
      <c r="L189" s="108"/>
      <c r="N189" s="188"/>
    </row>
    <row r="190" spans="1:14" x14ac:dyDescent="0.3">
      <c r="A190" s="11"/>
      <c r="B190" s="21" t="s">
        <v>185</v>
      </c>
      <c r="C190" s="12"/>
      <c r="D190" s="13" t="s">
        <v>186</v>
      </c>
      <c r="E190" s="108" t="s">
        <v>31</v>
      </c>
      <c r="F190" s="136">
        <v>0</v>
      </c>
      <c r="G190" s="108" t="s">
        <v>179</v>
      </c>
      <c r="H190" s="136">
        <v>0</v>
      </c>
      <c r="I190" s="108" t="s">
        <v>33</v>
      </c>
      <c r="J190" s="136">
        <v>0</v>
      </c>
      <c r="K190" s="108"/>
      <c r="L190" s="136"/>
      <c r="M190" s="108" t="s">
        <v>35</v>
      </c>
      <c r="N190" s="189">
        <v>0</v>
      </c>
    </row>
    <row r="191" spans="1:14" x14ac:dyDescent="0.3">
      <c r="A191" s="11"/>
      <c r="B191" s="12"/>
      <c r="C191" s="12"/>
      <c r="D191" s="29"/>
      <c r="E191" s="108" t="s">
        <v>20</v>
      </c>
      <c r="F191" s="136">
        <v>0</v>
      </c>
      <c r="G191" s="108" t="s">
        <v>180</v>
      </c>
      <c r="H191" s="136">
        <v>0</v>
      </c>
      <c r="I191" s="108" t="s">
        <v>181</v>
      </c>
      <c r="J191" s="136">
        <v>0</v>
      </c>
      <c r="K191" s="108" t="s">
        <v>182</v>
      </c>
      <c r="L191" s="136">
        <v>0</v>
      </c>
      <c r="M191" s="108" t="s">
        <v>38</v>
      </c>
      <c r="N191" s="189">
        <v>0</v>
      </c>
    </row>
    <row r="192" spans="1:14" x14ac:dyDescent="0.3">
      <c r="A192" s="11"/>
      <c r="B192" s="12"/>
      <c r="C192" s="12"/>
      <c r="D192" s="29"/>
      <c r="E192" s="108" t="s">
        <v>26</v>
      </c>
      <c r="F192" s="136">
        <v>0</v>
      </c>
      <c r="G192" s="108" t="s">
        <v>183</v>
      </c>
      <c r="H192" s="136">
        <v>0</v>
      </c>
      <c r="I192" s="108" t="s">
        <v>184</v>
      </c>
      <c r="J192" s="136">
        <v>0</v>
      </c>
      <c r="K192" s="108"/>
      <c r="L192" s="136"/>
      <c r="M192" s="108" t="s">
        <v>39</v>
      </c>
      <c r="N192" s="189">
        <v>0</v>
      </c>
    </row>
    <row r="193" spans="1:14" ht="14.4" thickBot="1" x14ac:dyDescent="0.35">
      <c r="A193" s="11"/>
      <c r="B193" s="12"/>
      <c r="C193" s="12"/>
      <c r="D193" s="29"/>
      <c r="E193" s="149"/>
      <c r="F193" s="76"/>
      <c r="G193" s="149"/>
      <c r="H193" s="76"/>
      <c r="I193" s="149"/>
      <c r="J193" s="76"/>
      <c r="K193" s="149"/>
      <c r="L193" s="76"/>
      <c r="M193" s="149"/>
      <c r="N193" s="190"/>
    </row>
    <row r="194" spans="1:14" ht="14.4" thickTop="1" x14ac:dyDescent="0.3">
      <c r="A194" s="48"/>
      <c r="B194" s="49"/>
      <c r="C194" s="49"/>
      <c r="D194" s="50"/>
      <c r="H194" s="108"/>
      <c r="J194" s="108"/>
      <c r="L194" s="108"/>
      <c r="N194" s="188"/>
    </row>
    <row r="195" spans="1:14" x14ac:dyDescent="0.3">
      <c r="A195" s="37"/>
      <c r="B195" s="38" t="s">
        <v>187</v>
      </c>
      <c r="C195" s="12">
        <v>10</v>
      </c>
      <c r="D195" s="13" t="s">
        <v>219</v>
      </c>
      <c r="E195" s="191" t="s">
        <v>31</v>
      </c>
      <c r="F195" s="192">
        <f>+F186+F190</f>
        <v>0</v>
      </c>
      <c r="G195" s="191" t="s">
        <v>179</v>
      </c>
      <c r="H195" s="192">
        <f>+H186+H190</f>
        <v>0</v>
      </c>
      <c r="I195" s="191" t="s">
        <v>33</v>
      </c>
      <c r="J195" s="192">
        <f>+J186+J190</f>
        <v>0</v>
      </c>
      <c r="K195" s="191"/>
      <c r="L195" s="192"/>
      <c r="M195" s="191" t="s">
        <v>35</v>
      </c>
      <c r="N195" s="193">
        <f>+N186+N190</f>
        <v>0</v>
      </c>
    </row>
    <row r="196" spans="1:14" x14ac:dyDescent="0.3">
      <c r="A196" s="11"/>
      <c r="B196" s="12"/>
      <c r="C196" s="12"/>
      <c r="D196" s="13"/>
      <c r="E196" s="191" t="s">
        <v>20</v>
      </c>
      <c r="F196" s="192">
        <f>+F187+F191</f>
        <v>0</v>
      </c>
      <c r="G196" s="191" t="s">
        <v>180</v>
      </c>
      <c r="H196" s="192">
        <f>+H187+H191</f>
        <v>0</v>
      </c>
      <c r="I196" s="191" t="s">
        <v>181</v>
      </c>
      <c r="J196" s="192">
        <f>+J187+J191</f>
        <v>0</v>
      </c>
      <c r="K196" s="191" t="s">
        <v>182</v>
      </c>
      <c r="L196" s="192">
        <f>+L187+L191</f>
        <v>0</v>
      </c>
      <c r="M196" s="191" t="s">
        <v>38</v>
      </c>
      <c r="N196" s="193">
        <f>+N187+N191</f>
        <v>0</v>
      </c>
    </row>
    <row r="197" spans="1:14" x14ac:dyDescent="0.3">
      <c r="A197" s="11"/>
      <c r="B197" s="12"/>
      <c r="C197" s="12"/>
      <c r="D197" s="13"/>
      <c r="E197" s="191" t="s">
        <v>26</v>
      </c>
      <c r="F197" s="192">
        <f>+F188+F192</f>
        <v>0</v>
      </c>
      <c r="G197" s="191" t="s">
        <v>183</v>
      </c>
      <c r="H197" s="192">
        <f>+H188+H192</f>
        <v>0</v>
      </c>
      <c r="I197" s="191" t="s">
        <v>184</v>
      </c>
      <c r="J197" s="192">
        <f>+J188+J192</f>
        <v>0</v>
      </c>
      <c r="K197" s="191"/>
      <c r="L197" s="192"/>
      <c r="M197" s="191" t="s">
        <v>39</v>
      </c>
      <c r="N197" s="193">
        <f>+N188+N192</f>
        <v>0</v>
      </c>
    </row>
    <row r="198" spans="1:14" x14ac:dyDescent="0.3">
      <c r="A198" s="42"/>
      <c r="B198" s="43"/>
      <c r="C198" s="43"/>
      <c r="D198" s="22"/>
      <c r="E198" s="194"/>
      <c r="F198" s="746"/>
      <c r="G198" s="194"/>
      <c r="H198" s="746"/>
      <c r="I198" s="194"/>
      <c r="J198" s="746"/>
      <c r="K198" s="194"/>
      <c r="L198" s="746"/>
      <c r="M198" s="194"/>
      <c r="N198" s="195"/>
    </row>
    <row r="199" spans="1:14" x14ac:dyDescent="0.3">
      <c r="A199" s="11"/>
      <c r="B199" s="12"/>
      <c r="C199" s="12"/>
      <c r="D199" s="30"/>
      <c r="N199" s="187"/>
    </row>
    <row r="200" spans="1:14" x14ac:dyDescent="0.3">
      <c r="A200" s="42"/>
      <c r="B200" s="43"/>
      <c r="C200" s="43"/>
      <c r="D200" s="51"/>
      <c r="E200" s="194"/>
      <c r="F200" s="746"/>
      <c r="G200" s="194"/>
      <c r="H200" s="194"/>
      <c r="I200" s="194"/>
      <c r="J200" s="194"/>
      <c r="K200" s="194"/>
      <c r="L200" s="194"/>
      <c r="M200" s="194"/>
      <c r="N200" s="196"/>
    </row>
    <row r="201" spans="1:14" x14ac:dyDescent="0.3">
      <c r="A201" s="56" t="s">
        <v>220</v>
      </c>
      <c r="B201" s="57" t="s">
        <v>175</v>
      </c>
      <c r="C201" s="58">
        <v>11</v>
      </c>
      <c r="D201" s="57" t="s">
        <v>221</v>
      </c>
      <c r="E201" s="18"/>
      <c r="F201" s="18"/>
      <c r="G201" s="18"/>
      <c r="H201" s="18"/>
      <c r="I201" s="18"/>
      <c r="J201" s="18"/>
      <c r="K201" s="18"/>
      <c r="L201" s="18"/>
      <c r="M201" s="18"/>
      <c r="N201" s="19"/>
    </row>
    <row r="202" spans="1:14" x14ac:dyDescent="0.3">
      <c r="A202" s="11"/>
      <c r="B202" s="61"/>
      <c r="C202" s="12"/>
      <c r="D202" s="30"/>
      <c r="N202" s="187"/>
    </row>
    <row r="203" spans="1:14" x14ac:dyDescent="0.3">
      <c r="A203" s="59"/>
      <c r="B203" s="25"/>
      <c r="C203" s="60"/>
      <c r="D203" s="53"/>
      <c r="E203" s="203"/>
      <c r="F203" s="745"/>
      <c r="G203" s="203"/>
      <c r="H203" s="203"/>
      <c r="I203" s="203"/>
      <c r="J203" s="203"/>
      <c r="K203" s="203"/>
      <c r="L203" s="203"/>
      <c r="M203" s="203"/>
      <c r="N203" s="204"/>
    </row>
    <row r="204" spans="1:14" x14ac:dyDescent="0.3">
      <c r="A204" s="11"/>
      <c r="B204" s="21" t="s">
        <v>177</v>
      </c>
      <c r="C204" s="12"/>
      <c r="D204" s="13" t="s">
        <v>178</v>
      </c>
      <c r="E204" s="108" t="s">
        <v>31</v>
      </c>
      <c r="F204" s="136">
        <v>0</v>
      </c>
      <c r="G204" s="108" t="s">
        <v>179</v>
      </c>
      <c r="H204" s="136">
        <v>0</v>
      </c>
      <c r="I204" s="108" t="s">
        <v>33</v>
      </c>
      <c r="J204" s="136">
        <v>0</v>
      </c>
      <c r="K204" s="108"/>
      <c r="L204" s="136"/>
      <c r="M204" s="108" t="s">
        <v>35</v>
      </c>
      <c r="N204" s="189">
        <v>0</v>
      </c>
    </row>
    <row r="205" spans="1:14" x14ac:dyDescent="0.3">
      <c r="A205" s="11"/>
      <c r="B205" s="12"/>
      <c r="C205" s="12"/>
      <c r="D205" s="29"/>
      <c r="E205" s="108" t="s">
        <v>20</v>
      </c>
      <c r="F205" s="136">
        <v>0</v>
      </c>
      <c r="G205" s="108" t="s">
        <v>180</v>
      </c>
      <c r="H205" s="136">
        <v>0</v>
      </c>
      <c r="I205" s="108" t="s">
        <v>181</v>
      </c>
      <c r="J205" s="136">
        <v>0</v>
      </c>
      <c r="K205" s="108" t="s">
        <v>182</v>
      </c>
      <c r="L205" s="136">
        <v>0</v>
      </c>
      <c r="M205" s="108" t="s">
        <v>38</v>
      </c>
      <c r="N205" s="189">
        <v>0</v>
      </c>
    </row>
    <row r="206" spans="1:14" x14ac:dyDescent="0.3">
      <c r="A206" s="11"/>
      <c r="B206" s="12"/>
      <c r="C206" s="12"/>
      <c r="D206" s="29"/>
      <c r="E206" s="108" t="s">
        <v>26</v>
      </c>
      <c r="F206" s="136">
        <v>0</v>
      </c>
      <c r="G206" s="108" t="s">
        <v>183</v>
      </c>
      <c r="H206" s="136">
        <v>0</v>
      </c>
      <c r="I206" s="108" t="s">
        <v>184</v>
      </c>
      <c r="J206" s="136">
        <v>0</v>
      </c>
      <c r="K206" s="108"/>
      <c r="L206" s="136"/>
      <c r="M206" s="108" t="s">
        <v>39</v>
      </c>
      <c r="N206" s="189">
        <v>0</v>
      </c>
    </row>
    <row r="207" spans="1:14" x14ac:dyDescent="0.3">
      <c r="A207" s="11"/>
      <c r="B207" s="12"/>
      <c r="C207" s="12"/>
      <c r="D207" s="30"/>
      <c r="H207" s="108"/>
      <c r="J207" s="108"/>
      <c r="L207" s="108"/>
      <c r="N207" s="188"/>
    </row>
    <row r="208" spans="1:14" x14ac:dyDescent="0.3">
      <c r="A208" s="11"/>
      <c r="B208" s="21" t="s">
        <v>185</v>
      </c>
      <c r="C208" s="12"/>
      <c r="D208" s="13" t="s">
        <v>186</v>
      </c>
      <c r="E208" s="108" t="s">
        <v>31</v>
      </c>
      <c r="F208" s="136">
        <v>0</v>
      </c>
      <c r="G208" s="108" t="s">
        <v>179</v>
      </c>
      <c r="H208" s="136">
        <v>0</v>
      </c>
      <c r="I208" s="108" t="s">
        <v>33</v>
      </c>
      <c r="J208" s="136">
        <v>0</v>
      </c>
      <c r="K208" s="108"/>
      <c r="L208" s="136"/>
      <c r="M208" s="108" t="s">
        <v>35</v>
      </c>
      <c r="N208" s="189">
        <v>0</v>
      </c>
    </row>
    <row r="209" spans="1:14" x14ac:dyDescent="0.3">
      <c r="A209" s="11"/>
      <c r="B209" s="12"/>
      <c r="C209" s="12"/>
      <c r="D209" s="29"/>
      <c r="E209" s="108" t="s">
        <v>20</v>
      </c>
      <c r="F209" s="136">
        <v>0</v>
      </c>
      <c r="G209" s="108" t="s">
        <v>180</v>
      </c>
      <c r="H209" s="136">
        <v>0</v>
      </c>
      <c r="I209" s="108" t="s">
        <v>181</v>
      </c>
      <c r="J209" s="136">
        <v>0</v>
      </c>
      <c r="K209" s="108" t="s">
        <v>182</v>
      </c>
      <c r="L209" s="136">
        <v>0</v>
      </c>
      <c r="M209" s="108" t="s">
        <v>38</v>
      </c>
      <c r="N209" s="189">
        <v>0</v>
      </c>
    </row>
    <row r="210" spans="1:14" x14ac:dyDescent="0.3">
      <c r="A210" s="11"/>
      <c r="B210" s="12"/>
      <c r="C210" s="12"/>
      <c r="D210" s="29"/>
      <c r="E210" s="108" t="s">
        <v>26</v>
      </c>
      <c r="F210" s="136">
        <v>0</v>
      </c>
      <c r="G210" s="108" t="s">
        <v>183</v>
      </c>
      <c r="H210" s="136">
        <v>0</v>
      </c>
      <c r="I210" s="108" t="s">
        <v>184</v>
      </c>
      <c r="J210" s="136">
        <v>0</v>
      </c>
      <c r="K210" s="108"/>
      <c r="L210" s="136"/>
      <c r="M210" s="108" t="s">
        <v>39</v>
      </c>
      <c r="N210" s="189">
        <v>0</v>
      </c>
    </row>
    <row r="211" spans="1:14" ht="14.4" thickBot="1" x14ac:dyDescent="0.35">
      <c r="A211" s="11"/>
      <c r="B211" s="12"/>
      <c r="C211" s="12"/>
      <c r="D211" s="29"/>
      <c r="E211" s="149"/>
      <c r="F211" s="76"/>
      <c r="G211" s="149"/>
      <c r="H211" s="76"/>
      <c r="I211" s="149"/>
      <c r="J211" s="76"/>
      <c r="K211" s="149"/>
      <c r="L211" s="76"/>
      <c r="M211" s="149"/>
      <c r="N211" s="190"/>
    </row>
    <row r="212" spans="1:14" ht="14.4" thickTop="1" x14ac:dyDescent="0.3">
      <c r="A212" s="48"/>
      <c r="B212" s="49"/>
      <c r="C212" s="49"/>
      <c r="D212" s="50"/>
      <c r="H212" s="108"/>
      <c r="J212" s="108"/>
      <c r="L212" s="108"/>
      <c r="N212" s="188"/>
    </row>
    <row r="213" spans="1:14" x14ac:dyDescent="0.3">
      <c r="A213" s="37"/>
      <c r="B213" s="38" t="s">
        <v>187</v>
      </c>
      <c r="C213" s="12">
        <v>11</v>
      </c>
      <c r="D213" s="13" t="s">
        <v>221</v>
      </c>
      <c r="E213" s="191" t="s">
        <v>31</v>
      </c>
      <c r="F213" s="192">
        <f>+F204+F208</f>
        <v>0</v>
      </c>
      <c r="G213" s="191" t="s">
        <v>179</v>
      </c>
      <c r="H213" s="192">
        <f>+H204+H208</f>
        <v>0</v>
      </c>
      <c r="I213" s="191" t="s">
        <v>33</v>
      </c>
      <c r="J213" s="192">
        <f>+J204+J208</f>
        <v>0</v>
      </c>
      <c r="K213" s="191"/>
      <c r="L213" s="192"/>
      <c r="M213" s="191" t="s">
        <v>35</v>
      </c>
      <c r="N213" s="193">
        <f>+N204+N208</f>
        <v>0</v>
      </c>
    </row>
    <row r="214" spans="1:14" x14ac:dyDescent="0.3">
      <c r="A214" s="11"/>
      <c r="B214" s="12"/>
      <c r="C214" s="12"/>
      <c r="D214" s="13"/>
      <c r="E214" s="191" t="s">
        <v>20</v>
      </c>
      <c r="F214" s="192">
        <f>+F205+F209</f>
        <v>0</v>
      </c>
      <c r="G214" s="191" t="s">
        <v>180</v>
      </c>
      <c r="H214" s="192">
        <f>+H205+H209</f>
        <v>0</v>
      </c>
      <c r="I214" s="191" t="s">
        <v>181</v>
      </c>
      <c r="J214" s="192">
        <f>+J205+J209</f>
        <v>0</v>
      </c>
      <c r="K214" s="191" t="s">
        <v>182</v>
      </c>
      <c r="L214" s="192">
        <f>+L205+L209</f>
        <v>0</v>
      </c>
      <c r="M214" s="191" t="s">
        <v>38</v>
      </c>
      <c r="N214" s="193">
        <f>+N205+N209</f>
        <v>0</v>
      </c>
    </row>
    <row r="215" spans="1:14" x14ac:dyDescent="0.3">
      <c r="A215" s="11"/>
      <c r="B215" s="12"/>
      <c r="C215" s="12"/>
      <c r="D215" s="13"/>
      <c r="E215" s="191" t="s">
        <v>26</v>
      </c>
      <c r="F215" s="192">
        <f>+F206+F210</f>
        <v>0</v>
      </c>
      <c r="G215" s="191" t="s">
        <v>183</v>
      </c>
      <c r="H215" s="192">
        <f>+H206+H210</f>
        <v>0</v>
      </c>
      <c r="I215" s="191" t="s">
        <v>184</v>
      </c>
      <c r="J215" s="192">
        <f>+J206+J210</f>
        <v>0</v>
      </c>
      <c r="K215" s="191"/>
      <c r="L215" s="192"/>
      <c r="M215" s="191" t="s">
        <v>39</v>
      </c>
      <c r="N215" s="193">
        <f>+N206+N210</f>
        <v>0</v>
      </c>
    </row>
    <row r="216" spans="1:14" x14ac:dyDescent="0.3">
      <c r="A216" s="42"/>
      <c r="B216" s="43"/>
      <c r="C216" s="43"/>
      <c r="D216" s="22"/>
      <c r="E216" s="194"/>
      <c r="F216" s="746"/>
      <c r="G216" s="194"/>
      <c r="H216" s="746"/>
      <c r="I216" s="194"/>
      <c r="J216" s="746"/>
      <c r="K216" s="194"/>
      <c r="L216" s="746"/>
      <c r="M216" s="194"/>
      <c r="N216" s="195"/>
    </row>
    <row r="217" spans="1:14" x14ac:dyDescent="0.3">
      <c r="A217" s="11"/>
      <c r="B217" s="12"/>
      <c r="C217" s="26"/>
      <c r="D217" s="30"/>
      <c r="N217" s="187"/>
    </row>
    <row r="218" spans="1:14" x14ac:dyDescent="0.3">
      <c r="A218" s="11"/>
      <c r="B218" s="12"/>
      <c r="C218" s="12"/>
      <c r="D218" s="30"/>
      <c r="N218" s="187"/>
    </row>
    <row r="219" spans="1:14" ht="27.6" x14ac:dyDescent="0.3">
      <c r="A219" s="56" t="s">
        <v>222</v>
      </c>
      <c r="B219" s="57" t="s">
        <v>175</v>
      </c>
      <c r="C219" s="58">
        <v>12</v>
      </c>
      <c r="D219" s="57" t="s">
        <v>223</v>
      </c>
      <c r="E219" s="18"/>
      <c r="F219" s="18"/>
      <c r="G219" s="18"/>
      <c r="H219" s="18"/>
      <c r="I219" s="18"/>
      <c r="J219" s="18"/>
      <c r="K219" s="18"/>
      <c r="L219" s="18"/>
      <c r="M219" s="18"/>
      <c r="N219" s="19"/>
    </row>
    <row r="220" spans="1:14" x14ac:dyDescent="0.3">
      <c r="A220" s="11"/>
      <c r="B220" s="12"/>
      <c r="C220" s="12"/>
      <c r="D220" s="30"/>
      <c r="N220" s="187"/>
    </row>
    <row r="221" spans="1:14" x14ac:dyDescent="0.3">
      <c r="A221" s="11"/>
      <c r="B221" s="21" t="s">
        <v>177</v>
      </c>
      <c r="C221" s="12"/>
      <c r="D221" s="13" t="s">
        <v>178</v>
      </c>
      <c r="E221" s="108" t="s">
        <v>31</v>
      </c>
      <c r="F221" s="136">
        <v>0</v>
      </c>
      <c r="G221" s="108" t="s">
        <v>179</v>
      </c>
      <c r="H221" s="136">
        <v>0</v>
      </c>
      <c r="I221" s="108" t="s">
        <v>33</v>
      </c>
      <c r="J221" s="136">
        <v>0</v>
      </c>
      <c r="K221" s="108"/>
      <c r="L221" s="136"/>
      <c r="M221" s="108" t="s">
        <v>35</v>
      </c>
      <c r="N221" s="189">
        <v>0</v>
      </c>
    </row>
    <row r="222" spans="1:14" x14ac:dyDescent="0.3">
      <c r="A222" s="11"/>
      <c r="B222" s="12"/>
      <c r="C222" s="12"/>
      <c r="D222" s="29"/>
      <c r="E222" s="108" t="s">
        <v>20</v>
      </c>
      <c r="F222" s="136">
        <v>0</v>
      </c>
      <c r="G222" s="108" t="s">
        <v>180</v>
      </c>
      <c r="H222" s="136">
        <v>0</v>
      </c>
      <c r="I222" s="108" t="s">
        <v>181</v>
      </c>
      <c r="J222" s="136">
        <v>0</v>
      </c>
      <c r="K222" s="108" t="s">
        <v>182</v>
      </c>
      <c r="L222" s="136">
        <v>0</v>
      </c>
      <c r="M222" s="108" t="s">
        <v>38</v>
      </c>
      <c r="N222" s="189">
        <v>0</v>
      </c>
    </row>
    <row r="223" spans="1:14" x14ac:dyDescent="0.3">
      <c r="A223" s="11"/>
      <c r="B223" s="12"/>
      <c r="C223" s="12"/>
      <c r="D223" s="29"/>
      <c r="E223" s="108" t="s">
        <v>26</v>
      </c>
      <c r="F223" s="136">
        <v>0</v>
      </c>
      <c r="G223" s="108" t="s">
        <v>183</v>
      </c>
      <c r="H223" s="136">
        <v>0</v>
      </c>
      <c r="I223" s="108" t="s">
        <v>184</v>
      </c>
      <c r="J223" s="136">
        <v>0</v>
      </c>
      <c r="K223" s="108"/>
      <c r="L223" s="136"/>
      <c r="M223" s="108" t="s">
        <v>39</v>
      </c>
      <c r="N223" s="189">
        <v>0</v>
      </c>
    </row>
    <row r="224" spans="1:14" x14ac:dyDescent="0.3">
      <c r="A224" s="11"/>
      <c r="B224" s="12"/>
      <c r="C224" s="12"/>
      <c r="D224" s="30"/>
      <c r="H224" s="108"/>
      <c r="J224" s="108"/>
      <c r="L224" s="108"/>
      <c r="N224" s="188"/>
    </row>
    <row r="225" spans="1:14" x14ac:dyDescent="0.3">
      <c r="A225" s="11"/>
      <c r="B225" s="21" t="s">
        <v>185</v>
      </c>
      <c r="C225" s="12"/>
      <c r="D225" s="13" t="s">
        <v>186</v>
      </c>
      <c r="E225" s="108" t="s">
        <v>31</v>
      </c>
      <c r="F225" s="136">
        <v>0</v>
      </c>
      <c r="G225" s="108" t="s">
        <v>179</v>
      </c>
      <c r="H225" s="136">
        <v>0</v>
      </c>
      <c r="I225" s="108" t="s">
        <v>33</v>
      </c>
      <c r="J225" s="136">
        <v>0</v>
      </c>
      <c r="K225" s="108"/>
      <c r="L225" s="136"/>
      <c r="M225" s="108" t="s">
        <v>35</v>
      </c>
      <c r="N225" s="189">
        <v>0</v>
      </c>
    </row>
    <row r="226" spans="1:14" x14ac:dyDescent="0.3">
      <c r="A226" s="11"/>
      <c r="B226" s="12"/>
      <c r="C226" s="12"/>
      <c r="D226" s="29"/>
      <c r="E226" s="108" t="s">
        <v>20</v>
      </c>
      <c r="F226" s="136">
        <v>0</v>
      </c>
      <c r="G226" s="108" t="s">
        <v>180</v>
      </c>
      <c r="H226" s="136">
        <v>0</v>
      </c>
      <c r="I226" s="108" t="s">
        <v>181</v>
      </c>
      <c r="J226" s="136">
        <v>0</v>
      </c>
      <c r="K226" s="108" t="s">
        <v>182</v>
      </c>
      <c r="L226" s="136">
        <v>0</v>
      </c>
      <c r="M226" s="108" t="s">
        <v>38</v>
      </c>
      <c r="N226" s="189">
        <v>0</v>
      </c>
    </row>
    <row r="227" spans="1:14" x14ac:dyDescent="0.3">
      <c r="A227" s="11"/>
      <c r="B227" s="12"/>
      <c r="C227" s="12"/>
      <c r="D227" s="29"/>
      <c r="E227" s="108" t="s">
        <v>26</v>
      </c>
      <c r="F227" s="136">
        <v>0</v>
      </c>
      <c r="G227" s="108" t="s">
        <v>183</v>
      </c>
      <c r="H227" s="136">
        <v>0</v>
      </c>
      <c r="I227" s="108" t="s">
        <v>184</v>
      </c>
      <c r="J227" s="136">
        <v>0</v>
      </c>
      <c r="K227" s="108"/>
      <c r="L227" s="136"/>
      <c r="M227" s="108" t="s">
        <v>39</v>
      </c>
      <c r="N227" s="189">
        <v>0</v>
      </c>
    </row>
    <row r="228" spans="1:14" ht="14.4" thickBot="1" x14ac:dyDescent="0.35">
      <c r="A228" s="11"/>
      <c r="B228" s="12"/>
      <c r="C228" s="12"/>
      <c r="D228" s="30"/>
      <c r="E228" s="149"/>
      <c r="F228" s="76"/>
      <c r="G228" s="149"/>
      <c r="H228" s="76"/>
      <c r="I228" s="149"/>
      <c r="J228" s="76"/>
      <c r="K228" s="149"/>
      <c r="L228" s="76"/>
      <c r="M228" s="149"/>
      <c r="N228" s="190"/>
    </row>
    <row r="229" spans="1:14" ht="14.4" thickTop="1" x14ac:dyDescent="0.3">
      <c r="A229" s="48"/>
      <c r="B229" s="49"/>
      <c r="C229" s="49"/>
      <c r="D229" s="50"/>
      <c r="H229" s="108"/>
      <c r="J229" s="108"/>
      <c r="L229" s="108"/>
      <c r="N229" s="188"/>
    </row>
    <row r="230" spans="1:14" ht="27.6" x14ac:dyDescent="0.3">
      <c r="A230" s="11"/>
      <c r="B230" s="12" t="s">
        <v>187</v>
      </c>
      <c r="C230" s="12">
        <v>12</v>
      </c>
      <c r="D230" s="13" t="s">
        <v>224</v>
      </c>
      <c r="E230" s="191" t="s">
        <v>31</v>
      </c>
      <c r="F230" s="192">
        <f>+F221+F225</f>
        <v>0</v>
      </c>
      <c r="G230" s="191" t="s">
        <v>179</v>
      </c>
      <c r="H230" s="192">
        <f>+H221+H225</f>
        <v>0</v>
      </c>
      <c r="I230" s="191" t="s">
        <v>33</v>
      </c>
      <c r="J230" s="192">
        <f>+J221+J225</f>
        <v>0</v>
      </c>
      <c r="K230" s="191"/>
      <c r="L230" s="192"/>
      <c r="M230" s="191" t="s">
        <v>35</v>
      </c>
      <c r="N230" s="193">
        <f>+N221+N225</f>
        <v>0</v>
      </c>
    </row>
    <row r="231" spans="1:14" x14ac:dyDescent="0.3">
      <c r="A231" s="11"/>
      <c r="B231" s="12"/>
      <c r="C231" s="12"/>
      <c r="D231" s="12"/>
      <c r="E231" s="191" t="s">
        <v>20</v>
      </c>
      <c r="F231" s="192">
        <f>+F222+F226</f>
        <v>0</v>
      </c>
      <c r="G231" s="191" t="s">
        <v>180</v>
      </c>
      <c r="H231" s="192">
        <f>+H222+H226</f>
        <v>0</v>
      </c>
      <c r="I231" s="191" t="s">
        <v>181</v>
      </c>
      <c r="J231" s="192">
        <f>+J222+J226</f>
        <v>0</v>
      </c>
      <c r="K231" s="191" t="s">
        <v>182</v>
      </c>
      <c r="L231" s="192">
        <f>+L222+L226</f>
        <v>0</v>
      </c>
      <c r="M231" s="191" t="s">
        <v>38</v>
      </c>
      <c r="N231" s="193">
        <f>+N222+N226</f>
        <v>0</v>
      </c>
    </row>
    <row r="232" spans="1:14" x14ac:dyDescent="0.3">
      <c r="A232" s="11"/>
      <c r="B232" s="12"/>
      <c r="C232" s="12"/>
      <c r="D232" s="12"/>
      <c r="E232" s="191" t="s">
        <v>26</v>
      </c>
      <c r="F232" s="192">
        <f>+F223+F227</f>
        <v>0</v>
      </c>
      <c r="G232" s="191" t="s">
        <v>183</v>
      </c>
      <c r="H232" s="192">
        <f>+H223+H227</f>
        <v>0</v>
      </c>
      <c r="I232" s="191" t="s">
        <v>184</v>
      </c>
      <c r="J232" s="192">
        <f>+J223+J227</f>
        <v>0</v>
      </c>
      <c r="K232" s="191"/>
      <c r="L232" s="192"/>
      <c r="M232" s="191" t="s">
        <v>39</v>
      </c>
      <c r="N232" s="193">
        <f>+N223+N227</f>
        <v>0</v>
      </c>
    </row>
    <row r="233" spans="1:14" x14ac:dyDescent="0.3">
      <c r="A233" s="11"/>
      <c r="B233" s="12"/>
      <c r="C233" s="12"/>
      <c r="D233" s="12"/>
      <c r="N233" s="187"/>
    </row>
    <row r="234" spans="1:14" x14ac:dyDescent="0.3">
      <c r="A234" s="42"/>
      <c r="B234" s="43"/>
      <c r="C234" s="43"/>
      <c r="D234" s="22"/>
      <c r="E234" s="194"/>
      <c r="F234" s="746"/>
      <c r="G234" s="194"/>
      <c r="H234" s="746"/>
      <c r="I234" s="194"/>
      <c r="J234" s="746"/>
      <c r="K234" s="194"/>
      <c r="L234" s="746"/>
      <c r="M234" s="194"/>
      <c r="N234" s="195"/>
    </row>
    <row r="235" spans="1:14" x14ac:dyDescent="0.3">
      <c r="A235" s="1281"/>
      <c r="B235" s="1282"/>
      <c r="C235" s="60"/>
      <c r="D235" s="63"/>
      <c r="E235" s="1282"/>
      <c r="F235" s="1282"/>
      <c r="G235" s="60"/>
      <c r="H235" s="63"/>
      <c r="I235" s="1282"/>
      <c r="J235" s="1282"/>
      <c r="K235" s="60"/>
      <c r="L235" s="63"/>
      <c r="M235" s="1282"/>
      <c r="N235" s="1283"/>
    </row>
    <row r="236" spans="1:14" x14ac:dyDescent="0.3">
      <c r="A236" s="1284" t="s">
        <v>225</v>
      </c>
      <c r="B236" s="1285"/>
      <c r="C236" s="78"/>
      <c r="D236" s="1062" t="s">
        <v>173</v>
      </c>
      <c r="E236" s="64" t="s">
        <v>31</v>
      </c>
      <c r="F236" s="64">
        <f>+F29+F47+F69+F87+F105+F123+F141+F159+F177+F195+F213+F230</f>
        <v>0</v>
      </c>
      <c r="G236" s="64" t="s">
        <v>179</v>
      </c>
      <c r="H236" s="64">
        <f>+H29+H47+H69+H87+H105+H123+H141+H159+H177+H195+H213+H230</f>
        <v>0</v>
      </c>
      <c r="I236" s="191" t="s">
        <v>33</v>
      </c>
      <c r="J236" s="64">
        <f>+J29+J47+J69+J87+J105+J123+J141+J159+J177+J195+J213+J230</f>
        <v>0</v>
      </c>
      <c r="K236" s="191"/>
      <c r="L236" s="64"/>
      <c r="M236" s="64" t="s">
        <v>35</v>
      </c>
      <c r="N236" s="65">
        <f>+N29+N47+N69+N87+N105+N123+N141+N159+N177+N195+N213+N230</f>
        <v>0</v>
      </c>
    </row>
    <row r="237" spans="1:14" x14ac:dyDescent="0.3">
      <c r="A237" s="20"/>
      <c r="B237" s="78"/>
      <c r="C237" s="191"/>
      <c r="D237" s="1062"/>
      <c r="E237" s="64" t="s">
        <v>20</v>
      </c>
      <c r="F237" s="64">
        <f t="shared" ref="F237:H238" si="0">+F30+F48+F70+F88+F106+F124+F142+F160+F178+F196+F214+F231</f>
        <v>0</v>
      </c>
      <c r="G237" s="64" t="s">
        <v>180</v>
      </c>
      <c r="H237" s="64">
        <f t="shared" si="0"/>
        <v>0</v>
      </c>
      <c r="I237" s="191" t="s">
        <v>181</v>
      </c>
      <c r="J237" s="64">
        <f>+J30+J48+J70+J88+J106+J124+J142+J160+J178+J196+J214+J231</f>
        <v>0</v>
      </c>
      <c r="K237" s="191" t="s">
        <v>182</v>
      </c>
      <c r="L237" s="64">
        <f>+L30+L48+L70+L88+L106+L124+L142+L160+L178+L196+L214+L231</f>
        <v>0</v>
      </c>
      <c r="M237" s="64" t="s">
        <v>38</v>
      </c>
      <c r="N237" s="65">
        <f>+N30+N48+N70+N88+N106+N124+N142+N160+N178+N196+N214+N231</f>
        <v>0</v>
      </c>
    </row>
    <row r="238" spans="1:14" x14ac:dyDescent="0.3">
      <c r="A238" s="66"/>
      <c r="B238" s="47"/>
      <c r="C238" s="12"/>
      <c r="D238" s="1062"/>
      <c r="E238" s="64" t="s">
        <v>26</v>
      </c>
      <c r="F238" s="64">
        <f t="shared" si="0"/>
        <v>0</v>
      </c>
      <c r="G238" s="64" t="s">
        <v>183</v>
      </c>
      <c r="H238" s="64">
        <f t="shared" si="0"/>
        <v>0</v>
      </c>
      <c r="I238" s="191" t="s">
        <v>184</v>
      </c>
      <c r="J238" s="64">
        <f>+J31+J49+J71+J89+J107+J125+J143+J161+J179+J197+J215+J232</f>
        <v>0</v>
      </c>
      <c r="K238" s="191"/>
      <c r="L238" s="64"/>
      <c r="M238" s="64" t="s">
        <v>39</v>
      </c>
      <c r="N238" s="65">
        <f>+N31+N49+N71+N89+N107+N125+N143+N161+N179+N197+N215+N232</f>
        <v>0</v>
      </c>
    </row>
    <row r="239" spans="1:14" x14ac:dyDescent="0.3">
      <c r="A239" s="66"/>
      <c r="B239" s="47"/>
      <c r="C239" s="12"/>
      <c r="D239" s="13"/>
      <c r="E239" s="47"/>
      <c r="F239" s="47"/>
      <c r="G239" s="12"/>
      <c r="H239" s="13"/>
      <c r="I239" s="47"/>
      <c r="J239" s="47"/>
      <c r="K239" s="12"/>
      <c r="L239" s="13"/>
      <c r="M239" s="47"/>
      <c r="N239" s="67"/>
    </row>
    <row r="240" spans="1:14" x14ac:dyDescent="0.3">
      <c r="A240" s="42"/>
      <c r="B240" s="43"/>
      <c r="C240" s="43"/>
      <c r="D240" s="22"/>
      <c r="E240" s="43"/>
      <c r="F240" s="43"/>
      <c r="G240" s="43"/>
      <c r="H240" s="22"/>
      <c r="I240" s="43"/>
      <c r="J240" s="43"/>
      <c r="K240" s="43"/>
      <c r="L240" s="22"/>
      <c r="M240" s="43"/>
      <c r="N240" s="68"/>
    </row>
    <row r="241" spans="1:14" x14ac:dyDescent="0.3">
      <c r="A241" s="11"/>
      <c r="B241" s="12"/>
      <c r="C241" s="12"/>
      <c r="D241" s="30"/>
      <c r="N241" s="187"/>
    </row>
    <row r="242" spans="1:14" ht="14.4" thickBot="1" x14ac:dyDescent="0.35">
      <c r="A242" s="31"/>
      <c r="B242" s="32"/>
      <c r="C242" s="32"/>
      <c r="D242" s="69"/>
      <c r="E242" s="149"/>
      <c r="F242" s="76"/>
      <c r="G242" s="149"/>
      <c r="H242" s="149"/>
      <c r="I242" s="149"/>
      <c r="J242" s="149"/>
      <c r="K242" s="149"/>
      <c r="L242" s="149"/>
      <c r="M242" s="149"/>
      <c r="N242" s="205"/>
    </row>
    <row r="243" spans="1:14" ht="15" thickTop="1" thickBot="1" x14ac:dyDescent="0.35">
      <c r="A243" s="1270" t="s">
        <v>171</v>
      </c>
      <c r="B243" s="1271"/>
      <c r="C243" s="71" t="s">
        <v>189</v>
      </c>
      <c r="D243" s="72" t="s">
        <v>226</v>
      </c>
      <c r="E243" s="226"/>
      <c r="F243" s="226"/>
      <c r="G243" s="226"/>
      <c r="H243" s="226"/>
      <c r="I243" s="226"/>
      <c r="J243" s="226"/>
      <c r="K243" s="226"/>
      <c r="L243" s="226"/>
      <c r="M243" s="226"/>
      <c r="N243" s="73"/>
    </row>
    <row r="244" spans="1:14" ht="14.4" thickTop="1" x14ac:dyDescent="0.3">
      <c r="A244" s="11"/>
      <c r="B244" s="12"/>
      <c r="C244" s="12"/>
      <c r="D244" s="13"/>
      <c r="N244" s="187"/>
    </row>
    <row r="245" spans="1:14" x14ac:dyDescent="0.3">
      <c r="A245" s="56" t="s">
        <v>227</v>
      </c>
      <c r="B245" s="57" t="s">
        <v>175</v>
      </c>
      <c r="C245" s="58" t="s">
        <v>172</v>
      </c>
      <c r="D245" s="57" t="s">
        <v>228</v>
      </c>
      <c r="E245" s="18"/>
      <c r="F245" s="18"/>
      <c r="G245" s="18"/>
      <c r="H245" s="18"/>
      <c r="I245" s="18"/>
      <c r="J245" s="18"/>
      <c r="K245" s="18"/>
      <c r="L245" s="18"/>
      <c r="M245" s="18"/>
      <c r="N245" s="19"/>
    </row>
    <row r="246" spans="1:14" x14ac:dyDescent="0.3">
      <c r="A246" s="20"/>
      <c r="B246" s="21"/>
      <c r="C246" s="47"/>
      <c r="D246" s="13"/>
      <c r="N246" s="187"/>
    </row>
    <row r="247" spans="1:14" x14ac:dyDescent="0.3">
      <c r="A247" s="59"/>
      <c r="B247" s="25"/>
      <c r="C247" s="60"/>
      <c r="D247" s="53"/>
      <c r="E247" s="203"/>
      <c r="F247" s="745"/>
      <c r="G247" s="203"/>
      <c r="H247" s="203"/>
      <c r="I247" s="203"/>
      <c r="J247" s="203"/>
      <c r="K247" s="203"/>
      <c r="L247" s="203"/>
      <c r="M247" s="203"/>
      <c r="N247" s="204"/>
    </row>
    <row r="248" spans="1:14" x14ac:dyDescent="0.3">
      <c r="A248" s="11"/>
      <c r="B248" s="21" t="s">
        <v>177</v>
      </c>
      <c r="C248" s="12"/>
      <c r="D248" s="13" t="s">
        <v>178</v>
      </c>
      <c r="E248" s="108" t="s">
        <v>31</v>
      </c>
      <c r="F248" s="136">
        <v>0</v>
      </c>
      <c r="G248" s="108" t="s">
        <v>179</v>
      </c>
      <c r="H248" s="136">
        <v>0</v>
      </c>
      <c r="I248" s="108" t="s">
        <v>33</v>
      </c>
      <c r="J248" s="136">
        <v>0</v>
      </c>
      <c r="K248" s="108"/>
      <c r="L248" s="136"/>
      <c r="M248" s="108" t="s">
        <v>35</v>
      </c>
      <c r="N248" s="189">
        <v>0</v>
      </c>
    </row>
    <row r="249" spans="1:14" x14ac:dyDescent="0.3">
      <c r="A249" s="11"/>
      <c r="B249" s="12"/>
      <c r="C249" s="12"/>
      <c r="D249" s="29"/>
      <c r="E249" s="108" t="s">
        <v>20</v>
      </c>
      <c r="F249" s="136">
        <v>0</v>
      </c>
      <c r="G249" s="108" t="s">
        <v>180</v>
      </c>
      <c r="H249" s="136">
        <v>0</v>
      </c>
      <c r="I249" s="108" t="s">
        <v>181</v>
      </c>
      <c r="J249" s="136">
        <v>0</v>
      </c>
      <c r="K249" s="108" t="s">
        <v>182</v>
      </c>
      <c r="L249" s="136">
        <v>0</v>
      </c>
      <c r="M249" s="108" t="s">
        <v>38</v>
      </c>
      <c r="N249" s="189">
        <v>0</v>
      </c>
    </row>
    <row r="250" spans="1:14" x14ac:dyDescent="0.3">
      <c r="A250" s="11"/>
      <c r="B250" s="12"/>
      <c r="C250" s="12"/>
      <c r="D250" s="29"/>
      <c r="E250" s="108" t="s">
        <v>26</v>
      </c>
      <c r="F250" s="136">
        <v>0</v>
      </c>
      <c r="G250" s="108" t="s">
        <v>183</v>
      </c>
      <c r="H250" s="136">
        <v>0</v>
      </c>
      <c r="I250" s="108" t="s">
        <v>184</v>
      </c>
      <c r="J250" s="136">
        <v>0</v>
      </c>
      <c r="K250" s="108"/>
      <c r="L250" s="136"/>
      <c r="M250" s="108" t="s">
        <v>39</v>
      </c>
      <c r="N250" s="189">
        <v>0</v>
      </c>
    </row>
    <row r="251" spans="1:14" x14ac:dyDescent="0.3">
      <c r="A251" s="11"/>
      <c r="B251" s="12"/>
      <c r="C251" s="12"/>
      <c r="D251" s="30"/>
      <c r="H251" s="108"/>
      <c r="J251" s="108"/>
      <c r="L251" s="108"/>
      <c r="N251" s="188"/>
    </row>
    <row r="252" spans="1:14" x14ac:dyDescent="0.3">
      <c r="A252" s="11"/>
      <c r="B252" s="21" t="s">
        <v>185</v>
      </c>
      <c r="C252" s="12"/>
      <c r="D252" s="13" t="s">
        <v>186</v>
      </c>
      <c r="E252" s="108" t="s">
        <v>31</v>
      </c>
      <c r="F252" s="136">
        <v>0</v>
      </c>
      <c r="G252" s="108" t="s">
        <v>179</v>
      </c>
      <c r="H252" s="136">
        <v>0</v>
      </c>
      <c r="I252" s="108" t="s">
        <v>33</v>
      </c>
      <c r="J252" s="136">
        <v>0</v>
      </c>
      <c r="K252" s="108"/>
      <c r="L252" s="136"/>
      <c r="M252" s="108" t="s">
        <v>35</v>
      </c>
      <c r="N252" s="189">
        <v>0</v>
      </c>
    </row>
    <row r="253" spans="1:14" x14ac:dyDescent="0.3">
      <c r="A253" s="11"/>
      <c r="B253" s="12"/>
      <c r="C253" s="12"/>
      <c r="D253" s="29"/>
      <c r="E253" s="108" t="s">
        <v>20</v>
      </c>
      <c r="F253" s="136">
        <v>0</v>
      </c>
      <c r="G253" s="108" t="s">
        <v>180</v>
      </c>
      <c r="H253" s="136">
        <v>0</v>
      </c>
      <c r="I253" s="108" t="s">
        <v>181</v>
      </c>
      <c r="J253" s="136">
        <v>0</v>
      </c>
      <c r="K253" s="108" t="s">
        <v>182</v>
      </c>
      <c r="L253" s="136">
        <v>0</v>
      </c>
      <c r="M253" s="108" t="s">
        <v>38</v>
      </c>
      <c r="N253" s="189">
        <v>0</v>
      </c>
    </row>
    <row r="254" spans="1:14" x14ac:dyDescent="0.3">
      <c r="A254" s="11"/>
      <c r="B254" s="12"/>
      <c r="C254" s="12"/>
      <c r="D254" s="29"/>
      <c r="E254" s="108" t="s">
        <v>26</v>
      </c>
      <c r="F254" s="136">
        <v>0</v>
      </c>
      <c r="G254" s="108" t="s">
        <v>183</v>
      </c>
      <c r="H254" s="136">
        <v>0</v>
      </c>
      <c r="I254" s="108" t="s">
        <v>184</v>
      </c>
      <c r="J254" s="136">
        <v>0</v>
      </c>
      <c r="K254" s="108"/>
      <c r="L254" s="136"/>
      <c r="M254" s="108" t="s">
        <v>39</v>
      </c>
      <c r="N254" s="189">
        <v>0</v>
      </c>
    </row>
    <row r="255" spans="1:14" ht="14.4" thickBot="1" x14ac:dyDescent="0.35">
      <c r="A255" s="11"/>
      <c r="B255" s="12"/>
      <c r="C255" s="12"/>
      <c r="D255" s="30"/>
      <c r="E255" s="149"/>
      <c r="F255" s="76"/>
      <c r="G255" s="149"/>
      <c r="H255" s="76"/>
      <c r="I255" s="149"/>
      <c r="J255" s="76"/>
      <c r="K255" s="149"/>
      <c r="L255" s="76"/>
      <c r="M255" s="149"/>
      <c r="N255" s="190"/>
    </row>
    <row r="256" spans="1:14" ht="14.4" thickTop="1" x14ac:dyDescent="0.3">
      <c r="A256" s="48"/>
      <c r="B256" s="49"/>
      <c r="C256" s="49"/>
      <c r="D256" s="50"/>
      <c r="H256" s="108"/>
      <c r="J256" s="108"/>
      <c r="L256" s="108"/>
      <c r="N256" s="188"/>
    </row>
    <row r="257" spans="1:14" x14ac:dyDescent="0.3">
      <c r="A257" s="37"/>
      <c r="B257" s="38" t="s">
        <v>187</v>
      </c>
      <c r="C257" s="12" t="s">
        <v>172</v>
      </c>
      <c r="D257" s="13" t="s">
        <v>228</v>
      </c>
      <c r="E257" s="191" t="s">
        <v>31</v>
      </c>
      <c r="F257" s="192">
        <f>+F248+F252</f>
        <v>0</v>
      </c>
      <c r="G257" s="191" t="s">
        <v>179</v>
      </c>
      <c r="H257" s="192">
        <f>+H248+H252</f>
        <v>0</v>
      </c>
      <c r="I257" s="191" t="s">
        <v>33</v>
      </c>
      <c r="J257" s="192">
        <f>+J248+J252</f>
        <v>0</v>
      </c>
      <c r="K257" s="191"/>
      <c r="L257" s="192"/>
      <c r="M257" s="191" t="s">
        <v>35</v>
      </c>
      <c r="N257" s="193">
        <f>+N248+N252</f>
        <v>0</v>
      </c>
    </row>
    <row r="258" spans="1:14" x14ac:dyDescent="0.3">
      <c r="A258" s="11"/>
      <c r="B258" s="12"/>
      <c r="C258" s="12"/>
      <c r="D258" s="13"/>
      <c r="E258" s="191" t="s">
        <v>20</v>
      </c>
      <c r="F258" s="192">
        <f>+F249+F253</f>
        <v>0</v>
      </c>
      <c r="G258" s="191" t="s">
        <v>180</v>
      </c>
      <c r="H258" s="192">
        <f>+H249+H253</f>
        <v>0</v>
      </c>
      <c r="I258" s="191" t="s">
        <v>181</v>
      </c>
      <c r="J258" s="192">
        <f>+J249+J253</f>
        <v>0</v>
      </c>
      <c r="K258" s="191" t="s">
        <v>182</v>
      </c>
      <c r="L258" s="192">
        <f>+L249+L253</f>
        <v>0</v>
      </c>
      <c r="M258" s="191" t="s">
        <v>38</v>
      </c>
      <c r="N258" s="193">
        <f>+N249+N253</f>
        <v>0</v>
      </c>
    </row>
    <row r="259" spans="1:14" x14ac:dyDescent="0.3">
      <c r="A259" s="11"/>
      <c r="B259" s="12"/>
      <c r="C259" s="12"/>
      <c r="D259" s="13"/>
      <c r="E259" s="191" t="s">
        <v>26</v>
      </c>
      <c r="F259" s="192">
        <f>+F250+F254</f>
        <v>0</v>
      </c>
      <c r="G259" s="191" t="s">
        <v>183</v>
      </c>
      <c r="H259" s="192">
        <f>+H250+H254</f>
        <v>0</v>
      </c>
      <c r="I259" s="191" t="s">
        <v>184</v>
      </c>
      <c r="J259" s="192">
        <f>+J250+J254</f>
        <v>0</v>
      </c>
      <c r="K259" s="191"/>
      <c r="L259" s="192"/>
      <c r="M259" s="191" t="s">
        <v>39</v>
      </c>
      <c r="N259" s="193">
        <f>+N250+N254</f>
        <v>0</v>
      </c>
    </row>
    <row r="260" spans="1:14" x14ac:dyDescent="0.3">
      <c r="A260" s="11"/>
      <c r="B260" s="12"/>
      <c r="C260" s="12"/>
      <c r="D260" s="13"/>
      <c r="E260" s="191"/>
      <c r="F260" s="192"/>
      <c r="G260" s="191"/>
      <c r="H260" s="192"/>
      <c r="I260" s="191"/>
      <c r="J260" s="192"/>
      <c r="K260" s="191"/>
      <c r="L260" s="192"/>
      <c r="M260" s="191"/>
      <c r="N260" s="193"/>
    </row>
    <row r="261" spans="1:14" x14ac:dyDescent="0.3">
      <c r="A261" s="24"/>
      <c r="B261" s="26"/>
      <c r="C261" s="26"/>
      <c r="D261" s="74"/>
      <c r="E261" s="203"/>
      <c r="F261" s="745"/>
      <c r="G261" s="203"/>
      <c r="H261" s="203"/>
      <c r="I261" s="203"/>
      <c r="J261" s="203"/>
      <c r="K261" s="203"/>
      <c r="L261" s="203"/>
      <c r="M261" s="203"/>
      <c r="N261" s="204"/>
    </row>
    <row r="262" spans="1:14" x14ac:dyDescent="0.3">
      <c r="A262" s="11"/>
      <c r="B262" s="12"/>
      <c r="C262" s="12"/>
      <c r="D262" s="30"/>
      <c r="N262" s="187"/>
    </row>
    <row r="263" spans="1:14" x14ac:dyDescent="0.3">
      <c r="A263" s="56" t="s">
        <v>229</v>
      </c>
      <c r="B263" s="57" t="s">
        <v>175</v>
      </c>
      <c r="C263" s="58" t="s">
        <v>189</v>
      </c>
      <c r="D263" s="57" t="s">
        <v>230</v>
      </c>
      <c r="E263" s="18"/>
      <c r="F263" s="18"/>
      <c r="G263" s="18"/>
      <c r="H263" s="18"/>
      <c r="I263" s="18"/>
      <c r="J263" s="18"/>
      <c r="K263" s="18"/>
      <c r="L263" s="18"/>
      <c r="M263" s="18"/>
      <c r="N263" s="19"/>
    </row>
    <row r="264" spans="1:14" x14ac:dyDescent="0.3">
      <c r="A264" s="11"/>
      <c r="B264" s="61"/>
      <c r="C264" s="12"/>
      <c r="D264" s="30"/>
      <c r="N264" s="187"/>
    </row>
    <row r="265" spans="1:14" x14ac:dyDescent="0.3">
      <c r="A265" s="59"/>
      <c r="B265" s="25"/>
      <c r="C265" s="60"/>
      <c r="D265" s="53"/>
      <c r="E265" s="203"/>
      <c r="F265" s="745"/>
      <c r="G265" s="203"/>
      <c r="H265" s="203"/>
      <c r="I265" s="203"/>
      <c r="J265" s="203"/>
      <c r="K265" s="203"/>
      <c r="L265" s="203"/>
      <c r="M265" s="203"/>
      <c r="N265" s="204"/>
    </row>
    <row r="266" spans="1:14" x14ac:dyDescent="0.3">
      <c r="A266" s="11"/>
      <c r="B266" s="21" t="s">
        <v>177</v>
      </c>
      <c r="C266" s="12"/>
      <c r="D266" s="13" t="s">
        <v>178</v>
      </c>
      <c r="E266" s="108" t="s">
        <v>31</v>
      </c>
      <c r="F266" s="136">
        <v>0</v>
      </c>
      <c r="G266" s="108" t="s">
        <v>179</v>
      </c>
      <c r="H266" s="136">
        <v>0</v>
      </c>
      <c r="I266" s="108" t="s">
        <v>33</v>
      </c>
      <c r="J266" s="136">
        <v>0</v>
      </c>
      <c r="K266" s="108"/>
      <c r="L266" s="136"/>
      <c r="M266" s="108" t="s">
        <v>35</v>
      </c>
      <c r="N266" s="189">
        <v>0</v>
      </c>
    </row>
    <row r="267" spans="1:14" x14ac:dyDescent="0.3">
      <c r="A267" s="11"/>
      <c r="B267" s="12"/>
      <c r="C267" s="12"/>
      <c r="D267" s="29"/>
      <c r="E267" s="108" t="s">
        <v>20</v>
      </c>
      <c r="F267" s="136">
        <v>0</v>
      </c>
      <c r="G267" s="108" t="s">
        <v>180</v>
      </c>
      <c r="H267" s="136">
        <v>0</v>
      </c>
      <c r="I267" s="108" t="s">
        <v>181</v>
      </c>
      <c r="J267" s="136">
        <v>0</v>
      </c>
      <c r="K267" s="108" t="s">
        <v>182</v>
      </c>
      <c r="L267" s="136">
        <v>0</v>
      </c>
      <c r="M267" s="108" t="s">
        <v>38</v>
      </c>
      <c r="N267" s="189">
        <v>0</v>
      </c>
    </row>
    <row r="268" spans="1:14" x14ac:dyDescent="0.3">
      <c r="A268" s="11"/>
      <c r="B268" s="12"/>
      <c r="C268" s="12"/>
      <c r="D268" s="29"/>
      <c r="E268" s="108" t="s">
        <v>26</v>
      </c>
      <c r="F268" s="136">
        <v>0</v>
      </c>
      <c r="G268" s="108" t="s">
        <v>183</v>
      </c>
      <c r="H268" s="136">
        <v>0</v>
      </c>
      <c r="I268" s="108" t="s">
        <v>184</v>
      </c>
      <c r="J268" s="136">
        <v>0</v>
      </c>
      <c r="K268" s="108"/>
      <c r="L268" s="136"/>
      <c r="M268" s="108" t="s">
        <v>39</v>
      </c>
      <c r="N268" s="189">
        <v>0</v>
      </c>
    </row>
    <row r="269" spans="1:14" x14ac:dyDescent="0.3">
      <c r="A269" s="11"/>
      <c r="B269" s="12"/>
      <c r="C269" s="12"/>
      <c r="D269" s="30"/>
      <c r="H269" s="108"/>
      <c r="J269" s="108"/>
      <c r="L269" s="108"/>
      <c r="N269" s="188"/>
    </row>
    <row r="270" spans="1:14" x14ac:dyDescent="0.3">
      <c r="A270" s="11"/>
      <c r="B270" s="21" t="s">
        <v>185</v>
      </c>
      <c r="C270" s="12"/>
      <c r="D270" s="13" t="s">
        <v>186</v>
      </c>
      <c r="E270" s="108" t="s">
        <v>31</v>
      </c>
      <c r="F270" s="136">
        <v>0</v>
      </c>
      <c r="G270" s="108" t="s">
        <v>179</v>
      </c>
      <c r="H270" s="136">
        <v>0</v>
      </c>
      <c r="I270" s="108" t="s">
        <v>33</v>
      </c>
      <c r="J270" s="136">
        <v>0</v>
      </c>
      <c r="K270" s="108"/>
      <c r="L270" s="136"/>
      <c r="M270" s="108" t="s">
        <v>35</v>
      </c>
      <c r="N270" s="189">
        <v>0</v>
      </c>
    </row>
    <row r="271" spans="1:14" x14ac:dyDescent="0.3">
      <c r="A271" s="11"/>
      <c r="B271" s="12"/>
      <c r="C271" s="12"/>
      <c r="D271" s="29"/>
      <c r="E271" s="108" t="s">
        <v>20</v>
      </c>
      <c r="F271" s="136">
        <v>0</v>
      </c>
      <c r="G271" s="108" t="s">
        <v>180</v>
      </c>
      <c r="H271" s="136">
        <v>0</v>
      </c>
      <c r="I271" s="108" t="s">
        <v>181</v>
      </c>
      <c r="J271" s="136">
        <v>0</v>
      </c>
      <c r="K271" s="108" t="s">
        <v>182</v>
      </c>
      <c r="L271" s="136">
        <v>0</v>
      </c>
      <c r="M271" s="108" t="s">
        <v>38</v>
      </c>
      <c r="N271" s="189">
        <v>0</v>
      </c>
    </row>
    <row r="272" spans="1:14" x14ac:dyDescent="0.3">
      <c r="A272" s="11"/>
      <c r="B272" s="12"/>
      <c r="C272" s="12"/>
      <c r="D272" s="29"/>
      <c r="E272" s="108" t="s">
        <v>26</v>
      </c>
      <c r="F272" s="136">
        <v>0</v>
      </c>
      <c r="G272" s="108" t="s">
        <v>183</v>
      </c>
      <c r="H272" s="136">
        <v>0</v>
      </c>
      <c r="I272" s="108" t="s">
        <v>184</v>
      </c>
      <c r="J272" s="136">
        <v>0</v>
      </c>
      <c r="K272" s="108"/>
      <c r="L272" s="136"/>
      <c r="M272" s="108" t="s">
        <v>39</v>
      </c>
      <c r="N272" s="189">
        <v>0</v>
      </c>
    </row>
    <row r="273" spans="1:14" ht="14.4" thickBot="1" x14ac:dyDescent="0.35">
      <c r="A273" s="11"/>
      <c r="B273" s="12"/>
      <c r="C273" s="12"/>
      <c r="D273" s="29"/>
      <c r="E273" s="149"/>
      <c r="F273" s="76"/>
      <c r="G273" s="149"/>
      <c r="H273" s="76"/>
      <c r="I273" s="149"/>
      <c r="J273" s="76"/>
      <c r="K273" s="149"/>
      <c r="L273" s="76"/>
      <c r="M273" s="149"/>
      <c r="N273" s="190"/>
    </row>
    <row r="274" spans="1:14" ht="14.4" thickTop="1" x14ac:dyDescent="0.3">
      <c r="A274" s="48"/>
      <c r="B274" s="49"/>
      <c r="C274" s="49"/>
      <c r="D274" s="50"/>
      <c r="H274" s="108"/>
      <c r="J274" s="108"/>
      <c r="L274" s="108"/>
      <c r="N274" s="188"/>
    </row>
    <row r="275" spans="1:14" x14ac:dyDescent="0.3">
      <c r="A275" s="37"/>
      <c r="B275" s="38" t="s">
        <v>187</v>
      </c>
      <c r="C275" s="12" t="s">
        <v>189</v>
      </c>
      <c r="D275" s="13" t="s">
        <v>230</v>
      </c>
      <c r="E275" s="191" t="s">
        <v>31</v>
      </c>
      <c r="F275" s="192">
        <f>+F266+F270</f>
        <v>0</v>
      </c>
      <c r="G275" s="191" t="s">
        <v>179</v>
      </c>
      <c r="H275" s="192">
        <f>+H266+H270</f>
        <v>0</v>
      </c>
      <c r="I275" s="191" t="s">
        <v>33</v>
      </c>
      <c r="J275" s="192">
        <f>+J266+J270</f>
        <v>0</v>
      </c>
      <c r="K275" s="191"/>
      <c r="L275" s="192"/>
      <c r="M275" s="191" t="s">
        <v>35</v>
      </c>
      <c r="N275" s="193">
        <f>+N266+N270</f>
        <v>0</v>
      </c>
    </row>
    <row r="276" spans="1:14" x14ac:dyDescent="0.3">
      <c r="A276" s="11"/>
      <c r="B276" s="12"/>
      <c r="C276" s="12"/>
      <c r="D276" s="13"/>
      <c r="E276" s="191" t="s">
        <v>20</v>
      </c>
      <c r="F276" s="192">
        <f>+F267+F271</f>
        <v>0</v>
      </c>
      <c r="G276" s="191" t="s">
        <v>180</v>
      </c>
      <c r="H276" s="192">
        <f>+H267+H271</f>
        <v>0</v>
      </c>
      <c r="I276" s="191" t="s">
        <v>181</v>
      </c>
      <c r="J276" s="192">
        <f>+J267+J271</f>
        <v>0</v>
      </c>
      <c r="K276" s="191" t="s">
        <v>182</v>
      </c>
      <c r="L276" s="192">
        <f>+L267+L271</f>
        <v>0</v>
      </c>
      <c r="M276" s="191" t="s">
        <v>38</v>
      </c>
      <c r="N276" s="193">
        <f>+N267+N271</f>
        <v>0</v>
      </c>
    </row>
    <row r="277" spans="1:14" x14ac:dyDescent="0.3">
      <c r="A277" s="11"/>
      <c r="B277" s="12"/>
      <c r="C277" s="12"/>
      <c r="D277" s="13"/>
      <c r="E277" s="191" t="s">
        <v>26</v>
      </c>
      <c r="F277" s="192">
        <f>+F268+F272</f>
        <v>0</v>
      </c>
      <c r="G277" s="191" t="s">
        <v>183</v>
      </c>
      <c r="H277" s="192">
        <f>+H268+H272</f>
        <v>0</v>
      </c>
      <c r="I277" s="191" t="s">
        <v>184</v>
      </c>
      <c r="J277" s="192">
        <f>+J268+J272</f>
        <v>0</v>
      </c>
      <c r="K277" s="191"/>
      <c r="L277" s="192"/>
      <c r="M277" s="191" t="s">
        <v>39</v>
      </c>
      <c r="N277" s="193">
        <f>+N268+N272</f>
        <v>0</v>
      </c>
    </row>
    <row r="278" spans="1:14" x14ac:dyDescent="0.3">
      <c r="A278" s="42"/>
      <c r="B278" s="43"/>
      <c r="C278" s="43"/>
      <c r="D278" s="22"/>
      <c r="E278" s="194"/>
      <c r="F278" s="746"/>
      <c r="G278" s="194"/>
      <c r="H278" s="746"/>
      <c r="I278" s="194"/>
      <c r="J278" s="746"/>
      <c r="K278" s="194"/>
      <c r="L278" s="746"/>
      <c r="M278" s="194"/>
      <c r="N278" s="195"/>
    </row>
    <row r="279" spans="1:14" x14ac:dyDescent="0.3">
      <c r="A279" s="11"/>
      <c r="B279" s="12"/>
      <c r="C279" s="12"/>
      <c r="D279" s="13"/>
      <c r="H279" s="108"/>
      <c r="J279" s="108"/>
      <c r="L279" s="108"/>
      <c r="N279" s="188"/>
    </row>
    <row r="280" spans="1:14" x14ac:dyDescent="0.3">
      <c r="A280" s="11"/>
      <c r="B280" s="12"/>
      <c r="C280" s="12"/>
      <c r="D280" s="13"/>
      <c r="H280" s="108"/>
      <c r="J280" s="108"/>
      <c r="L280" s="108"/>
      <c r="N280" s="188"/>
    </row>
    <row r="281" spans="1:14" ht="27.6" x14ac:dyDescent="0.3">
      <c r="A281" s="15" t="s">
        <v>231</v>
      </c>
      <c r="B281" s="16" t="s">
        <v>175</v>
      </c>
      <c r="C281" s="55" t="s">
        <v>193</v>
      </c>
      <c r="D281" s="18" t="s">
        <v>232</v>
      </c>
      <c r="E281" s="18"/>
      <c r="F281" s="18"/>
      <c r="G281" s="18"/>
      <c r="H281" s="18"/>
      <c r="I281" s="18"/>
      <c r="J281" s="18"/>
      <c r="K281" s="18"/>
      <c r="L281" s="18"/>
      <c r="M281" s="18"/>
      <c r="N281" s="19"/>
    </row>
    <row r="282" spans="1:14" x14ac:dyDescent="0.3">
      <c r="A282" s="11"/>
      <c r="B282" s="12"/>
      <c r="C282" s="12"/>
      <c r="D282" s="13"/>
      <c r="H282" s="108"/>
      <c r="J282" s="108"/>
      <c r="L282" s="108"/>
      <c r="N282" s="188"/>
    </row>
    <row r="283" spans="1:14" x14ac:dyDescent="0.3">
      <c r="A283" s="11"/>
      <c r="B283" s="21" t="s">
        <v>177</v>
      </c>
      <c r="C283" s="12"/>
      <c r="D283" s="13" t="s">
        <v>178</v>
      </c>
      <c r="E283" s="108" t="s">
        <v>31</v>
      </c>
      <c r="F283" s="136">
        <v>0</v>
      </c>
      <c r="G283" s="108" t="s">
        <v>179</v>
      </c>
      <c r="H283" s="136">
        <v>0</v>
      </c>
      <c r="I283" s="108" t="s">
        <v>33</v>
      </c>
      <c r="J283" s="136">
        <v>0</v>
      </c>
      <c r="K283" s="108"/>
      <c r="L283" s="136"/>
      <c r="M283" s="108" t="s">
        <v>35</v>
      </c>
      <c r="N283" s="189">
        <v>0</v>
      </c>
    </row>
    <row r="284" spans="1:14" x14ac:dyDescent="0.3">
      <c r="A284" s="11"/>
      <c r="B284" s="12"/>
      <c r="C284" s="12"/>
      <c r="D284" s="29"/>
      <c r="E284" s="108" t="s">
        <v>20</v>
      </c>
      <c r="F284" s="136">
        <v>0</v>
      </c>
      <c r="G284" s="108" t="s">
        <v>180</v>
      </c>
      <c r="H284" s="136">
        <v>0</v>
      </c>
      <c r="I284" s="108" t="s">
        <v>181</v>
      </c>
      <c r="J284" s="136">
        <v>0</v>
      </c>
      <c r="K284" s="108" t="s">
        <v>182</v>
      </c>
      <c r="L284" s="136">
        <v>0</v>
      </c>
      <c r="M284" s="108" t="s">
        <v>38</v>
      </c>
      <c r="N284" s="189">
        <v>0</v>
      </c>
    </row>
    <row r="285" spans="1:14" x14ac:dyDescent="0.3">
      <c r="A285" s="11"/>
      <c r="B285" s="12"/>
      <c r="C285" s="12"/>
      <c r="D285" s="29"/>
      <c r="E285" s="108" t="s">
        <v>26</v>
      </c>
      <c r="F285" s="136">
        <v>0</v>
      </c>
      <c r="G285" s="108" t="s">
        <v>183</v>
      </c>
      <c r="H285" s="136">
        <v>0</v>
      </c>
      <c r="I285" s="108" t="s">
        <v>184</v>
      </c>
      <c r="J285" s="136">
        <v>0</v>
      </c>
      <c r="K285" s="108"/>
      <c r="L285" s="136"/>
      <c r="M285" s="108" t="s">
        <v>39</v>
      </c>
      <c r="N285" s="189">
        <v>0</v>
      </c>
    </row>
    <row r="286" spans="1:14" x14ac:dyDescent="0.3">
      <c r="A286" s="11"/>
      <c r="B286" s="12"/>
      <c r="C286" s="12"/>
      <c r="D286" s="30"/>
      <c r="H286" s="108"/>
      <c r="J286" s="108"/>
      <c r="L286" s="108"/>
      <c r="N286" s="188"/>
    </row>
    <row r="287" spans="1:14" x14ac:dyDescent="0.3">
      <c r="A287" s="11"/>
      <c r="B287" s="21" t="s">
        <v>185</v>
      </c>
      <c r="C287" s="12"/>
      <c r="D287" s="13" t="s">
        <v>186</v>
      </c>
      <c r="E287" s="108" t="s">
        <v>31</v>
      </c>
      <c r="F287" s="136">
        <v>0</v>
      </c>
      <c r="G287" s="108" t="s">
        <v>179</v>
      </c>
      <c r="H287" s="136">
        <v>0</v>
      </c>
      <c r="I287" s="108" t="s">
        <v>33</v>
      </c>
      <c r="J287" s="136">
        <v>0</v>
      </c>
      <c r="K287" s="108"/>
      <c r="L287" s="136"/>
      <c r="M287" s="108" t="s">
        <v>35</v>
      </c>
      <c r="N287" s="189">
        <v>0</v>
      </c>
    </row>
    <row r="288" spans="1:14" x14ac:dyDescent="0.3">
      <c r="A288" s="11"/>
      <c r="B288" s="12"/>
      <c r="C288" s="12"/>
      <c r="D288" s="29"/>
      <c r="E288" s="108" t="s">
        <v>20</v>
      </c>
      <c r="F288" s="136">
        <v>0</v>
      </c>
      <c r="G288" s="108" t="s">
        <v>180</v>
      </c>
      <c r="H288" s="136">
        <v>0</v>
      </c>
      <c r="I288" s="108" t="s">
        <v>181</v>
      </c>
      <c r="J288" s="136">
        <v>0</v>
      </c>
      <c r="K288" s="108" t="s">
        <v>182</v>
      </c>
      <c r="L288" s="136">
        <v>0</v>
      </c>
      <c r="M288" s="108" t="s">
        <v>38</v>
      </c>
      <c r="N288" s="189">
        <v>0</v>
      </c>
    </row>
    <row r="289" spans="1:16" x14ac:dyDescent="0.3">
      <c r="A289" s="11"/>
      <c r="B289" s="12"/>
      <c r="C289" s="12"/>
      <c r="D289" s="29"/>
      <c r="E289" s="108" t="s">
        <v>26</v>
      </c>
      <c r="F289" s="136">
        <v>0</v>
      </c>
      <c r="G289" s="108" t="s">
        <v>183</v>
      </c>
      <c r="H289" s="136">
        <v>0</v>
      </c>
      <c r="I289" s="108" t="s">
        <v>184</v>
      </c>
      <c r="J289" s="136">
        <v>0</v>
      </c>
      <c r="K289" s="108"/>
      <c r="L289" s="136"/>
      <c r="M289" s="108" t="s">
        <v>39</v>
      </c>
      <c r="N289" s="189">
        <v>0</v>
      </c>
    </row>
    <row r="290" spans="1:16" ht="14.4" thickBot="1" x14ac:dyDescent="0.35">
      <c r="A290" s="11"/>
      <c r="B290" s="12"/>
      <c r="C290" s="12"/>
      <c r="D290" s="13"/>
      <c r="E290" s="149"/>
      <c r="F290" s="76"/>
      <c r="G290" s="149"/>
      <c r="H290" s="76"/>
      <c r="I290" s="149"/>
      <c r="J290" s="76"/>
      <c r="K290" s="149"/>
      <c r="L290" s="76"/>
      <c r="M290" s="149"/>
      <c r="N290" s="190"/>
    </row>
    <row r="291" spans="1:16" ht="14.4" thickTop="1" x14ac:dyDescent="0.3">
      <c r="A291" s="48"/>
      <c r="B291" s="49"/>
      <c r="C291" s="49"/>
      <c r="D291" s="50"/>
      <c r="H291" s="108"/>
      <c r="J291" s="108"/>
      <c r="L291" s="108"/>
      <c r="N291" s="188"/>
    </row>
    <row r="292" spans="1:16" ht="18.75" customHeight="1" x14ac:dyDescent="0.3">
      <c r="A292" s="37"/>
      <c r="B292" s="38" t="s">
        <v>187</v>
      </c>
      <c r="C292" s="47" t="s">
        <v>193</v>
      </c>
      <c r="D292" s="1063" t="s">
        <v>233</v>
      </c>
      <c r="E292" s="191" t="s">
        <v>31</v>
      </c>
      <c r="F292" s="192">
        <f>+F283+F287</f>
        <v>0</v>
      </c>
      <c r="G292" s="191" t="s">
        <v>179</v>
      </c>
      <c r="H292" s="192">
        <f>+H283+H287</f>
        <v>0</v>
      </c>
      <c r="I292" s="191" t="s">
        <v>33</v>
      </c>
      <c r="J292" s="192">
        <f>+J283+J287</f>
        <v>0</v>
      </c>
      <c r="K292" s="191"/>
      <c r="L292" s="192"/>
      <c r="M292" s="191" t="s">
        <v>35</v>
      </c>
      <c r="N292" s="193">
        <f>+N283+N287</f>
        <v>0</v>
      </c>
    </row>
    <row r="293" spans="1:16" x14ac:dyDescent="0.3">
      <c r="A293" s="11"/>
      <c r="B293" s="12"/>
      <c r="C293" s="12"/>
      <c r="D293" s="13"/>
      <c r="E293" s="191" t="s">
        <v>20</v>
      </c>
      <c r="F293" s="192">
        <f>+F284+F288</f>
        <v>0</v>
      </c>
      <c r="G293" s="191" t="s">
        <v>180</v>
      </c>
      <c r="H293" s="192">
        <f>+H284+H288</f>
        <v>0</v>
      </c>
      <c r="I293" s="191" t="s">
        <v>181</v>
      </c>
      <c r="J293" s="192">
        <f>+J284+J288</f>
        <v>0</v>
      </c>
      <c r="K293" s="191" t="s">
        <v>182</v>
      </c>
      <c r="L293" s="192">
        <f>+L284+L288</f>
        <v>0</v>
      </c>
      <c r="M293" s="191" t="s">
        <v>38</v>
      </c>
      <c r="N293" s="193">
        <f>+N284+N288</f>
        <v>0</v>
      </c>
    </row>
    <row r="294" spans="1:16" x14ac:dyDescent="0.3">
      <c r="A294" s="11"/>
      <c r="B294" s="12"/>
      <c r="C294" s="12"/>
      <c r="D294" s="13"/>
      <c r="E294" s="191" t="s">
        <v>26</v>
      </c>
      <c r="F294" s="192">
        <f>+F285+F289</f>
        <v>0</v>
      </c>
      <c r="G294" s="191" t="s">
        <v>183</v>
      </c>
      <c r="H294" s="192">
        <f>+H285+H289</f>
        <v>0</v>
      </c>
      <c r="I294" s="191" t="s">
        <v>184</v>
      </c>
      <c r="J294" s="192">
        <f>+J285+J289</f>
        <v>0</v>
      </c>
      <c r="K294" s="191"/>
      <c r="L294" s="192"/>
      <c r="M294" s="191" t="s">
        <v>39</v>
      </c>
      <c r="N294" s="193">
        <f>+N285+N289</f>
        <v>0</v>
      </c>
    </row>
    <row r="295" spans="1:16" x14ac:dyDescent="0.3">
      <c r="A295" s="42"/>
      <c r="B295" s="43"/>
      <c r="C295" s="43"/>
      <c r="D295" s="22"/>
      <c r="E295" s="194"/>
      <c r="F295" s="746"/>
      <c r="G295" s="194"/>
      <c r="H295" s="746"/>
      <c r="I295" s="194"/>
      <c r="J295" s="746"/>
      <c r="K295" s="194"/>
      <c r="L295" s="746"/>
      <c r="M295" s="194"/>
      <c r="N295" s="195"/>
    </row>
    <row r="296" spans="1:16" x14ac:dyDescent="0.3">
      <c r="A296" s="11"/>
      <c r="B296" s="12"/>
      <c r="C296" s="12"/>
      <c r="D296" s="30"/>
      <c r="N296" s="187"/>
    </row>
    <row r="297" spans="1:16" x14ac:dyDescent="0.3">
      <c r="A297" s="1293"/>
      <c r="B297" s="1294"/>
      <c r="C297" s="60"/>
      <c r="D297" s="63"/>
      <c r="E297" s="1282"/>
      <c r="F297" s="1282"/>
      <c r="G297" s="60"/>
      <c r="H297" s="63"/>
      <c r="I297" s="1282"/>
      <c r="J297" s="1282"/>
      <c r="K297" s="60"/>
      <c r="L297" s="63"/>
      <c r="M297" s="1282"/>
      <c r="N297" s="1283"/>
    </row>
    <row r="298" spans="1:16" x14ac:dyDescent="0.3">
      <c r="A298" s="1284" t="s">
        <v>234</v>
      </c>
      <c r="B298" s="1285"/>
      <c r="C298" s="1064"/>
      <c r="D298" s="29" t="s">
        <v>226</v>
      </c>
      <c r="E298" s="64" t="s">
        <v>31</v>
      </c>
      <c r="F298" s="64">
        <f>+F257+F275+F292</f>
        <v>0</v>
      </c>
      <c r="G298" s="64" t="s">
        <v>179</v>
      </c>
      <c r="H298" s="64">
        <f>+H257+H275+H292</f>
        <v>0</v>
      </c>
      <c r="I298" s="191" t="s">
        <v>33</v>
      </c>
      <c r="J298" s="64">
        <f>+J257+J275+J292</f>
        <v>0</v>
      </c>
      <c r="K298" s="191"/>
      <c r="L298" s="64"/>
      <c r="M298" s="64" t="s">
        <v>35</v>
      </c>
      <c r="N298" s="65">
        <f>+N257+N275+N292</f>
        <v>0</v>
      </c>
      <c r="P298" s="1295"/>
    </row>
    <row r="299" spans="1:16" x14ac:dyDescent="0.3">
      <c r="A299" s="20"/>
      <c r="B299" s="78"/>
      <c r="C299" s="191"/>
      <c r="D299" s="29"/>
      <c r="E299" s="64" t="s">
        <v>20</v>
      </c>
      <c r="F299" s="64">
        <f>+F258+F276+F293</f>
        <v>0</v>
      </c>
      <c r="G299" s="64" t="s">
        <v>180</v>
      </c>
      <c r="H299" s="64">
        <f>+H258+H276+H293</f>
        <v>0</v>
      </c>
      <c r="I299" s="191" t="s">
        <v>181</v>
      </c>
      <c r="J299" s="64">
        <f>+J258+J276+J293</f>
        <v>0</v>
      </c>
      <c r="K299" s="191" t="s">
        <v>182</v>
      </c>
      <c r="L299" s="64">
        <f>+L258+L276+L293</f>
        <v>0</v>
      </c>
      <c r="M299" s="64" t="s">
        <v>38</v>
      </c>
      <c r="N299" s="65">
        <f>+N258+N276+N293</f>
        <v>0</v>
      </c>
      <c r="P299" s="1295"/>
    </row>
    <row r="300" spans="1:16" x14ac:dyDescent="0.3">
      <c r="A300" s="66"/>
      <c r="B300" s="47"/>
      <c r="C300" s="12"/>
      <c r="D300" s="13"/>
      <c r="E300" s="64" t="s">
        <v>26</v>
      </c>
      <c r="F300" s="64">
        <f>+F259+F277+F294</f>
        <v>0</v>
      </c>
      <c r="G300" s="64" t="s">
        <v>183</v>
      </c>
      <c r="H300" s="64">
        <f>+H259+H277+H294</f>
        <v>0</v>
      </c>
      <c r="I300" s="191" t="s">
        <v>184</v>
      </c>
      <c r="J300" s="64">
        <f>+J259+J277+J294</f>
        <v>0</v>
      </c>
      <c r="K300" s="191"/>
      <c r="L300" s="64"/>
      <c r="M300" s="64" t="s">
        <v>39</v>
      </c>
      <c r="N300" s="65">
        <f>+N259+N277+N294</f>
        <v>0</v>
      </c>
      <c r="P300" s="1295"/>
    </row>
    <row r="301" spans="1:16" x14ac:dyDescent="0.3">
      <c r="A301" s="66"/>
      <c r="B301" s="47"/>
      <c r="C301" s="12"/>
      <c r="D301" s="13"/>
      <c r="E301" s="47"/>
      <c r="F301" s="47"/>
      <c r="G301" s="12"/>
      <c r="H301" s="13"/>
      <c r="I301" s="47"/>
      <c r="J301" s="47"/>
      <c r="K301" s="12"/>
      <c r="L301" s="13"/>
      <c r="M301" s="47"/>
      <c r="N301" s="67"/>
    </row>
    <row r="302" spans="1:16" x14ac:dyDescent="0.3">
      <c r="A302" s="42"/>
      <c r="B302" s="43"/>
      <c r="C302" s="43"/>
      <c r="D302" s="22"/>
      <c r="E302" s="43"/>
      <c r="F302" s="43"/>
      <c r="G302" s="43"/>
      <c r="H302" s="22"/>
      <c r="I302" s="43"/>
      <c r="J302" s="43"/>
      <c r="K302" s="43"/>
      <c r="L302" s="22"/>
      <c r="M302" s="43"/>
      <c r="N302" s="68"/>
    </row>
    <row r="303" spans="1:16" ht="14.4" thickBot="1" x14ac:dyDescent="0.35">
      <c r="A303" s="75"/>
      <c r="B303" s="76"/>
      <c r="C303" s="76"/>
      <c r="D303" s="77"/>
      <c r="E303" s="149"/>
      <c r="F303" s="76"/>
      <c r="G303" s="149"/>
      <c r="H303" s="149"/>
      <c r="I303" s="149"/>
      <c r="J303" s="149"/>
      <c r="K303" s="149"/>
      <c r="L303" s="149"/>
      <c r="M303" s="149"/>
      <c r="N303" s="205"/>
    </row>
    <row r="304" spans="1:16" ht="15" thickTop="1" thickBot="1" x14ac:dyDescent="0.35">
      <c r="A304" s="1270" t="s">
        <v>171</v>
      </c>
      <c r="B304" s="1271"/>
      <c r="C304" s="71" t="s">
        <v>193</v>
      </c>
      <c r="D304" s="72" t="s">
        <v>235</v>
      </c>
      <c r="E304" s="226"/>
      <c r="F304" s="226"/>
      <c r="G304" s="226"/>
      <c r="H304" s="226"/>
      <c r="I304" s="226"/>
      <c r="J304" s="226"/>
      <c r="K304" s="226"/>
      <c r="L304" s="226"/>
      <c r="M304" s="226"/>
      <c r="N304" s="73"/>
    </row>
    <row r="305" spans="1:14" ht="14.4" thickTop="1" x14ac:dyDescent="0.3">
      <c r="A305" s="11"/>
      <c r="B305" s="12"/>
      <c r="C305" s="12"/>
      <c r="D305" s="13"/>
      <c r="N305" s="187"/>
    </row>
    <row r="306" spans="1:14" x14ac:dyDescent="0.3">
      <c r="A306" s="56" t="s">
        <v>236</v>
      </c>
      <c r="B306" s="57" t="s">
        <v>175</v>
      </c>
      <c r="C306" s="58" t="s">
        <v>172</v>
      </c>
      <c r="D306" s="57" t="s">
        <v>237</v>
      </c>
      <c r="E306" s="18"/>
      <c r="F306" s="18"/>
      <c r="G306" s="18"/>
      <c r="H306" s="18"/>
      <c r="I306" s="18"/>
      <c r="J306" s="18"/>
      <c r="K306" s="18"/>
      <c r="L306" s="18"/>
      <c r="M306" s="18"/>
      <c r="N306" s="19"/>
    </row>
    <row r="307" spans="1:14" x14ac:dyDescent="0.3">
      <c r="A307" s="11"/>
      <c r="B307" s="61"/>
      <c r="C307" s="12"/>
      <c r="D307" s="30"/>
      <c r="N307" s="187"/>
    </row>
    <row r="308" spans="1:14" x14ac:dyDescent="0.3">
      <c r="A308" s="59"/>
      <c r="B308" s="25"/>
      <c r="C308" s="60"/>
      <c r="D308" s="53"/>
      <c r="E308" s="203"/>
      <c r="F308" s="745"/>
      <c r="G308" s="203"/>
      <c r="H308" s="203"/>
      <c r="I308" s="203"/>
      <c r="J308" s="203"/>
      <c r="K308" s="203"/>
      <c r="L308" s="203"/>
      <c r="M308" s="203"/>
      <c r="N308" s="204"/>
    </row>
    <row r="309" spans="1:14" x14ac:dyDescent="0.3">
      <c r="A309" s="11"/>
      <c r="B309" s="21" t="s">
        <v>177</v>
      </c>
      <c r="C309" s="12"/>
      <c r="D309" s="13" t="s">
        <v>178</v>
      </c>
      <c r="E309" s="108" t="s">
        <v>31</v>
      </c>
      <c r="F309" s="136">
        <v>0</v>
      </c>
      <c r="G309" s="108" t="s">
        <v>179</v>
      </c>
      <c r="H309" s="136">
        <v>0</v>
      </c>
      <c r="I309" s="108" t="s">
        <v>33</v>
      </c>
      <c r="J309" s="136">
        <v>0</v>
      </c>
      <c r="K309" s="108"/>
      <c r="L309" s="136"/>
      <c r="M309" s="108" t="s">
        <v>35</v>
      </c>
      <c r="N309" s="189">
        <v>0</v>
      </c>
    </row>
    <row r="310" spans="1:14" x14ac:dyDescent="0.3">
      <c r="A310" s="11"/>
      <c r="B310" s="12"/>
      <c r="C310" s="12"/>
      <c r="D310" s="29"/>
      <c r="E310" s="108" t="s">
        <v>20</v>
      </c>
      <c r="F310" s="136">
        <v>0</v>
      </c>
      <c r="G310" s="108" t="s">
        <v>180</v>
      </c>
      <c r="H310" s="136">
        <v>0</v>
      </c>
      <c r="I310" s="108" t="s">
        <v>181</v>
      </c>
      <c r="J310" s="136">
        <v>0</v>
      </c>
      <c r="K310" s="108" t="s">
        <v>182</v>
      </c>
      <c r="L310" s="136">
        <v>0</v>
      </c>
      <c r="M310" s="108" t="s">
        <v>38</v>
      </c>
      <c r="N310" s="189">
        <v>0</v>
      </c>
    </row>
    <row r="311" spans="1:14" x14ac:dyDescent="0.3">
      <c r="A311" s="11"/>
      <c r="B311" s="12"/>
      <c r="C311" s="12"/>
      <c r="D311" s="29"/>
      <c r="E311" s="108" t="s">
        <v>26</v>
      </c>
      <c r="F311" s="136">
        <v>0</v>
      </c>
      <c r="G311" s="108" t="s">
        <v>183</v>
      </c>
      <c r="H311" s="136">
        <v>0</v>
      </c>
      <c r="I311" s="108" t="s">
        <v>184</v>
      </c>
      <c r="J311" s="136">
        <v>0</v>
      </c>
      <c r="K311" s="108"/>
      <c r="L311" s="136"/>
      <c r="M311" s="108" t="s">
        <v>39</v>
      </c>
      <c r="N311" s="189">
        <v>0</v>
      </c>
    </row>
    <row r="312" spans="1:14" x14ac:dyDescent="0.3">
      <c r="A312" s="11"/>
      <c r="B312" s="12"/>
      <c r="C312" s="12"/>
      <c r="D312" s="30"/>
      <c r="H312" s="108"/>
      <c r="J312" s="108"/>
      <c r="L312" s="108"/>
      <c r="N312" s="188"/>
    </row>
    <row r="313" spans="1:14" x14ac:dyDescent="0.3">
      <c r="A313" s="11"/>
      <c r="B313" s="21" t="s">
        <v>185</v>
      </c>
      <c r="C313" s="12"/>
      <c r="D313" s="13" t="s">
        <v>186</v>
      </c>
      <c r="E313" s="108" t="s">
        <v>31</v>
      </c>
      <c r="F313" s="136">
        <v>0</v>
      </c>
      <c r="G313" s="108" t="s">
        <v>179</v>
      </c>
      <c r="H313" s="136">
        <v>0</v>
      </c>
      <c r="I313" s="108" t="s">
        <v>33</v>
      </c>
      <c r="J313" s="136">
        <v>0</v>
      </c>
      <c r="K313" s="108"/>
      <c r="L313" s="136"/>
      <c r="M313" s="108" t="s">
        <v>35</v>
      </c>
      <c r="N313" s="189">
        <v>0</v>
      </c>
    </row>
    <row r="314" spans="1:14" x14ac:dyDescent="0.3">
      <c r="A314" s="11"/>
      <c r="B314" s="12"/>
      <c r="C314" s="12"/>
      <c r="D314" s="29"/>
      <c r="E314" s="108" t="s">
        <v>20</v>
      </c>
      <c r="F314" s="136">
        <v>0</v>
      </c>
      <c r="G314" s="108" t="s">
        <v>180</v>
      </c>
      <c r="H314" s="136">
        <v>0</v>
      </c>
      <c r="I314" s="108" t="s">
        <v>181</v>
      </c>
      <c r="J314" s="136">
        <v>0</v>
      </c>
      <c r="K314" s="108" t="s">
        <v>182</v>
      </c>
      <c r="L314" s="136">
        <v>0</v>
      </c>
      <c r="M314" s="108" t="s">
        <v>38</v>
      </c>
      <c r="N314" s="189">
        <v>0</v>
      </c>
    </row>
    <row r="315" spans="1:14" x14ac:dyDescent="0.3">
      <c r="A315" s="11"/>
      <c r="B315" s="12"/>
      <c r="C315" s="12"/>
      <c r="D315" s="29"/>
      <c r="E315" s="108" t="s">
        <v>26</v>
      </c>
      <c r="F315" s="136">
        <v>0</v>
      </c>
      <c r="G315" s="108" t="s">
        <v>183</v>
      </c>
      <c r="H315" s="136">
        <v>0</v>
      </c>
      <c r="I315" s="108" t="s">
        <v>184</v>
      </c>
      <c r="J315" s="136">
        <v>0</v>
      </c>
      <c r="K315" s="108"/>
      <c r="L315" s="136"/>
      <c r="M315" s="108" t="s">
        <v>39</v>
      </c>
      <c r="N315" s="189">
        <v>0</v>
      </c>
    </row>
    <row r="316" spans="1:14" x14ac:dyDescent="0.3">
      <c r="A316" s="11"/>
      <c r="B316" s="12"/>
      <c r="C316" s="12"/>
      <c r="D316" s="29"/>
      <c r="H316" s="108"/>
      <c r="J316" s="108"/>
      <c r="L316" s="108"/>
      <c r="N316" s="188"/>
    </row>
    <row r="317" spans="1:14" x14ac:dyDescent="0.3">
      <c r="A317" s="11"/>
      <c r="B317" s="21" t="s">
        <v>195</v>
      </c>
      <c r="C317" s="12"/>
      <c r="D317" s="13" t="s">
        <v>196</v>
      </c>
      <c r="E317" s="108" t="s">
        <v>31</v>
      </c>
      <c r="F317" s="136">
        <v>0</v>
      </c>
      <c r="G317" s="108" t="s">
        <v>179</v>
      </c>
      <c r="H317" s="136">
        <v>0</v>
      </c>
      <c r="I317" s="108" t="s">
        <v>33</v>
      </c>
      <c r="J317" s="136">
        <v>0</v>
      </c>
      <c r="K317" s="108"/>
      <c r="L317" s="136"/>
      <c r="M317" s="108" t="s">
        <v>35</v>
      </c>
      <c r="N317" s="189">
        <v>0</v>
      </c>
    </row>
    <row r="318" spans="1:14" x14ac:dyDescent="0.3">
      <c r="A318" s="11"/>
      <c r="B318" s="12"/>
      <c r="C318" s="12"/>
      <c r="D318" s="29"/>
      <c r="E318" s="108" t="s">
        <v>20</v>
      </c>
      <c r="F318" s="136">
        <v>0</v>
      </c>
      <c r="G318" s="108" t="s">
        <v>180</v>
      </c>
      <c r="H318" s="136">
        <v>0</v>
      </c>
      <c r="I318" s="108" t="s">
        <v>181</v>
      </c>
      <c r="J318" s="136">
        <v>0</v>
      </c>
      <c r="K318" s="108" t="s">
        <v>182</v>
      </c>
      <c r="L318" s="136">
        <v>0</v>
      </c>
      <c r="M318" s="108" t="s">
        <v>38</v>
      </c>
      <c r="N318" s="189">
        <v>0</v>
      </c>
    </row>
    <row r="319" spans="1:14" x14ac:dyDescent="0.3">
      <c r="A319" s="11"/>
      <c r="B319" s="12"/>
      <c r="C319" s="12"/>
      <c r="D319" s="29"/>
      <c r="E319" s="108" t="s">
        <v>26</v>
      </c>
      <c r="F319" s="136">
        <v>0</v>
      </c>
      <c r="G319" s="108" t="s">
        <v>183</v>
      </c>
      <c r="H319" s="136">
        <v>0</v>
      </c>
      <c r="I319" s="108" t="s">
        <v>184</v>
      </c>
      <c r="J319" s="136">
        <v>0</v>
      </c>
      <c r="K319" s="108"/>
      <c r="L319" s="136"/>
      <c r="M319" s="108" t="s">
        <v>39</v>
      </c>
      <c r="N319" s="189">
        <v>0</v>
      </c>
    </row>
    <row r="320" spans="1:14" ht="14.4" thickBot="1" x14ac:dyDescent="0.35">
      <c r="A320" s="11"/>
      <c r="B320" s="12"/>
      <c r="C320" s="12"/>
      <c r="D320" s="29"/>
      <c r="E320" s="108"/>
      <c r="F320" s="136"/>
      <c r="G320" s="108"/>
      <c r="H320" s="136"/>
      <c r="I320" s="108"/>
      <c r="J320" s="136"/>
      <c r="K320" s="108"/>
      <c r="L320" s="136"/>
      <c r="M320" s="108"/>
      <c r="N320" s="189"/>
    </row>
    <row r="321" spans="1:14" ht="14.4" thickTop="1" x14ac:dyDescent="0.3">
      <c r="A321" s="48"/>
      <c r="B321" s="49"/>
      <c r="C321" s="49"/>
      <c r="D321" s="50"/>
      <c r="E321" s="200"/>
      <c r="F321" s="201"/>
      <c r="G321" s="200"/>
      <c r="H321" s="201"/>
      <c r="I321" s="200"/>
      <c r="J321" s="201"/>
      <c r="K321" s="200"/>
      <c r="L321" s="201"/>
      <c r="M321" s="200"/>
      <c r="N321" s="202"/>
    </row>
    <row r="322" spans="1:14" x14ac:dyDescent="0.3">
      <c r="A322" s="37"/>
      <c r="B322" s="78" t="s">
        <v>187</v>
      </c>
      <c r="C322" s="12" t="s">
        <v>172</v>
      </c>
      <c r="D322" s="13" t="s">
        <v>237</v>
      </c>
      <c r="E322" s="173" t="s">
        <v>31</v>
      </c>
      <c r="F322" s="192">
        <f>+F309+F313+F317</f>
        <v>0</v>
      </c>
      <c r="G322" s="191" t="s">
        <v>179</v>
      </c>
      <c r="H322" s="192">
        <f>+H309+H313+H317</f>
        <v>0</v>
      </c>
      <c r="I322" s="191" t="s">
        <v>33</v>
      </c>
      <c r="J322" s="192">
        <f>+J309+J313+J317</f>
        <v>0</v>
      </c>
      <c r="K322" s="191"/>
      <c r="L322" s="192"/>
      <c r="M322" s="191" t="s">
        <v>35</v>
      </c>
      <c r="N322" s="193">
        <f>+N309+N313+N317</f>
        <v>0</v>
      </c>
    </row>
    <row r="323" spans="1:14" x14ac:dyDescent="0.3">
      <c r="A323" s="11"/>
      <c r="B323" s="12"/>
      <c r="C323" s="12"/>
      <c r="D323" s="13"/>
      <c r="E323" s="191" t="s">
        <v>20</v>
      </c>
      <c r="F323" s="192">
        <f>+F310+F314+F318</f>
        <v>0</v>
      </c>
      <c r="G323" s="191" t="s">
        <v>180</v>
      </c>
      <c r="H323" s="192">
        <f>+H310+H314+H318</f>
        <v>0</v>
      </c>
      <c r="I323" s="191" t="s">
        <v>181</v>
      </c>
      <c r="J323" s="192">
        <f>+J310+J314+J318</f>
        <v>0</v>
      </c>
      <c r="K323" s="191" t="s">
        <v>182</v>
      </c>
      <c r="L323" s="192">
        <f>+L310+L314+L318</f>
        <v>0</v>
      </c>
      <c r="M323" s="191" t="s">
        <v>38</v>
      </c>
      <c r="N323" s="193">
        <f>+N310+N314+N318</f>
        <v>0</v>
      </c>
    </row>
    <row r="324" spans="1:14" x14ac:dyDescent="0.3">
      <c r="A324" s="11"/>
      <c r="B324" s="12"/>
      <c r="C324" s="12"/>
      <c r="D324" s="13"/>
      <c r="E324" s="191" t="s">
        <v>26</v>
      </c>
      <c r="F324" s="192">
        <f>+F311+F315+F319</f>
        <v>0</v>
      </c>
      <c r="G324" s="191" t="s">
        <v>183</v>
      </c>
      <c r="H324" s="192">
        <f>+H311+H315+H319</f>
        <v>0</v>
      </c>
      <c r="I324" s="191" t="s">
        <v>184</v>
      </c>
      <c r="J324" s="192">
        <f>+J311+J315+J319</f>
        <v>0</v>
      </c>
      <c r="K324" s="191"/>
      <c r="L324" s="192"/>
      <c r="M324" s="191" t="s">
        <v>39</v>
      </c>
      <c r="N324" s="193">
        <f>+N311+N315+N319</f>
        <v>0</v>
      </c>
    </row>
    <row r="325" spans="1:14" x14ac:dyDescent="0.3">
      <c r="A325" s="42"/>
      <c r="B325" s="43"/>
      <c r="C325" s="43"/>
      <c r="D325" s="22"/>
      <c r="E325" s="194"/>
      <c r="F325" s="746"/>
      <c r="G325" s="194"/>
      <c r="H325" s="746"/>
      <c r="I325" s="194"/>
      <c r="J325" s="746"/>
      <c r="K325" s="194"/>
      <c r="L325" s="746"/>
      <c r="M325" s="194"/>
      <c r="N325" s="195"/>
    </row>
    <row r="326" spans="1:14" x14ac:dyDescent="0.3">
      <c r="A326" s="11"/>
      <c r="B326" s="12"/>
      <c r="C326" s="12"/>
      <c r="D326" s="30"/>
      <c r="N326" s="187"/>
    </row>
    <row r="327" spans="1:14" ht="16.5" customHeight="1" x14ac:dyDescent="0.3">
      <c r="A327" s="56" t="s">
        <v>238</v>
      </c>
      <c r="B327" s="57" t="s">
        <v>175</v>
      </c>
      <c r="C327" s="55" t="s">
        <v>239</v>
      </c>
      <c r="D327" s="57" t="s">
        <v>240</v>
      </c>
      <c r="E327" s="18"/>
      <c r="F327" s="18"/>
      <c r="G327" s="18"/>
      <c r="H327" s="18"/>
      <c r="I327" s="18"/>
      <c r="J327" s="18"/>
      <c r="K327" s="18"/>
      <c r="L327" s="18"/>
      <c r="M327" s="18"/>
      <c r="N327" s="19"/>
    </row>
    <row r="328" spans="1:14" x14ac:dyDescent="0.3">
      <c r="A328" s="11"/>
      <c r="B328" s="61"/>
      <c r="C328" s="12"/>
      <c r="D328" s="30"/>
      <c r="N328" s="187"/>
    </row>
    <row r="329" spans="1:14" x14ac:dyDescent="0.3">
      <c r="A329" s="59"/>
      <c r="B329" s="25"/>
      <c r="C329" s="60"/>
      <c r="D329" s="53"/>
      <c r="E329" s="203"/>
      <c r="F329" s="745"/>
      <c r="G329" s="203"/>
      <c r="H329" s="203"/>
      <c r="I329" s="203"/>
      <c r="J329" s="203"/>
      <c r="K329" s="203"/>
      <c r="L329" s="203"/>
      <c r="M329" s="203"/>
      <c r="N329" s="204"/>
    </row>
    <row r="330" spans="1:14" x14ac:dyDescent="0.3">
      <c r="A330" s="11"/>
      <c r="B330" s="21" t="s">
        <v>177</v>
      </c>
      <c r="C330" s="12"/>
      <c r="D330" s="13" t="s">
        <v>178</v>
      </c>
      <c r="E330" s="108" t="s">
        <v>31</v>
      </c>
      <c r="F330" s="136">
        <v>0</v>
      </c>
      <c r="G330" s="108" t="s">
        <v>179</v>
      </c>
      <c r="H330" s="136">
        <v>0</v>
      </c>
      <c r="I330" s="108" t="s">
        <v>33</v>
      </c>
      <c r="J330" s="136">
        <v>0</v>
      </c>
      <c r="K330" s="108"/>
      <c r="L330" s="136"/>
      <c r="M330" s="108" t="s">
        <v>35</v>
      </c>
      <c r="N330" s="189">
        <v>0</v>
      </c>
    </row>
    <row r="331" spans="1:14" x14ac:dyDescent="0.3">
      <c r="A331" s="11"/>
      <c r="B331" s="12"/>
      <c r="C331" s="12"/>
      <c r="D331" s="29"/>
      <c r="E331" s="108" t="s">
        <v>20</v>
      </c>
      <c r="F331" s="136">
        <v>0</v>
      </c>
      <c r="G331" s="108" t="s">
        <v>180</v>
      </c>
      <c r="H331" s="136">
        <v>0</v>
      </c>
      <c r="I331" s="108" t="s">
        <v>181</v>
      </c>
      <c r="J331" s="136">
        <v>0</v>
      </c>
      <c r="K331" s="108" t="s">
        <v>182</v>
      </c>
      <c r="L331" s="136">
        <v>0</v>
      </c>
      <c r="M331" s="108" t="s">
        <v>38</v>
      </c>
      <c r="N331" s="189">
        <v>0</v>
      </c>
    </row>
    <row r="332" spans="1:14" x14ac:dyDescent="0.3">
      <c r="A332" s="11"/>
      <c r="B332" s="12"/>
      <c r="C332" s="12"/>
      <c r="D332" s="29"/>
      <c r="E332" s="108" t="s">
        <v>26</v>
      </c>
      <c r="F332" s="136">
        <v>0</v>
      </c>
      <c r="G332" s="108" t="s">
        <v>183</v>
      </c>
      <c r="H332" s="136">
        <v>0</v>
      </c>
      <c r="I332" s="108" t="s">
        <v>184</v>
      </c>
      <c r="J332" s="136">
        <v>0</v>
      </c>
      <c r="K332" s="108"/>
      <c r="L332" s="136"/>
      <c r="M332" s="108" t="s">
        <v>39</v>
      </c>
      <c r="N332" s="189">
        <v>0</v>
      </c>
    </row>
    <row r="333" spans="1:14" x14ac:dyDescent="0.3">
      <c r="A333" s="11"/>
      <c r="B333" s="12"/>
      <c r="C333" s="12"/>
      <c r="D333" s="30"/>
      <c r="H333" s="108"/>
      <c r="J333" s="108"/>
      <c r="L333" s="108"/>
      <c r="N333" s="188"/>
    </row>
    <row r="334" spans="1:14" x14ac:dyDescent="0.3">
      <c r="A334" s="11"/>
      <c r="B334" s="21" t="s">
        <v>185</v>
      </c>
      <c r="C334" s="12"/>
      <c r="D334" s="13" t="s">
        <v>186</v>
      </c>
      <c r="E334" s="108" t="s">
        <v>31</v>
      </c>
      <c r="F334" s="136">
        <v>0</v>
      </c>
      <c r="G334" s="108" t="s">
        <v>179</v>
      </c>
      <c r="H334" s="136">
        <v>0</v>
      </c>
      <c r="I334" s="108" t="s">
        <v>33</v>
      </c>
      <c r="J334" s="136">
        <v>0</v>
      </c>
      <c r="K334" s="108"/>
      <c r="L334" s="136"/>
      <c r="M334" s="108" t="s">
        <v>35</v>
      </c>
      <c r="N334" s="189">
        <v>0</v>
      </c>
    </row>
    <row r="335" spans="1:14" x14ac:dyDescent="0.3">
      <c r="A335" s="11"/>
      <c r="B335" s="12"/>
      <c r="C335" s="12"/>
      <c r="D335" s="29"/>
      <c r="E335" s="108" t="s">
        <v>20</v>
      </c>
      <c r="F335" s="136">
        <v>0</v>
      </c>
      <c r="G335" s="108" t="s">
        <v>180</v>
      </c>
      <c r="H335" s="136">
        <v>0</v>
      </c>
      <c r="I335" s="108" t="s">
        <v>181</v>
      </c>
      <c r="J335" s="136">
        <v>0</v>
      </c>
      <c r="K335" s="108" t="s">
        <v>182</v>
      </c>
      <c r="L335" s="136">
        <v>0</v>
      </c>
      <c r="M335" s="108" t="s">
        <v>38</v>
      </c>
      <c r="N335" s="189">
        <v>0</v>
      </c>
    </row>
    <row r="336" spans="1:14" x14ac:dyDescent="0.3">
      <c r="A336" s="11"/>
      <c r="B336" s="12"/>
      <c r="C336" s="12"/>
      <c r="D336" s="29"/>
      <c r="E336" s="108" t="s">
        <v>26</v>
      </c>
      <c r="F336" s="136">
        <v>0</v>
      </c>
      <c r="G336" s="108" t="s">
        <v>183</v>
      </c>
      <c r="H336" s="136">
        <v>0</v>
      </c>
      <c r="I336" s="108" t="s">
        <v>184</v>
      </c>
      <c r="J336" s="136">
        <v>0</v>
      </c>
      <c r="K336" s="108"/>
      <c r="L336" s="136"/>
      <c r="M336" s="108" t="s">
        <v>39</v>
      </c>
      <c r="N336" s="189">
        <v>0</v>
      </c>
    </row>
    <row r="337" spans="1:14" x14ac:dyDescent="0.3">
      <c r="A337" s="11"/>
      <c r="B337" s="12"/>
      <c r="C337" s="12"/>
      <c r="D337" s="30"/>
      <c r="H337" s="108"/>
      <c r="J337" s="108"/>
      <c r="L337" s="108"/>
      <c r="N337" s="188"/>
    </row>
    <row r="338" spans="1:14" x14ac:dyDescent="0.3">
      <c r="A338" s="11"/>
      <c r="B338" s="21" t="s">
        <v>195</v>
      </c>
      <c r="C338" s="12"/>
      <c r="D338" s="13" t="s">
        <v>196</v>
      </c>
      <c r="E338" s="108" t="s">
        <v>31</v>
      </c>
      <c r="F338" s="136">
        <v>0</v>
      </c>
      <c r="G338" s="108" t="s">
        <v>179</v>
      </c>
      <c r="H338" s="136">
        <v>0</v>
      </c>
      <c r="I338" s="108" t="s">
        <v>33</v>
      </c>
      <c r="J338" s="136">
        <v>0</v>
      </c>
      <c r="K338" s="108"/>
      <c r="L338" s="136"/>
      <c r="M338" s="108" t="s">
        <v>35</v>
      </c>
      <c r="N338" s="189">
        <v>0</v>
      </c>
    </row>
    <row r="339" spans="1:14" x14ac:dyDescent="0.3">
      <c r="A339" s="11"/>
      <c r="B339" s="12"/>
      <c r="C339" s="12"/>
      <c r="D339" s="29"/>
      <c r="E339" s="108" t="s">
        <v>20</v>
      </c>
      <c r="F339" s="136">
        <v>0</v>
      </c>
      <c r="G339" s="108" t="s">
        <v>180</v>
      </c>
      <c r="H339" s="136">
        <v>0</v>
      </c>
      <c r="I339" s="108" t="s">
        <v>181</v>
      </c>
      <c r="J339" s="136">
        <v>0</v>
      </c>
      <c r="K339" s="108" t="s">
        <v>182</v>
      </c>
      <c r="L339" s="136">
        <v>0</v>
      </c>
      <c r="M339" s="108" t="s">
        <v>38</v>
      </c>
      <c r="N339" s="189">
        <v>0</v>
      </c>
    </row>
    <row r="340" spans="1:14" x14ac:dyDescent="0.3">
      <c r="A340" s="11"/>
      <c r="B340" s="12"/>
      <c r="C340" s="12"/>
      <c r="D340" s="29"/>
      <c r="E340" s="108" t="s">
        <v>26</v>
      </c>
      <c r="F340" s="136">
        <v>0</v>
      </c>
      <c r="G340" s="108" t="s">
        <v>183</v>
      </c>
      <c r="H340" s="136">
        <v>0</v>
      </c>
      <c r="I340" s="108" t="s">
        <v>184</v>
      </c>
      <c r="J340" s="136">
        <v>0</v>
      </c>
      <c r="K340" s="108"/>
      <c r="L340" s="136"/>
      <c r="M340" s="108" t="s">
        <v>39</v>
      </c>
      <c r="N340" s="189">
        <v>0</v>
      </c>
    </row>
    <row r="341" spans="1:14" ht="14.4" thickBot="1" x14ac:dyDescent="0.35">
      <c r="A341" s="11"/>
      <c r="B341" s="12"/>
      <c r="C341" s="12"/>
      <c r="D341" s="29"/>
      <c r="E341" s="108"/>
      <c r="F341" s="136"/>
      <c r="G341" s="108"/>
      <c r="H341" s="136"/>
      <c r="I341" s="108"/>
      <c r="J341" s="136"/>
      <c r="K341" s="108"/>
      <c r="L341" s="136"/>
      <c r="M341" s="108"/>
      <c r="N341" s="189"/>
    </row>
    <row r="342" spans="1:14" ht="14.4" thickTop="1" x14ac:dyDescent="0.3">
      <c r="A342" s="48"/>
      <c r="B342" s="49"/>
      <c r="C342" s="49"/>
      <c r="D342" s="50"/>
      <c r="E342" s="200"/>
      <c r="F342" s="201"/>
      <c r="G342" s="200"/>
      <c r="H342" s="201"/>
      <c r="I342" s="200"/>
      <c r="J342" s="201"/>
      <c r="K342" s="200"/>
      <c r="L342" s="201"/>
      <c r="M342" s="200"/>
      <c r="N342" s="202"/>
    </row>
    <row r="343" spans="1:14" x14ac:dyDescent="0.3">
      <c r="A343" s="37"/>
      <c r="B343" s="78" t="s">
        <v>187</v>
      </c>
      <c r="C343" s="47" t="s">
        <v>189</v>
      </c>
      <c r="D343" s="13" t="s">
        <v>240</v>
      </c>
      <c r="E343" s="173" t="s">
        <v>31</v>
      </c>
      <c r="F343" s="192">
        <f>+F330+F334+F338</f>
        <v>0</v>
      </c>
      <c r="G343" s="191" t="s">
        <v>179</v>
      </c>
      <c r="H343" s="192">
        <f>+H330+H334+H338</f>
        <v>0</v>
      </c>
      <c r="I343" s="191" t="s">
        <v>33</v>
      </c>
      <c r="J343" s="192">
        <f>+J330+J334+J338</f>
        <v>0</v>
      </c>
      <c r="K343" s="191"/>
      <c r="L343" s="192"/>
      <c r="M343" s="191" t="s">
        <v>35</v>
      </c>
      <c r="N343" s="193">
        <f>+N330+N334+N338</f>
        <v>0</v>
      </c>
    </row>
    <row r="344" spans="1:14" x14ac:dyDescent="0.3">
      <c r="A344" s="11"/>
      <c r="B344" s="12"/>
      <c r="C344" s="12"/>
      <c r="D344" s="13"/>
      <c r="E344" s="191" t="s">
        <v>20</v>
      </c>
      <c r="F344" s="192">
        <f>+F331+F335+F339</f>
        <v>0</v>
      </c>
      <c r="G344" s="191" t="s">
        <v>180</v>
      </c>
      <c r="H344" s="192">
        <f>+H331+H335+H339</f>
        <v>0</v>
      </c>
      <c r="I344" s="191" t="s">
        <v>181</v>
      </c>
      <c r="J344" s="192">
        <f>+J331+J335+J339</f>
        <v>0</v>
      </c>
      <c r="K344" s="191" t="s">
        <v>182</v>
      </c>
      <c r="L344" s="192">
        <f>+L331+L335+L339</f>
        <v>0</v>
      </c>
      <c r="M344" s="191" t="s">
        <v>38</v>
      </c>
      <c r="N344" s="193">
        <f>+N331+N335+N339</f>
        <v>0</v>
      </c>
    </row>
    <row r="345" spans="1:14" x14ac:dyDescent="0.3">
      <c r="A345" s="11"/>
      <c r="B345" s="12"/>
      <c r="C345" s="12"/>
      <c r="D345" s="13"/>
      <c r="E345" s="191" t="s">
        <v>26</v>
      </c>
      <c r="F345" s="192">
        <f>+F332+F336+F340</f>
        <v>0</v>
      </c>
      <c r="G345" s="191" t="s">
        <v>183</v>
      </c>
      <c r="H345" s="192">
        <f>+H332+H336+H340</f>
        <v>0</v>
      </c>
      <c r="I345" s="191" t="s">
        <v>184</v>
      </c>
      <c r="J345" s="192">
        <f>+J332+J336+J340</f>
        <v>0</v>
      </c>
      <c r="K345" s="191"/>
      <c r="L345" s="192"/>
      <c r="M345" s="191" t="s">
        <v>39</v>
      </c>
      <c r="N345" s="193">
        <f>+N332+N336+N340</f>
        <v>0</v>
      </c>
    </row>
    <row r="346" spans="1:14" x14ac:dyDescent="0.3">
      <c r="A346" s="42"/>
      <c r="B346" s="43"/>
      <c r="C346" s="43"/>
      <c r="D346" s="22"/>
      <c r="E346" s="194"/>
      <c r="F346" s="746"/>
      <c r="G346" s="194"/>
      <c r="H346" s="746"/>
      <c r="I346" s="194"/>
      <c r="J346" s="746"/>
      <c r="K346" s="194"/>
      <c r="L346" s="746"/>
      <c r="M346" s="194"/>
      <c r="N346" s="195"/>
    </row>
    <row r="347" spans="1:14" x14ac:dyDescent="0.3">
      <c r="A347" s="11"/>
      <c r="B347" s="12"/>
      <c r="C347" s="12"/>
      <c r="D347" s="30"/>
      <c r="N347" s="187"/>
    </row>
    <row r="348" spans="1:14" x14ac:dyDescent="0.3">
      <c r="A348" s="11"/>
      <c r="B348" s="12"/>
      <c r="C348" s="12"/>
      <c r="D348" s="30"/>
      <c r="N348" s="187"/>
    </row>
    <row r="349" spans="1:14" ht="27.6" x14ac:dyDescent="0.3">
      <c r="A349" s="15" t="s">
        <v>241</v>
      </c>
      <c r="B349" s="16" t="s">
        <v>175</v>
      </c>
      <c r="C349" s="55" t="s">
        <v>193</v>
      </c>
      <c r="D349" s="18" t="s">
        <v>232</v>
      </c>
      <c r="E349" s="18"/>
      <c r="F349" s="18"/>
      <c r="G349" s="18"/>
      <c r="H349" s="18"/>
      <c r="I349" s="18"/>
      <c r="J349" s="18"/>
      <c r="K349" s="18"/>
      <c r="L349" s="18"/>
      <c r="M349" s="18"/>
      <c r="N349" s="19"/>
    </row>
    <row r="350" spans="1:14" x14ac:dyDescent="0.3">
      <c r="A350" s="11"/>
      <c r="B350" s="61"/>
      <c r="C350" s="12"/>
      <c r="D350" s="30"/>
      <c r="N350" s="187"/>
    </row>
    <row r="351" spans="1:14" x14ac:dyDescent="0.3">
      <c r="A351" s="59"/>
      <c r="B351" s="25"/>
      <c r="C351" s="60"/>
      <c r="D351" s="53"/>
      <c r="E351" s="203"/>
      <c r="F351" s="745"/>
      <c r="G351" s="203"/>
      <c r="H351" s="203"/>
      <c r="I351" s="203"/>
      <c r="J351" s="203"/>
      <c r="K351" s="203"/>
      <c r="L351" s="203"/>
      <c r="M351" s="203"/>
      <c r="N351" s="204"/>
    </row>
    <row r="352" spans="1:14" x14ac:dyDescent="0.3">
      <c r="A352" s="11"/>
      <c r="B352" s="21" t="s">
        <v>177</v>
      </c>
      <c r="C352" s="12"/>
      <c r="D352" s="13" t="s">
        <v>178</v>
      </c>
      <c r="E352" s="108" t="s">
        <v>31</v>
      </c>
      <c r="F352" s="136">
        <v>0</v>
      </c>
      <c r="G352" s="108" t="s">
        <v>179</v>
      </c>
      <c r="H352" s="136">
        <v>0</v>
      </c>
      <c r="I352" s="108" t="s">
        <v>33</v>
      </c>
      <c r="J352" s="136">
        <v>0</v>
      </c>
      <c r="K352" s="108"/>
      <c r="L352" s="136"/>
      <c r="M352" s="108" t="s">
        <v>35</v>
      </c>
      <c r="N352" s="189">
        <v>0</v>
      </c>
    </row>
    <row r="353" spans="1:14" x14ac:dyDescent="0.3">
      <c r="A353" s="11"/>
      <c r="B353" s="12"/>
      <c r="C353" s="12"/>
      <c r="D353" s="29"/>
      <c r="E353" s="108" t="s">
        <v>20</v>
      </c>
      <c r="F353" s="136">
        <v>0</v>
      </c>
      <c r="G353" s="108" t="s">
        <v>180</v>
      </c>
      <c r="H353" s="136">
        <v>0</v>
      </c>
      <c r="I353" s="108" t="s">
        <v>181</v>
      </c>
      <c r="J353" s="136">
        <v>0</v>
      </c>
      <c r="K353" s="108" t="s">
        <v>182</v>
      </c>
      <c r="L353" s="136">
        <v>0</v>
      </c>
      <c r="M353" s="108" t="s">
        <v>38</v>
      </c>
      <c r="N353" s="189">
        <v>0</v>
      </c>
    </row>
    <row r="354" spans="1:14" x14ac:dyDescent="0.3">
      <c r="A354" s="11"/>
      <c r="B354" s="12"/>
      <c r="C354" s="12"/>
      <c r="D354" s="29"/>
      <c r="E354" s="108" t="s">
        <v>26</v>
      </c>
      <c r="F354" s="136">
        <v>0</v>
      </c>
      <c r="G354" s="108" t="s">
        <v>183</v>
      </c>
      <c r="H354" s="136">
        <v>0</v>
      </c>
      <c r="I354" s="108" t="s">
        <v>184</v>
      </c>
      <c r="J354" s="136">
        <v>0</v>
      </c>
      <c r="K354" s="108"/>
      <c r="L354" s="136"/>
      <c r="M354" s="108" t="s">
        <v>39</v>
      </c>
      <c r="N354" s="189">
        <v>0</v>
      </c>
    </row>
    <row r="355" spans="1:14" x14ac:dyDescent="0.3">
      <c r="A355" s="11"/>
      <c r="B355" s="12"/>
      <c r="C355" s="12"/>
      <c r="D355" s="30"/>
      <c r="H355" s="108"/>
      <c r="J355" s="108"/>
      <c r="L355" s="108"/>
      <c r="N355" s="188"/>
    </row>
    <row r="356" spans="1:14" x14ac:dyDescent="0.3">
      <c r="A356" s="11"/>
      <c r="B356" s="21" t="s">
        <v>185</v>
      </c>
      <c r="C356" s="12"/>
      <c r="D356" s="13" t="s">
        <v>186</v>
      </c>
      <c r="E356" s="108" t="s">
        <v>31</v>
      </c>
      <c r="F356" s="136">
        <v>0</v>
      </c>
      <c r="G356" s="108" t="s">
        <v>179</v>
      </c>
      <c r="H356" s="136">
        <v>0</v>
      </c>
      <c r="I356" s="108" t="s">
        <v>33</v>
      </c>
      <c r="J356" s="136">
        <v>0</v>
      </c>
      <c r="K356" s="108"/>
      <c r="L356" s="136"/>
      <c r="M356" s="108" t="s">
        <v>35</v>
      </c>
      <c r="N356" s="189">
        <v>0</v>
      </c>
    </row>
    <row r="357" spans="1:14" x14ac:dyDescent="0.3">
      <c r="A357" s="11"/>
      <c r="B357" s="12"/>
      <c r="C357" s="12"/>
      <c r="D357" s="29"/>
      <c r="E357" s="108" t="s">
        <v>20</v>
      </c>
      <c r="F357" s="136">
        <v>0</v>
      </c>
      <c r="G357" s="108" t="s">
        <v>180</v>
      </c>
      <c r="H357" s="136">
        <v>0</v>
      </c>
      <c r="I357" s="108" t="s">
        <v>181</v>
      </c>
      <c r="J357" s="136">
        <v>0</v>
      </c>
      <c r="K357" s="108" t="s">
        <v>182</v>
      </c>
      <c r="L357" s="136">
        <v>0</v>
      </c>
      <c r="M357" s="108" t="s">
        <v>38</v>
      </c>
      <c r="N357" s="189">
        <v>0</v>
      </c>
    </row>
    <row r="358" spans="1:14" x14ac:dyDescent="0.3">
      <c r="A358" s="11"/>
      <c r="B358" s="12"/>
      <c r="C358" s="12"/>
      <c r="D358" s="29"/>
      <c r="E358" s="108" t="s">
        <v>26</v>
      </c>
      <c r="F358" s="136">
        <v>0</v>
      </c>
      <c r="G358" s="108" t="s">
        <v>183</v>
      </c>
      <c r="H358" s="136">
        <v>0</v>
      </c>
      <c r="I358" s="108" t="s">
        <v>184</v>
      </c>
      <c r="J358" s="136">
        <v>0</v>
      </c>
      <c r="K358" s="108"/>
      <c r="L358" s="136"/>
      <c r="M358" s="108" t="s">
        <v>39</v>
      </c>
      <c r="N358" s="189">
        <v>0</v>
      </c>
    </row>
    <row r="359" spans="1:14" x14ac:dyDescent="0.3">
      <c r="A359" s="11"/>
      <c r="B359" s="12"/>
      <c r="C359" s="12"/>
      <c r="D359" s="30"/>
      <c r="H359" s="108"/>
      <c r="J359" s="108"/>
      <c r="L359" s="108"/>
      <c r="N359" s="188"/>
    </row>
    <row r="360" spans="1:14" x14ac:dyDescent="0.3">
      <c r="A360" s="11"/>
      <c r="B360" s="21" t="s">
        <v>195</v>
      </c>
      <c r="C360" s="12"/>
      <c r="D360" s="13" t="s">
        <v>196</v>
      </c>
      <c r="E360" s="108" t="s">
        <v>31</v>
      </c>
      <c r="F360" s="136">
        <v>0</v>
      </c>
      <c r="G360" s="108" t="s">
        <v>179</v>
      </c>
      <c r="H360" s="136">
        <v>0</v>
      </c>
      <c r="I360" s="108" t="s">
        <v>33</v>
      </c>
      <c r="J360" s="136">
        <v>0</v>
      </c>
      <c r="K360" s="108"/>
      <c r="L360" s="136"/>
      <c r="M360" s="108" t="s">
        <v>35</v>
      </c>
      <c r="N360" s="189">
        <v>0</v>
      </c>
    </row>
    <row r="361" spans="1:14" x14ac:dyDescent="0.3">
      <c r="A361" s="11"/>
      <c r="B361" s="12"/>
      <c r="C361" s="12"/>
      <c r="D361" s="29"/>
      <c r="E361" s="108" t="s">
        <v>20</v>
      </c>
      <c r="F361" s="136">
        <v>0</v>
      </c>
      <c r="G361" s="108" t="s">
        <v>180</v>
      </c>
      <c r="H361" s="136">
        <v>0</v>
      </c>
      <c r="I361" s="108" t="s">
        <v>181</v>
      </c>
      <c r="J361" s="136">
        <v>0</v>
      </c>
      <c r="K361" s="108" t="s">
        <v>182</v>
      </c>
      <c r="L361" s="136">
        <v>0</v>
      </c>
      <c r="M361" s="108" t="s">
        <v>38</v>
      </c>
      <c r="N361" s="189">
        <v>0</v>
      </c>
    </row>
    <row r="362" spans="1:14" x14ac:dyDescent="0.3">
      <c r="A362" s="11"/>
      <c r="B362" s="12"/>
      <c r="C362" s="12"/>
      <c r="D362" s="29"/>
      <c r="E362" s="108" t="s">
        <v>26</v>
      </c>
      <c r="F362" s="136">
        <v>0</v>
      </c>
      <c r="G362" s="108" t="s">
        <v>183</v>
      </c>
      <c r="H362" s="136">
        <v>0</v>
      </c>
      <c r="I362" s="108" t="s">
        <v>184</v>
      </c>
      <c r="J362" s="136">
        <v>0</v>
      </c>
      <c r="K362" s="108"/>
      <c r="L362" s="136"/>
      <c r="M362" s="108" t="s">
        <v>39</v>
      </c>
      <c r="N362" s="189">
        <v>0</v>
      </c>
    </row>
    <row r="363" spans="1:14" ht="14.4" thickBot="1" x14ac:dyDescent="0.35">
      <c r="A363" s="31"/>
      <c r="B363" s="32"/>
      <c r="C363" s="32"/>
      <c r="D363" s="33"/>
      <c r="E363" s="108"/>
      <c r="F363" s="136"/>
      <c r="G363" s="108"/>
      <c r="H363" s="136"/>
      <c r="I363" s="108"/>
      <c r="J363" s="136"/>
      <c r="K363" s="108"/>
      <c r="L363" s="136"/>
      <c r="M363" s="108"/>
      <c r="N363" s="189"/>
    </row>
    <row r="364" spans="1:14" ht="14.4" thickTop="1" x14ac:dyDescent="0.3">
      <c r="A364" s="1065"/>
      <c r="B364" s="29"/>
      <c r="C364" s="29"/>
      <c r="D364" s="29"/>
      <c r="E364" s="200"/>
      <c r="F364" s="201"/>
      <c r="G364" s="200"/>
      <c r="H364" s="201"/>
      <c r="I364" s="200"/>
      <c r="J364" s="201"/>
      <c r="K364" s="200"/>
      <c r="L364" s="201"/>
      <c r="M364" s="200"/>
      <c r="N364" s="202"/>
    </row>
    <row r="365" spans="1:14" ht="27.6" x14ac:dyDescent="0.3">
      <c r="A365" s="1065"/>
      <c r="B365" s="29" t="s">
        <v>187</v>
      </c>
      <c r="C365" s="1062" t="s">
        <v>193</v>
      </c>
      <c r="D365" s="29" t="s">
        <v>233</v>
      </c>
      <c r="E365" s="12" t="s">
        <v>31</v>
      </c>
      <c r="F365" s="192">
        <f>+F352+F356+F360</f>
        <v>0</v>
      </c>
      <c r="G365" s="191" t="s">
        <v>179</v>
      </c>
      <c r="H365" s="192">
        <f>+H352+H356+H360</f>
        <v>0</v>
      </c>
      <c r="I365" s="191" t="s">
        <v>33</v>
      </c>
      <c r="J365" s="192">
        <f>+J352+J356+J360</f>
        <v>0</v>
      </c>
      <c r="K365" s="191"/>
      <c r="L365" s="192"/>
      <c r="M365" s="191" t="s">
        <v>35</v>
      </c>
      <c r="N365" s="193">
        <f>+N352+N356+N360</f>
        <v>0</v>
      </c>
    </row>
    <row r="366" spans="1:14" x14ac:dyDescent="0.3">
      <c r="A366" s="1065"/>
      <c r="B366" s="29"/>
      <c r="C366" s="29"/>
      <c r="D366" s="29"/>
      <c r="E366" s="191" t="s">
        <v>20</v>
      </c>
      <c r="F366" s="192">
        <f>+F353+F357+F361</f>
        <v>0</v>
      </c>
      <c r="G366" s="191" t="s">
        <v>180</v>
      </c>
      <c r="H366" s="192">
        <f>+H353+H357+H361</f>
        <v>0</v>
      </c>
      <c r="I366" s="191" t="s">
        <v>181</v>
      </c>
      <c r="J366" s="192">
        <f>+J353+J357+J361</f>
        <v>0</v>
      </c>
      <c r="K366" s="191" t="s">
        <v>182</v>
      </c>
      <c r="L366" s="192">
        <f>+L353+L357+L361</f>
        <v>0</v>
      </c>
      <c r="M366" s="191" t="s">
        <v>38</v>
      </c>
      <c r="N366" s="193">
        <f>+N353+N357+N361</f>
        <v>0</v>
      </c>
    </row>
    <row r="367" spans="1:14" x14ac:dyDescent="0.3">
      <c r="A367" s="11"/>
      <c r="B367" s="12"/>
      <c r="C367" s="12"/>
      <c r="D367" s="13"/>
      <c r="E367" s="191" t="s">
        <v>26</v>
      </c>
      <c r="F367" s="192">
        <f>+F354+F358+F362</f>
        <v>0</v>
      </c>
      <c r="G367" s="191" t="s">
        <v>183</v>
      </c>
      <c r="H367" s="192">
        <f>+H354+H358+H362</f>
        <v>0</v>
      </c>
      <c r="I367" s="191" t="s">
        <v>184</v>
      </c>
      <c r="J367" s="192">
        <f>+J354+J358+J362</f>
        <v>0</v>
      </c>
      <c r="K367" s="191"/>
      <c r="L367" s="192"/>
      <c r="M367" s="191" t="s">
        <v>39</v>
      </c>
      <c r="N367" s="193">
        <f>+N354+N358+N362</f>
        <v>0</v>
      </c>
    </row>
    <row r="368" spans="1:14" x14ac:dyDescent="0.3">
      <c r="A368" s="42"/>
      <c r="B368" s="43"/>
      <c r="C368" s="43"/>
      <c r="D368" s="22"/>
      <c r="E368" s="194"/>
      <c r="F368" s="746"/>
      <c r="G368" s="194"/>
      <c r="H368" s="746"/>
      <c r="I368" s="194"/>
      <c r="J368" s="746"/>
      <c r="K368" s="194"/>
      <c r="L368" s="746"/>
      <c r="M368" s="194"/>
      <c r="N368" s="195"/>
    </row>
    <row r="369" spans="1:14" x14ac:dyDescent="0.3">
      <c r="A369" s="79"/>
      <c r="B369" s="80"/>
      <c r="C369" s="17"/>
      <c r="D369" s="81"/>
      <c r="E369" s="197"/>
      <c r="F369" s="198"/>
      <c r="G369" s="197"/>
      <c r="H369" s="197"/>
      <c r="I369" s="197"/>
      <c r="J369" s="197"/>
      <c r="K369" s="197"/>
      <c r="L369" s="197"/>
      <c r="M369" s="197"/>
      <c r="N369" s="199"/>
    </row>
    <row r="370" spans="1:14" x14ac:dyDescent="0.3">
      <c r="A370" s="11"/>
      <c r="B370" s="12"/>
      <c r="C370" s="12"/>
      <c r="D370" s="30"/>
      <c r="N370" s="187"/>
    </row>
    <row r="371" spans="1:14" x14ac:dyDescent="0.3">
      <c r="A371" s="1284" t="s">
        <v>242</v>
      </c>
      <c r="B371" s="1285"/>
      <c r="C371" s="1285"/>
      <c r="D371" s="29" t="s">
        <v>235</v>
      </c>
      <c r="E371" s="64" t="s">
        <v>31</v>
      </c>
      <c r="F371" s="64">
        <f>+F322+F343+F365</f>
        <v>0</v>
      </c>
      <c r="G371" s="64" t="s">
        <v>179</v>
      </c>
      <c r="H371" s="64">
        <f>+H322+H343+H365</f>
        <v>0</v>
      </c>
      <c r="I371" s="191" t="s">
        <v>33</v>
      </c>
      <c r="J371" s="64">
        <f>+J322+J343+J365</f>
        <v>0</v>
      </c>
      <c r="K371" s="191"/>
      <c r="L371" s="64"/>
      <c r="M371" s="64" t="s">
        <v>35</v>
      </c>
      <c r="N371" s="65">
        <f>+N322+N343+N365</f>
        <v>0</v>
      </c>
    </row>
    <row r="372" spans="1:14" x14ac:dyDescent="0.3">
      <c r="A372" s="20"/>
      <c r="B372" s="78"/>
      <c r="C372" s="191"/>
      <c r="D372" s="29"/>
      <c r="E372" s="64" t="s">
        <v>20</v>
      </c>
      <c r="F372" s="64">
        <f>+F323+F344+F366</f>
        <v>0</v>
      </c>
      <c r="G372" s="64" t="s">
        <v>180</v>
      </c>
      <c r="H372" s="64">
        <f>+H323+H344+H366</f>
        <v>0</v>
      </c>
      <c r="I372" s="191" t="s">
        <v>181</v>
      </c>
      <c r="J372" s="64">
        <f>+J323+J344+J366</f>
        <v>0</v>
      </c>
      <c r="K372" s="191" t="s">
        <v>182</v>
      </c>
      <c r="L372" s="64">
        <f>+L323+L344+L366</f>
        <v>0</v>
      </c>
      <c r="M372" s="64" t="s">
        <v>38</v>
      </c>
      <c r="N372" s="65">
        <f>+N323+N344+N366</f>
        <v>0</v>
      </c>
    </row>
    <row r="373" spans="1:14" x14ac:dyDescent="0.3">
      <c r="A373" s="66"/>
      <c r="B373" s="47"/>
      <c r="C373" s="12"/>
      <c r="D373" s="13"/>
      <c r="E373" s="64" t="s">
        <v>26</v>
      </c>
      <c r="F373" s="64">
        <f>+F324+F345+F367</f>
        <v>0</v>
      </c>
      <c r="G373" s="64" t="s">
        <v>183</v>
      </c>
      <c r="H373" s="64">
        <f>+H324+H345+H367</f>
        <v>0</v>
      </c>
      <c r="I373" s="191" t="s">
        <v>184</v>
      </c>
      <c r="J373" s="64">
        <f>+J324+J345+J367</f>
        <v>0</v>
      </c>
      <c r="K373" s="191"/>
      <c r="L373" s="64"/>
      <c r="M373" s="64" t="s">
        <v>39</v>
      </c>
      <c r="N373" s="65">
        <f>+N324+N345+N367</f>
        <v>0</v>
      </c>
    </row>
    <row r="374" spans="1:14" x14ac:dyDescent="0.3">
      <c r="A374" s="66"/>
      <c r="B374" s="47"/>
      <c r="C374" s="12"/>
      <c r="D374" s="13"/>
      <c r="E374" s="47"/>
      <c r="F374" s="47"/>
      <c r="G374" s="12"/>
      <c r="H374" s="13"/>
      <c r="I374" s="47"/>
      <c r="J374" s="47"/>
      <c r="K374" s="12"/>
      <c r="L374" s="13"/>
      <c r="M374" s="47"/>
      <c r="N374" s="67"/>
    </row>
    <row r="375" spans="1:14" x14ac:dyDescent="0.3">
      <c r="A375" s="42"/>
      <c r="B375" s="43"/>
      <c r="C375" s="43"/>
      <c r="D375" s="22"/>
      <c r="E375" s="43"/>
      <c r="F375" s="43"/>
      <c r="G375" s="43"/>
      <c r="H375" s="22"/>
      <c r="I375" s="43"/>
      <c r="J375" s="43"/>
      <c r="K375" s="43"/>
      <c r="L375" s="22"/>
      <c r="M375" s="43"/>
      <c r="N375" s="68"/>
    </row>
    <row r="376" spans="1:14" ht="14.4" thickBot="1" x14ac:dyDescent="0.35">
      <c r="A376" s="82"/>
      <c r="B376" s="83"/>
      <c r="C376" s="83"/>
      <c r="D376" s="84"/>
      <c r="E376" s="206"/>
      <c r="F376" s="207"/>
      <c r="G376" s="206"/>
      <c r="H376" s="206"/>
      <c r="I376" s="206"/>
      <c r="J376" s="206"/>
      <c r="K376" s="206"/>
      <c r="L376" s="206"/>
      <c r="M376" s="206"/>
      <c r="N376" s="208"/>
    </row>
    <row r="377" spans="1:14" ht="15" thickTop="1" thickBot="1" x14ac:dyDescent="0.35">
      <c r="A377" s="1270" t="s">
        <v>171</v>
      </c>
      <c r="B377" s="1271"/>
      <c r="C377" s="71" t="s">
        <v>199</v>
      </c>
      <c r="D377" s="72" t="s">
        <v>243</v>
      </c>
      <c r="E377" s="226"/>
      <c r="F377" s="226"/>
      <c r="G377" s="226"/>
      <c r="H377" s="226"/>
      <c r="I377" s="226"/>
      <c r="J377" s="226"/>
      <c r="K377" s="226"/>
      <c r="L377" s="226"/>
      <c r="M377" s="226"/>
      <c r="N377" s="73"/>
    </row>
    <row r="378" spans="1:14" ht="14.4" thickTop="1" x14ac:dyDescent="0.3">
      <c r="A378" s="11"/>
      <c r="B378" s="12"/>
      <c r="C378" s="12"/>
      <c r="D378" s="13"/>
      <c r="N378" s="187"/>
    </row>
    <row r="379" spans="1:14" x14ac:dyDescent="0.3">
      <c r="A379" s="56" t="s">
        <v>244</v>
      </c>
      <c r="B379" s="57" t="s">
        <v>175</v>
      </c>
      <c r="C379" s="58" t="s">
        <v>172</v>
      </c>
      <c r="D379" s="57" t="s">
        <v>245</v>
      </c>
      <c r="E379" s="18"/>
      <c r="F379" s="18"/>
      <c r="G379" s="18"/>
      <c r="H379" s="18"/>
      <c r="I379" s="18"/>
      <c r="J379" s="18"/>
      <c r="K379" s="18"/>
      <c r="L379" s="18"/>
      <c r="M379" s="18"/>
      <c r="N379" s="19"/>
    </row>
    <row r="380" spans="1:14" x14ac:dyDescent="0.3">
      <c r="A380" s="11"/>
      <c r="B380" s="61"/>
      <c r="C380" s="12"/>
      <c r="D380" s="30"/>
      <c r="N380" s="187"/>
    </row>
    <row r="381" spans="1:14" x14ac:dyDescent="0.3">
      <c r="A381" s="59"/>
      <c r="B381" s="25"/>
      <c r="C381" s="60"/>
      <c r="D381" s="53"/>
      <c r="E381" s="203"/>
      <c r="F381" s="745"/>
      <c r="G381" s="203"/>
      <c r="H381" s="203"/>
      <c r="I381" s="203"/>
      <c r="J381" s="203"/>
      <c r="K381" s="203"/>
      <c r="L381" s="203"/>
      <c r="M381" s="203"/>
      <c r="N381" s="204"/>
    </row>
    <row r="382" spans="1:14" x14ac:dyDescent="0.3">
      <c r="A382" s="11"/>
      <c r="B382" s="21" t="s">
        <v>177</v>
      </c>
      <c r="C382" s="12"/>
      <c r="D382" s="13" t="s">
        <v>178</v>
      </c>
      <c r="E382" s="108" t="s">
        <v>31</v>
      </c>
      <c r="F382" s="136">
        <v>0</v>
      </c>
      <c r="G382" s="108" t="s">
        <v>179</v>
      </c>
      <c r="H382" s="136">
        <v>0</v>
      </c>
      <c r="I382" s="108" t="s">
        <v>33</v>
      </c>
      <c r="J382" s="136">
        <v>0</v>
      </c>
      <c r="K382" s="108"/>
      <c r="L382" s="136"/>
      <c r="M382" s="108" t="s">
        <v>35</v>
      </c>
      <c r="N382" s="189">
        <v>0</v>
      </c>
    </row>
    <row r="383" spans="1:14" x14ac:dyDescent="0.3">
      <c r="A383" s="11"/>
      <c r="B383" s="12"/>
      <c r="C383" s="12"/>
      <c r="D383" s="29"/>
      <c r="E383" s="108" t="s">
        <v>20</v>
      </c>
      <c r="F383" s="136">
        <v>0</v>
      </c>
      <c r="G383" s="108" t="s">
        <v>180</v>
      </c>
      <c r="H383" s="136">
        <v>0</v>
      </c>
      <c r="I383" s="108" t="s">
        <v>181</v>
      </c>
      <c r="J383" s="136">
        <v>0</v>
      </c>
      <c r="K383" s="108" t="s">
        <v>182</v>
      </c>
      <c r="L383" s="136">
        <v>0</v>
      </c>
      <c r="M383" s="108" t="s">
        <v>38</v>
      </c>
      <c r="N383" s="189">
        <v>0</v>
      </c>
    </row>
    <row r="384" spans="1:14" x14ac:dyDescent="0.3">
      <c r="A384" s="11"/>
      <c r="B384" s="12"/>
      <c r="C384" s="12"/>
      <c r="D384" s="29"/>
      <c r="E384" s="108" t="s">
        <v>26</v>
      </c>
      <c r="F384" s="136">
        <v>0</v>
      </c>
      <c r="G384" s="108" t="s">
        <v>183</v>
      </c>
      <c r="H384" s="136">
        <v>0</v>
      </c>
      <c r="I384" s="108" t="s">
        <v>184</v>
      </c>
      <c r="J384" s="136">
        <v>0</v>
      </c>
      <c r="K384" s="108"/>
      <c r="L384" s="136"/>
      <c r="M384" s="108" t="s">
        <v>39</v>
      </c>
      <c r="N384" s="189">
        <v>0</v>
      </c>
    </row>
    <row r="385" spans="1:14" x14ac:dyDescent="0.3">
      <c r="A385" s="11"/>
      <c r="B385" s="12"/>
      <c r="C385" s="12"/>
      <c r="D385" s="30"/>
      <c r="H385" s="108"/>
      <c r="J385" s="108"/>
      <c r="L385" s="108"/>
      <c r="N385" s="188"/>
    </row>
    <row r="386" spans="1:14" x14ac:dyDescent="0.3">
      <c r="A386" s="11"/>
      <c r="B386" s="21" t="s">
        <v>185</v>
      </c>
      <c r="C386" s="12"/>
      <c r="D386" s="13" t="s">
        <v>186</v>
      </c>
      <c r="E386" s="108" t="s">
        <v>31</v>
      </c>
      <c r="F386" s="136">
        <v>0</v>
      </c>
      <c r="G386" s="108" t="s">
        <v>179</v>
      </c>
      <c r="H386" s="136">
        <v>0</v>
      </c>
      <c r="I386" s="108" t="s">
        <v>33</v>
      </c>
      <c r="J386" s="136">
        <v>0</v>
      </c>
      <c r="K386" s="108"/>
      <c r="L386" s="136"/>
      <c r="M386" s="108" t="s">
        <v>35</v>
      </c>
      <c r="N386" s="189">
        <v>0</v>
      </c>
    </row>
    <row r="387" spans="1:14" x14ac:dyDescent="0.3">
      <c r="A387" s="11"/>
      <c r="B387" s="12"/>
      <c r="C387" s="12"/>
      <c r="D387" s="29"/>
      <c r="E387" s="108" t="s">
        <v>20</v>
      </c>
      <c r="F387" s="136">
        <v>0</v>
      </c>
      <c r="G387" s="108" t="s">
        <v>180</v>
      </c>
      <c r="H387" s="136">
        <v>0</v>
      </c>
      <c r="I387" s="108" t="s">
        <v>181</v>
      </c>
      <c r="J387" s="136">
        <v>0</v>
      </c>
      <c r="K387" s="108" t="s">
        <v>182</v>
      </c>
      <c r="L387" s="136">
        <v>0</v>
      </c>
      <c r="M387" s="108" t="s">
        <v>38</v>
      </c>
      <c r="N387" s="189">
        <v>0</v>
      </c>
    </row>
    <row r="388" spans="1:14" x14ac:dyDescent="0.3">
      <c r="A388" s="11"/>
      <c r="B388" s="12"/>
      <c r="C388" s="12"/>
      <c r="D388" s="29"/>
      <c r="E388" s="108" t="s">
        <v>26</v>
      </c>
      <c r="F388" s="136">
        <v>0</v>
      </c>
      <c r="G388" s="108" t="s">
        <v>183</v>
      </c>
      <c r="H388" s="136">
        <v>0</v>
      </c>
      <c r="I388" s="108" t="s">
        <v>184</v>
      </c>
      <c r="J388" s="136">
        <v>0</v>
      </c>
      <c r="K388" s="108"/>
      <c r="L388" s="136"/>
      <c r="M388" s="108" t="s">
        <v>39</v>
      </c>
      <c r="N388" s="189">
        <v>0</v>
      </c>
    </row>
    <row r="389" spans="1:14" x14ac:dyDescent="0.3">
      <c r="A389" s="11"/>
      <c r="B389" s="12"/>
      <c r="C389" s="12"/>
      <c r="D389" s="29"/>
      <c r="H389" s="108"/>
      <c r="J389" s="108"/>
      <c r="L389" s="108"/>
      <c r="N389" s="188"/>
    </row>
    <row r="390" spans="1:14" x14ac:dyDescent="0.3">
      <c r="A390" s="11"/>
      <c r="B390" s="21" t="s">
        <v>195</v>
      </c>
      <c r="C390" s="12"/>
      <c r="D390" s="13" t="s">
        <v>196</v>
      </c>
      <c r="E390" s="108" t="s">
        <v>31</v>
      </c>
      <c r="F390" s="136">
        <v>0</v>
      </c>
      <c r="G390" s="108" t="s">
        <v>179</v>
      </c>
      <c r="H390" s="136">
        <v>0</v>
      </c>
      <c r="I390" s="108" t="s">
        <v>33</v>
      </c>
      <c r="J390" s="136">
        <v>0</v>
      </c>
      <c r="K390" s="108"/>
      <c r="L390" s="136"/>
      <c r="M390" s="108" t="s">
        <v>35</v>
      </c>
      <c r="N390" s="189">
        <v>0</v>
      </c>
    </row>
    <row r="391" spans="1:14" x14ac:dyDescent="0.3">
      <c r="A391" s="11"/>
      <c r="B391" s="12"/>
      <c r="C391" s="12"/>
      <c r="D391" s="29"/>
      <c r="E391" s="108" t="s">
        <v>20</v>
      </c>
      <c r="F391" s="136">
        <v>0</v>
      </c>
      <c r="G391" s="108" t="s">
        <v>180</v>
      </c>
      <c r="H391" s="136">
        <v>0</v>
      </c>
      <c r="I391" s="108" t="s">
        <v>181</v>
      </c>
      <c r="J391" s="136">
        <v>0</v>
      </c>
      <c r="K391" s="108" t="s">
        <v>182</v>
      </c>
      <c r="L391" s="136">
        <v>0</v>
      </c>
      <c r="M391" s="108" t="s">
        <v>38</v>
      </c>
      <c r="N391" s="189">
        <v>0</v>
      </c>
    </row>
    <row r="392" spans="1:14" x14ac:dyDescent="0.3">
      <c r="A392" s="11"/>
      <c r="B392" s="12"/>
      <c r="C392" s="12"/>
      <c r="D392" s="29"/>
      <c r="E392" s="108" t="s">
        <v>26</v>
      </c>
      <c r="F392" s="136">
        <v>0</v>
      </c>
      <c r="G392" s="108" t="s">
        <v>183</v>
      </c>
      <c r="H392" s="136">
        <v>0</v>
      </c>
      <c r="I392" s="108" t="s">
        <v>184</v>
      </c>
      <c r="J392" s="136">
        <v>0</v>
      </c>
      <c r="K392" s="108"/>
      <c r="L392" s="136"/>
      <c r="M392" s="108" t="s">
        <v>39</v>
      </c>
      <c r="N392" s="189">
        <v>0</v>
      </c>
    </row>
    <row r="393" spans="1:14" ht="14.4" thickBot="1" x14ac:dyDescent="0.35">
      <c r="A393" s="11"/>
      <c r="B393" s="12"/>
      <c r="C393" s="12"/>
      <c r="D393" s="29"/>
      <c r="E393" s="108"/>
      <c r="F393" s="136"/>
      <c r="G393" s="108"/>
      <c r="H393" s="136"/>
      <c r="I393" s="108"/>
      <c r="J393" s="136"/>
      <c r="K393" s="108"/>
      <c r="L393" s="136"/>
      <c r="M393" s="108"/>
      <c r="N393" s="189"/>
    </row>
    <row r="394" spans="1:14" ht="14.4" thickTop="1" x14ac:dyDescent="0.3">
      <c r="A394" s="48"/>
      <c r="B394" s="49"/>
      <c r="C394" s="49"/>
      <c r="D394" s="50"/>
      <c r="E394" s="200"/>
      <c r="F394" s="201"/>
      <c r="G394" s="200"/>
      <c r="H394" s="201"/>
      <c r="I394" s="200"/>
      <c r="J394" s="201"/>
      <c r="K394" s="200"/>
      <c r="L394" s="201"/>
      <c r="M394" s="200"/>
      <c r="N394" s="202"/>
    </row>
    <row r="395" spans="1:14" x14ac:dyDescent="0.3">
      <c r="A395" s="37"/>
      <c r="B395" s="29" t="s">
        <v>187</v>
      </c>
      <c r="C395" s="29" t="s">
        <v>172</v>
      </c>
      <c r="D395" s="29" t="s">
        <v>245</v>
      </c>
      <c r="E395" s="12" t="s">
        <v>31</v>
      </c>
      <c r="F395" s="192">
        <f>+F382+F386+F390</f>
        <v>0</v>
      </c>
      <c r="G395" s="191" t="s">
        <v>179</v>
      </c>
      <c r="H395" s="192">
        <f>+H382+H386+H390</f>
        <v>0</v>
      </c>
      <c r="I395" s="191" t="s">
        <v>33</v>
      </c>
      <c r="J395" s="192">
        <f>+J382+J386+J390</f>
        <v>0</v>
      </c>
      <c r="K395" s="191"/>
      <c r="L395" s="192"/>
      <c r="M395" s="191" t="s">
        <v>35</v>
      </c>
      <c r="N395" s="193">
        <f>+N382+N386+N390</f>
        <v>0</v>
      </c>
    </row>
    <row r="396" spans="1:14" x14ac:dyDescent="0.3">
      <c r="A396" s="11"/>
      <c r="B396" s="29"/>
      <c r="C396" s="29"/>
      <c r="D396" s="29"/>
      <c r="E396" s="191" t="s">
        <v>20</v>
      </c>
      <c r="F396" s="192">
        <f>+F383+F387+F391</f>
        <v>0</v>
      </c>
      <c r="G396" s="191" t="s">
        <v>180</v>
      </c>
      <c r="H396" s="192">
        <f>+H383+H387+H391</f>
        <v>0</v>
      </c>
      <c r="I396" s="191" t="s">
        <v>181</v>
      </c>
      <c r="J396" s="192">
        <f>+J383+J387+J391</f>
        <v>0</v>
      </c>
      <c r="K396" s="191" t="s">
        <v>182</v>
      </c>
      <c r="L396" s="192">
        <f>+L383+L387+L391</f>
        <v>0</v>
      </c>
      <c r="M396" s="191" t="s">
        <v>38</v>
      </c>
      <c r="N396" s="193">
        <f>+N383+N387+N391</f>
        <v>0</v>
      </c>
    </row>
    <row r="397" spans="1:14" x14ac:dyDescent="0.3">
      <c r="A397" s="11"/>
      <c r="B397" s="12"/>
      <c r="C397" s="12"/>
      <c r="D397" s="13"/>
      <c r="E397" s="191" t="s">
        <v>26</v>
      </c>
      <c r="F397" s="192">
        <f>+F384+F388+F392</f>
        <v>0</v>
      </c>
      <c r="G397" s="191" t="s">
        <v>183</v>
      </c>
      <c r="H397" s="192">
        <f>+H384+H388+H392</f>
        <v>0</v>
      </c>
      <c r="I397" s="191" t="s">
        <v>184</v>
      </c>
      <c r="J397" s="192">
        <f>+J384+J388+J392</f>
        <v>0</v>
      </c>
      <c r="K397" s="191"/>
      <c r="L397" s="192"/>
      <c r="M397" s="191" t="s">
        <v>39</v>
      </c>
      <c r="N397" s="193">
        <f>+N384+N388+N392</f>
        <v>0</v>
      </c>
    </row>
    <row r="398" spans="1:14" x14ac:dyDescent="0.3">
      <c r="A398" s="42"/>
      <c r="B398" s="43"/>
      <c r="C398" s="43"/>
      <c r="D398" s="22"/>
      <c r="E398" s="194"/>
      <c r="F398" s="746"/>
      <c r="G398" s="194"/>
      <c r="H398" s="746"/>
      <c r="I398" s="194"/>
      <c r="J398" s="746"/>
      <c r="K398" s="194"/>
      <c r="L398" s="746"/>
      <c r="M398" s="194"/>
      <c r="N398" s="195"/>
    </row>
    <row r="399" spans="1:14" x14ac:dyDescent="0.3">
      <c r="A399" s="11"/>
      <c r="B399" s="12"/>
      <c r="C399" s="12"/>
      <c r="D399" s="30"/>
      <c r="N399" s="187"/>
    </row>
    <row r="400" spans="1:14" x14ac:dyDescent="0.3">
      <c r="A400" s="11"/>
      <c r="B400" s="12"/>
      <c r="C400" s="12"/>
      <c r="D400" s="30"/>
      <c r="N400" s="187"/>
    </row>
    <row r="401" spans="1:14" x14ac:dyDescent="0.3">
      <c r="A401" s="56" t="s">
        <v>246</v>
      </c>
      <c r="B401" s="57" t="s">
        <v>175</v>
      </c>
      <c r="C401" s="58" t="s">
        <v>189</v>
      </c>
      <c r="D401" s="57" t="s">
        <v>247</v>
      </c>
      <c r="E401" s="18"/>
      <c r="F401" s="18"/>
      <c r="G401" s="18"/>
      <c r="H401" s="18"/>
      <c r="I401" s="18"/>
      <c r="J401" s="18"/>
      <c r="K401" s="18"/>
      <c r="L401" s="18"/>
      <c r="M401" s="18"/>
      <c r="N401" s="19"/>
    </row>
    <row r="402" spans="1:14" x14ac:dyDescent="0.3">
      <c r="A402" s="11"/>
      <c r="B402" s="61"/>
      <c r="C402" s="12"/>
      <c r="D402" s="30"/>
      <c r="N402" s="187"/>
    </row>
    <row r="403" spans="1:14" x14ac:dyDescent="0.3">
      <c r="A403" s="59"/>
      <c r="B403" s="25"/>
      <c r="C403" s="60"/>
      <c r="D403" s="53"/>
      <c r="E403" s="203"/>
      <c r="F403" s="745"/>
      <c r="G403" s="203"/>
      <c r="H403" s="203"/>
      <c r="I403" s="203"/>
      <c r="J403" s="203"/>
      <c r="K403" s="203"/>
      <c r="L403" s="203"/>
      <c r="M403" s="203"/>
      <c r="N403" s="204"/>
    </row>
    <row r="404" spans="1:14" x14ac:dyDescent="0.3">
      <c r="A404" s="11"/>
      <c r="B404" s="21" t="s">
        <v>177</v>
      </c>
      <c r="C404" s="12"/>
      <c r="D404" s="13" t="s">
        <v>178</v>
      </c>
      <c r="E404" s="108" t="s">
        <v>31</v>
      </c>
      <c r="F404" s="136">
        <v>0</v>
      </c>
      <c r="G404" s="108" t="s">
        <v>179</v>
      </c>
      <c r="H404" s="136">
        <v>0</v>
      </c>
      <c r="I404" s="108" t="s">
        <v>33</v>
      </c>
      <c r="J404" s="136">
        <v>0</v>
      </c>
      <c r="K404" s="108"/>
      <c r="L404" s="136"/>
      <c r="M404" s="108" t="s">
        <v>35</v>
      </c>
      <c r="N404" s="189">
        <v>0</v>
      </c>
    </row>
    <row r="405" spans="1:14" x14ac:dyDescent="0.3">
      <c r="A405" s="11"/>
      <c r="B405" s="12"/>
      <c r="C405" s="12"/>
      <c r="D405" s="29"/>
      <c r="E405" s="108" t="s">
        <v>20</v>
      </c>
      <c r="F405" s="136">
        <v>0</v>
      </c>
      <c r="G405" s="108" t="s">
        <v>180</v>
      </c>
      <c r="H405" s="136">
        <v>0</v>
      </c>
      <c r="I405" s="108" t="s">
        <v>181</v>
      </c>
      <c r="J405" s="136">
        <v>0</v>
      </c>
      <c r="K405" s="108" t="s">
        <v>182</v>
      </c>
      <c r="L405" s="136">
        <v>0</v>
      </c>
      <c r="M405" s="108" t="s">
        <v>38</v>
      </c>
      <c r="N405" s="189">
        <v>0</v>
      </c>
    </row>
    <row r="406" spans="1:14" x14ac:dyDescent="0.3">
      <c r="A406" s="11"/>
      <c r="B406" s="12"/>
      <c r="C406" s="12"/>
      <c r="D406" s="29"/>
      <c r="E406" s="108" t="s">
        <v>26</v>
      </c>
      <c r="F406" s="136">
        <v>0</v>
      </c>
      <c r="G406" s="108" t="s">
        <v>183</v>
      </c>
      <c r="H406" s="136">
        <v>0</v>
      </c>
      <c r="I406" s="108" t="s">
        <v>184</v>
      </c>
      <c r="J406" s="136">
        <v>0</v>
      </c>
      <c r="K406" s="108"/>
      <c r="L406" s="136"/>
      <c r="M406" s="108" t="s">
        <v>39</v>
      </c>
      <c r="N406" s="189">
        <v>0</v>
      </c>
    </row>
    <row r="407" spans="1:14" x14ac:dyDescent="0.3">
      <c r="A407" s="11"/>
      <c r="B407" s="12"/>
      <c r="C407" s="12"/>
      <c r="D407" s="30"/>
      <c r="H407" s="108"/>
      <c r="J407" s="108"/>
      <c r="L407" s="108"/>
      <c r="N407" s="188"/>
    </row>
    <row r="408" spans="1:14" x14ac:dyDescent="0.3">
      <c r="A408" s="11"/>
      <c r="B408" s="21" t="s">
        <v>185</v>
      </c>
      <c r="C408" s="12"/>
      <c r="D408" s="13" t="s">
        <v>186</v>
      </c>
      <c r="E408" s="108" t="s">
        <v>31</v>
      </c>
      <c r="F408" s="136">
        <v>0</v>
      </c>
      <c r="G408" s="108" t="s">
        <v>179</v>
      </c>
      <c r="H408" s="136">
        <v>0</v>
      </c>
      <c r="I408" s="108" t="s">
        <v>33</v>
      </c>
      <c r="J408" s="136">
        <v>0</v>
      </c>
      <c r="K408" s="108"/>
      <c r="L408" s="136"/>
      <c r="M408" s="108" t="s">
        <v>35</v>
      </c>
      <c r="N408" s="189">
        <v>0</v>
      </c>
    </row>
    <row r="409" spans="1:14" x14ac:dyDescent="0.3">
      <c r="A409" s="11"/>
      <c r="B409" s="12"/>
      <c r="C409" s="12"/>
      <c r="D409" s="29"/>
      <c r="E409" s="108" t="s">
        <v>20</v>
      </c>
      <c r="F409" s="136">
        <v>0</v>
      </c>
      <c r="G409" s="108" t="s">
        <v>180</v>
      </c>
      <c r="H409" s="136">
        <v>0</v>
      </c>
      <c r="I409" s="108" t="s">
        <v>181</v>
      </c>
      <c r="J409" s="136">
        <v>0</v>
      </c>
      <c r="K409" s="108" t="s">
        <v>182</v>
      </c>
      <c r="L409" s="136">
        <v>0</v>
      </c>
      <c r="M409" s="108" t="s">
        <v>38</v>
      </c>
      <c r="N409" s="189">
        <v>0</v>
      </c>
    </row>
    <row r="410" spans="1:14" x14ac:dyDescent="0.3">
      <c r="A410" s="11"/>
      <c r="B410" s="12"/>
      <c r="C410" s="12"/>
      <c r="D410" s="29"/>
      <c r="E410" s="108" t="s">
        <v>26</v>
      </c>
      <c r="F410" s="136">
        <v>0</v>
      </c>
      <c r="G410" s="108" t="s">
        <v>183</v>
      </c>
      <c r="H410" s="136">
        <v>0</v>
      </c>
      <c r="I410" s="108" t="s">
        <v>184</v>
      </c>
      <c r="J410" s="136">
        <v>0</v>
      </c>
      <c r="K410" s="108"/>
      <c r="L410" s="136"/>
      <c r="M410" s="108" t="s">
        <v>39</v>
      </c>
      <c r="N410" s="189">
        <v>0</v>
      </c>
    </row>
    <row r="411" spans="1:14" x14ac:dyDescent="0.3">
      <c r="A411" s="11"/>
      <c r="B411" s="12"/>
      <c r="C411" s="12"/>
      <c r="D411" s="30"/>
      <c r="H411" s="108"/>
      <c r="J411" s="108"/>
      <c r="L411" s="108"/>
      <c r="N411" s="188"/>
    </row>
    <row r="412" spans="1:14" x14ac:dyDescent="0.3">
      <c r="A412" s="11"/>
      <c r="B412" s="21" t="s">
        <v>195</v>
      </c>
      <c r="C412" s="12"/>
      <c r="D412" s="13" t="s">
        <v>196</v>
      </c>
      <c r="E412" s="108" t="s">
        <v>31</v>
      </c>
      <c r="F412" s="136">
        <v>0</v>
      </c>
      <c r="G412" s="108" t="s">
        <v>179</v>
      </c>
      <c r="H412" s="136">
        <v>0</v>
      </c>
      <c r="I412" s="108" t="s">
        <v>33</v>
      </c>
      <c r="J412" s="136">
        <v>0</v>
      </c>
      <c r="K412" s="108"/>
      <c r="L412" s="136"/>
      <c r="M412" s="108" t="s">
        <v>35</v>
      </c>
      <c r="N412" s="189">
        <v>0</v>
      </c>
    </row>
    <row r="413" spans="1:14" x14ac:dyDescent="0.3">
      <c r="A413" s="11"/>
      <c r="B413" s="12"/>
      <c r="C413" s="12"/>
      <c r="D413" s="29"/>
      <c r="E413" s="108" t="s">
        <v>20</v>
      </c>
      <c r="F413" s="136">
        <v>0</v>
      </c>
      <c r="G413" s="108" t="s">
        <v>180</v>
      </c>
      <c r="H413" s="136">
        <v>0</v>
      </c>
      <c r="I413" s="108" t="s">
        <v>181</v>
      </c>
      <c r="J413" s="136">
        <v>0</v>
      </c>
      <c r="K413" s="108" t="s">
        <v>182</v>
      </c>
      <c r="L413" s="136">
        <v>0</v>
      </c>
      <c r="M413" s="108" t="s">
        <v>38</v>
      </c>
      <c r="N413" s="189">
        <v>0</v>
      </c>
    </row>
    <row r="414" spans="1:14" x14ac:dyDescent="0.3">
      <c r="A414" s="11"/>
      <c r="B414" s="12"/>
      <c r="C414" s="12"/>
      <c r="D414" s="29"/>
      <c r="E414" s="108" t="s">
        <v>26</v>
      </c>
      <c r="F414" s="136">
        <v>0</v>
      </c>
      <c r="G414" s="108" t="s">
        <v>183</v>
      </c>
      <c r="H414" s="136">
        <v>0</v>
      </c>
      <c r="I414" s="108" t="s">
        <v>184</v>
      </c>
      <c r="J414" s="136">
        <v>0</v>
      </c>
      <c r="K414" s="108"/>
      <c r="L414" s="136"/>
      <c r="M414" s="108" t="s">
        <v>39</v>
      </c>
      <c r="N414" s="189">
        <v>0</v>
      </c>
    </row>
    <row r="415" spans="1:14" ht="14.4" thickBot="1" x14ac:dyDescent="0.35">
      <c r="A415" s="11"/>
      <c r="B415" s="12"/>
      <c r="C415" s="12"/>
      <c r="D415" s="29"/>
      <c r="E415" s="108"/>
      <c r="F415" s="136"/>
      <c r="G415" s="108"/>
      <c r="H415" s="136"/>
      <c r="I415" s="108"/>
      <c r="J415" s="136"/>
      <c r="K415" s="108"/>
      <c r="L415" s="136"/>
      <c r="M415" s="108"/>
      <c r="N415" s="189"/>
    </row>
    <row r="416" spans="1:14" ht="14.4" thickTop="1" x14ac:dyDescent="0.3">
      <c r="A416" s="48"/>
      <c r="B416" s="49"/>
      <c r="C416" s="49"/>
      <c r="D416" s="50"/>
      <c r="E416" s="200"/>
      <c r="F416" s="201"/>
      <c r="G416" s="200"/>
      <c r="H416" s="201"/>
      <c r="I416" s="200"/>
      <c r="J416" s="201"/>
      <c r="K416" s="200"/>
      <c r="L416" s="201"/>
      <c r="M416" s="200"/>
      <c r="N416" s="202"/>
    </row>
    <row r="417" spans="1:14" x14ac:dyDescent="0.3">
      <c r="A417" s="37"/>
      <c r="B417" s="78" t="s">
        <v>187</v>
      </c>
      <c r="C417" s="12" t="s">
        <v>189</v>
      </c>
      <c r="D417" s="13" t="s">
        <v>247</v>
      </c>
      <c r="E417" s="12" t="s">
        <v>31</v>
      </c>
      <c r="F417" s="192">
        <f>+F404+F408+F412</f>
        <v>0</v>
      </c>
      <c r="G417" s="191" t="s">
        <v>179</v>
      </c>
      <c r="H417" s="192">
        <f>+H404+H408+H412</f>
        <v>0</v>
      </c>
      <c r="I417" s="191" t="s">
        <v>33</v>
      </c>
      <c r="J417" s="192">
        <f>+J404+J408+J412</f>
        <v>0</v>
      </c>
      <c r="K417" s="191"/>
      <c r="L417" s="192"/>
      <c r="M417" s="191" t="s">
        <v>35</v>
      </c>
      <c r="N417" s="193">
        <f>+N404+N408+N412</f>
        <v>0</v>
      </c>
    </row>
    <row r="418" spans="1:14" x14ac:dyDescent="0.3">
      <c r="A418" s="11"/>
      <c r="B418" s="12"/>
      <c r="C418" s="12"/>
      <c r="D418" s="13"/>
      <c r="E418" s="191" t="s">
        <v>20</v>
      </c>
      <c r="F418" s="192">
        <f>+F405+F409+F413</f>
        <v>0</v>
      </c>
      <c r="G418" s="191" t="s">
        <v>180</v>
      </c>
      <c r="H418" s="192">
        <f>+H405+H409+H413</f>
        <v>0</v>
      </c>
      <c r="I418" s="191" t="s">
        <v>181</v>
      </c>
      <c r="J418" s="192">
        <f>+J405+J409+J413</f>
        <v>0</v>
      </c>
      <c r="K418" s="191" t="s">
        <v>182</v>
      </c>
      <c r="L418" s="192">
        <f>+L405+L409+L413</f>
        <v>0</v>
      </c>
      <c r="M418" s="191" t="s">
        <v>38</v>
      </c>
      <c r="N418" s="193">
        <f>+N405+N409+N413</f>
        <v>0</v>
      </c>
    </row>
    <row r="419" spans="1:14" x14ac:dyDescent="0.3">
      <c r="A419" s="11"/>
      <c r="B419" s="12"/>
      <c r="C419" s="12"/>
      <c r="D419" s="13"/>
      <c r="E419" s="191" t="s">
        <v>26</v>
      </c>
      <c r="F419" s="192">
        <f>+F406+F410+F414</f>
        <v>0</v>
      </c>
      <c r="G419" s="191" t="s">
        <v>183</v>
      </c>
      <c r="H419" s="192">
        <f>+H406+H410+H414</f>
        <v>0</v>
      </c>
      <c r="I419" s="191" t="s">
        <v>184</v>
      </c>
      <c r="J419" s="192">
        <f>+J406+J410+J414</f>
        <v>0</v>
      </c>
      <c r="K419" s="191"/>
      <c r="L419" s="192"/>
      <c r="M419" s="191" t="s">
        <v>39</v>
      </c>
      <c r="N419" s="193">
        <f>+N406+N410+N414</f>
        <v>0</v>
      </c>
    </row>
    <row r="420" spans="1:14" x14ac:dyDescent="0.3">
      <c r="A420" s="42"/>
      <c r="B420" s="43"/>
      <c r="C420" s="43"/>
      <c r="D420" s="22"/>
      <c r="E420" s="194"/>
      <c r="F420" s="746"/>
      <c r="G420" s="194"/>
      <c r="H420" s="746"/>
      <c r="I420" s="194"/>
      <c r="J420" s="746"/>
      <c r="K420" s="194"/>
      <c r="L420" s="746"/>
      <c r="M420" s="194"/>
      <c r="N420" s="195"/>
    </row>
    <row r="421" spans="1:14" x14ac:dyDescent="0.3">
      <c r="A421" s="11"/>
      <c r="B421" s="12"/>
      <c r="C421" s="12"/>
      <c r="D421" s="13"/>
      <c r="H421" s="108"/>
      <c r="J421" s="108"/>
      <c r="L421" s="108"/>
      <c r="N421" s="188"/>
    </row>
    <row r="422" spans="1:14" x14ac:dyDescent="0.3">
      <c r="A422" s="56" t="s">
        <v>248</v>
      </c>
      <c r="B422" s="57" t="s">
        <v>175</v>
      </c>
      <c r="C422" s="62" t="s">
        <v>193</v>
      </c>
      <c r="D422" s="57" t="s">
        <v>249</v>
      </c>
      <c r="E422" s="18"/>
      <c r="F422" s="18"/>
      <c r="G422" s="18"/>
      <c r="H422" s="18"/>
      <c r="I422" s="18"/>
      <c r="J422" s="18"/>
      <c r="K422" s="18"/>
      <c r="L422" s="18"/>
      <c r="M422" s="18"/>
      <c r="N422" s="19"/>
    </row>
    <row r="423" spans="1:14" x14ac:dyDescent="0.3">
      <c r="A423" s="11"/>
      <c r="B423" s="61"/>
      <c r="C423" s="12"/>
      <c r="D423" s="30"/>
      <c r="N423" s="187"/>
    </row>
    <row r="424" spans="1:14" x14ac:dyDescent="0.3">
      <c r="A424" s="59"/>
      <c r="B424" s="25"/>
      <c r="C424" s="60"/>
      <c r="D424" s="53"/>
      <c r="E424" s="203"/>
      <c r="F424" s="745"/>
      <c r="G424" s="203"/>
      <c r="H424" s="203"/>
      <c r="I424" s="203"/>
      <c r="J424" s="203"/>
      <c r="K424" s="203"/>
      <c r="L424" s="203"/>
      <c r="M424" s="203"/>
      <c r="N424" s="204"/>
    </row>
    <row r="425" spans="1:14" x14ac:dyDescent="0.3">
      <c r="A425" s="11"/>
      <c r="B425" s="21" t="s">
        <v>177</v>
      </c>
      <c r="C425" s="12"/>
      <c r="D425" s="13" t="s">
        <v>178</v>
      </c>
      <c r="E425" s="108" t="s">
        <v>31</v>
      </c>
      <c r="F425" s="136">
        <v>0</v>
      </c>
      <c r="G425" s="108" t="s">
        <v>179</v>
      </c>
      <c r="H425" s="136">
        <v>0</v>
      </c>
      <c r="I425" s="108" t="s">
        <v>33</v>
      </c>
      <c r="J425" s="136">
        <v>0</v>
      </c>
      <c r="K425" s="108"/>
      <c r="L425" s="136"/>
      <c r="M425" s="108" t="s">
        <v>35</v>
      </c>
      <c r="N425" s="189">
        <v>0</v>
      </c>
    </row>
    <row r="426" spans="1:14" x14ac:dyDescent="0.3">
      <c r="A426" s="11"/>
      <c r="B426" s="12"/>
      <c r="C426" s="12"/>
      <c r="D426" s="29"/>
      <c r="E426" s="108" t="s">
        <v>20</v>
      </c>
      <c r="F426" s="136">
        <v>0</v>
      </c>
      <c r="G426" s="108" t="s">
        <v>180</v>
      </c>
      <c r="H426" s="136">
        <v>0</v>
      </c>
      <c r="I426" s="108" t="s">
        <v>181</v>
      </c>
      <c r="J426" s="136">
        <v>0</v>
      </c>
      <c r="K426" s="108" t="s">
        <v>182</v>
      </c>
      <c r="L426" s="136">
        <v>0</v>
      </c>
      <c r="M426" s="108" t="s">
        <v>38</v>
      </c>
      <c r="N426" s="189">
        <v>0</v>
      </c>
    </row>
    <row r="427" spans="1:14" x14ac:dyDescent="0.3">
      <c r="A427" s="11"/>
      <c r="B427" s="12"/>
      <c r="C427" s="12"/>
      <c r="D427" s="29"/>
      <c r="E427" s="108" t="s">
        <v>26</v>
      </c>
      <c r="F427" s="136">
        <v>0</v>
      </c>
      <c r="G427" s="108" t="s">
        <v>183</v>
      </c>
      <c r="H427" s="136">
        <v>0</v>
      </c>
      <c r="I427" s="108" t="s">
        <v>184</v>
      </c>
      <c r="J427" s="136">
        <v>0</v>
      </c>
      <c r="K427" s="108"/>
      <c r="L427" s="136"/>
      <c r="M427" s="108" t="s">
        <v>39</v>
      </c>
      <c r="N427" s="189">
        <v>0</v>
      </c>
    </row>
    <row r="428" spans="1:14" x14ac:dyDescent="0.3">
      <c r="A428" s="11"/>
      <c r="B428" s="12"/>
      <c r="C428" s="12"/>
      <c r="D428" s="30"/>
      <c r="H428" s="108"/>
      <c r="J428" s="108"/>
      <c r="L428" s="108"/>
      <c r="N428" s="188"/>
    </row>
    <row r="429" spans="1:14" x14ac:dyDescent="0.3">
      <c r="A429" s="11"/>
      <c r="B429" s="21" t="s">
        <v>185</v>
      </c>
      <c r="C429" s="12"/>
      <c r="D429" s="13" t="s">
        <v>186</v>
      </c>
      <c r="E429" s="108" t="s">
        <v>31</v>
      </c>
      <c r="F429" s="136">
        <v>0</v>
      </c>
      <c r="G429" s="108" t="s">
        <v>179</v>
      </c>
      <c r="H429" s="136">
        <v>0</v>
      </c>
      <c r="I429" s="108" t="s">
        <v>33</v>
      </c>
      <c r="J429" s="136">
        <v>0</v>
      </c>
      <c r="K429" s="108"/>
      <c r="L429" s="136"/>
      <c r="M429" s="108" t="s">
        <v>35</v>
      </c>
      <c r="N429" s="189">
        <v>0</v>
      </c>
    </row>
    <row r="430" spans="1:14" x14ac:dyDescent="0.3">
      <c r="A430" s="11"/>
      <c r="B430" s="12"/>
      <c r="C430" s="12"/>
      <c r="D430" s="29"/>
      <c r="E430" s="108" t="s">
        <v>20</v>
      </c>
      <c r="F430" s="136">
        <v>0</v>
      </c>
      <c r="G430" s="108" t="s">
        <v>180</v>
      </c>
      <c r="H430" s="136">
        <v>0</v>
      </c>
      <c r="I430" s="108" t="s">
        <v>181</v>
      </c>
      <c r="J430" s="136">
        <v>0</v>
      </c>
      <c r="K430" s="108" t="s">
        <v>182</v>
      </c>
      <c r="L430" s="136">
        <v>0</v>
      </c>
      <c r="M430" s="108" t="s">
        <v>38</v>
      </c>
      <c r="N430" s="189">
        <v>0</v>
      </c>
    </row>
    <row r="431" spans="1:14" x14ac:dyDescent="0.3">
      <c r="A431" s="11"/>
      <c r="B431" s="12"/>
      <c r="C431" s="12"/>
      <c r="D431" s="29"/>
      <c r="E431" s="108" t="s">
        <v>26</v>
      </c>
      <c r="F431" s="136">
        <v>0</v>
      </c>
      <c r="G431" s="108" t="s">
        <v>183</v>
      </c>
      <c r="H431" s="136">
        <v>0</v>
      </c>
      <c r="I431" s="108" t="s">
        <v>184</v>
      </c>
      <c r="J431" s="136">
        <v>0</v>
      </c>
      <c r="K431" s="108"/>
      <c r="L431" s="136"/>
      <c r="M431" s="108" t="s">
        <v>39</v>
      </c>
      <c r="N431" s="189">
        <v>0</v>
      </c>
    </row>
    <row r="432" spans="1:14" x14ac:dyDescent="0.3">
      <c r="A432" s="11"/>
      <c r="B432" s="12"/>
      <c r="C432" s="12"/>
      <c r="D432" s="30"/>
      <c r="H432" s="108"/>
      <c r="J432" s="108"/>
      <c r="L432" s="108"/>
      <c r="N432" s="188"/>
    </row>
    <row r="433" spans="1:14" x14ac:dyDescent="0.3">
      <c r="A433" s="11"/>
      <c r="B433" s="21" t="s">
        <v>195</v>
      </c>
      <c r="C433" s="12"/>
      <c r="D433" s="13" t="s">
        <v>196</v>
      </c>
      <c r="E433" s="108" t="s">
        <v>31</v>
      </c>
      <c r="F433" s="136">
        <v>0</v>
      </c>
      <c r="G433" s="108" t="s">
        <v>179</v>
      </c>
      <c r="H433" s="136">
        <v>0</v>
      </c>
      <c r="I433" s="108" t="s">
        <v>33</v>
      </c>
      <c r="J433" s="136">
        <v>0</v>
      </c>
      <c r="K433" s="108"/>
      <c r="L433" s="136"/>
      <c r="M433" s="108" t="s">
        <v>35</v>
      </c>
      <c r="N433" s="189">
        <v>0</v>
      </c>
    </row>
    <row r="434" spans="1:14" x14ac:dyDescent="0.3">
      <c r="A434" s="11"/>
      <c r="B434" s="12"/>
      <c r="C434" s="12"/>
      <c r="D434" s="29"/>
      <c r="E434" s="108" t="s">
        <v>20</v>
      </c>
      <c r="F434" s="136">
        <v>0</v>
      </c>
      <c r="G434" s="108" t="s">
        <v>180</v>
      </c>
      <c r="H434" s="136">
        <v>0</v>
      </c>
      <c r="I434" s="108" t="s">
        <v>181</v>
      </c>
      <c r="J434" s="136">
        <v>0</v>
      </c>
      <c r="K434" s="108" t="s">
        <v>182</v>
      </c>
      <c r="L434" s="136">
        <v>0</v>
      </c>
      <c r="M434" s="108" t="s">
        <v>38</v>
      </c>
      <c r="N434" s="189">
        <v>0</v>
      </c>
    </row>
    <row r="435" spans="1:14" x14ac:dyDescent="0.3">
      <c r="A435" s="11"/>
      <c r="B435" s="12"/>
      <c r="C435" s="12"/>
      <c r="D435" s="29"/>
      <c r="E435" s="108" t="s">
        <v>26</v>
      </c>
      <c r="F435" s="136">
        <v>0</v>
      </c>
      <c r="G435" s="108" t="s">
        <v>183</v>
      </c>
      <c r="H435" s="136">
        <v>0</v>
      </c>
      <c r="I435" s="108" t="s">
        <v>184</v>
      </c>
      <c r="J435" s="136">
        <v>0</v>
      </c>
      <c r="K435" s="108"/>
      <c r="L435" s="136"/>
      <c r="M435" s="108" t="s">
        <v>39</v>
      </c>
      <c r="N435" s="189">
        <v>0</v>
      </c>
    </row>
    <row r="436" spans="1:14" ht="14.4" thickBot="1" x14ac:dyDescent="0.35">
      <c r="A436" s="11"/>
      <c r="B436" s="12"/>
      <c r="C436" s="12"/>
      <c r="D436" s="29"/>
      <c r="E436" s="108"/>
      <c r="F436" s="136"/>
      <c r="G436" s="108"/>
      <c r="H436" s="136"/>
      <c r="I436" s="108"/>
      <c r="J436" s="136"/>
      <c r="K436" s="108"/>
      <c r="L436" s="136"/>
      <c r="M436" s="108"/>
      <c r="N436" s="189"/>
    </row>
    <row r="437" spans="1:14" ht="14.4" thickTop="1" x14ac:dyDescent="0.3">
      <c r="A437" s="48"/>
      <c r="B437" s="49"/>
      <c r="C437" s="49"/>
      <c r="D437" s="50"/>
      <c r="E437" s="200"/>
      <c r="F437" s="201"/>
      <c r="G437" s="200"/>
      <c r="H437" s="201"/>
      <c r="I437" s="200"/>
      <c r="J437" s="201"/>
      <c r="K437" s="200"/>
      <c r="L437" s="201"/>
      <c r="M437" s="200"/>
      <c r="N437" s="202"/>
    </row>
    <row r="438" spans="1:14" x14ac:dyDescent="0.3">
      <c r="A438" s="37"/>
      <c r="B438" s="78" t="s">
        <v>187</v>
      </c>
      <c r="C438" s="181" t="s">
        <v>193</v>
      </c>
      <c r="D438" s="4" t="s">
        <v>249</v>
      </c>
      <c r="E438" s="12" t="s">
        <v>31</v>
      </c>
      <c r="F438" s="192">
        <f>+F425+F429+F433</f>
        <v>0</v>
      </c>
      <c r="G438" s="191" t="s">
        <v>179</v>
      </c>
      <c r="H438" s="192">
        <f>+H425+H429+H433</f>
        <v>0</v>
      </c>
      <c r="I438" s="191" t="s">
        <v>33</v>
      </c>
      <c r="J438" s="192">
        <f>+J425+J429+J433</f>
        <v>0</v>
      </c>
      <c r="K438" s="191"/>
      <c r="L438" s="192"/>
      <c r="M438" s="191" t="s">
        <v>35</v>
      </c>
      <c r="N438" s="193">
        <f>+N425+N429+N433</f>
        <v>0</v>
      </c>
    </row>
    <row r="439" spans="1:14" x14ac:dyDescent="0.3">
      <c r="A439" s="11"/>
      <c r="B439" s="12"/>
      <c r="C439" s="12"/>
      <c r="D439" s="13"/>
      <c r="E439" s="191" t="s">
        <v>20</v>
      </c>
      <c r="F439" s="192">
        <f>+F426+F430+F434</f>
        <v>0</v>
      </c>
      <c r="G439" s="191" t="s">
        <v>180</v>
      </c>
      <c r="H439" s="192">
        <f>+H426+H430+H434</f>
        <v>0</v>
      </c>
      <c r="I439" s="191" t="s">
        <v>181</v>
      </c>
      <c r="J439" s="192">
        <f>+J426+J430+J434</f>
        <v>0</v>
      </c>
      <c r="K439" s="191" t="s">
        <v>182</v>
      </c>
      <c r="L439" s="192">
        <f>+L426+L430+L434</f>
        <v>0</v>
      </c>
      <c r="M439" s="191" t="s">
        <v>38</v>
      </c>
      <c r="N439" s="193">
        <f>+N426+N430+N434</f>
        <v>0</v>
      </c>
    </row>
    <row r="440" spans="1:14" x14ac:dyDescent="0.3">
      <c r="A440" s="11"/>
      <c r="B440" s="12"/>
      <c r="C440" s="12"/>
      <c r="D440" s="13"/>
      <c r="E440" s="191" t="s">
        <v>26</v>
      </c>
      <c r="F440" s="192">
        <f>+F427+F431+F435</f>
        <v>0</v>
      </c>
      <c r="G440" s="191" t="s">
        <v>183</v>
      </c>
      <c r="H440" s="192">
        <f>+H427+H431+H435</f>
        <v>0</v>
      </c>
      <c r="I440" s="191" t="s">
        <v>184</v>
      </c>
      <c r="J440" s="192">
        <f>+J427+J431+J435</f>
        <v>0</v>
      </c>
      <c r="K440" s="191"/>
      <c r="L440" s="192"/>
      <c r="M440" s="191" t="s">
        <v>39</v>
      </c>
      <c r="N440" s="193">
        <f>+N427+N431+N435</f>
        <v>0</v>
      </c>
    </row>
    <row r="441" spans="1:14" x14ac:dyDescent="0.3">
      <c r="A441" s="42"/>
      <c r="B441" s="43"/>
      <c r="C441" s="43"/>
      <c r="D441" s="22"/>
      <c r="E441" s="194"/>
      <c r="F441" s="746"/>
      <c r="G441" s="194"/>
      <c r="H441" s="746"/>
      <c r="I441" s="194"/>
      <c r="J441" s="746"/>
      <c r="K441" s="194"/>
      <c r="L441" s="746"/>
      <c r="M441" s="194"/>
      <c r="N441" s="195"/>
    </row>
    <row r="442" spans="1:14" x14ac:dyDescent="0.3">
      <c r="A442" s="11"/>
      <c r="B442" s="12"/>
      <c r="C442" s="12"/>
      <c r="D442" s="13"/>
      <c r="H442" s="108"/>
      <c r="J442" s="108"/>
      <c r="L442" s="108"/>
      <c r="N442" s="188"/>
    </row>
    <row r="443" spans="1:14" x14ac:dyDescent="0.3">
      <c r="A443" s="11"/>
      <c r="B443" s="12"/>
      <c r="C443" s="12"/>
      <c r="D443" s="13"/>
      <c r="H443" s="108"/>
      <c r="J443" s="108"/>
      <c r="L443" s="108"/>
      <c r="N443" s="188"/>
    </row>
    <row r="444" spans="1:14" x14ac:dyDescent="0.3">
      <c r="A444" s="56" t="s">
        <v>250</v>
      </c>
      <c r="B444" s="57" t="s">
        <v>175</v>
      </c>
      <c r="C444" s="182" t="s">
        <v>251</v>
      </c>
      <c r="D444" s="57" t="s">
        <v>252</v>
      </c>
      <c r="E444" s="18"/>
      <c r="F444" s="18"/>
      <c r="G444" s="18"/>
      <c r="H444" s="18"/>
      <c r="I444" s="18"/>
      <c r="J444" s="18"/>
      <c r="K444" s="18"/>
      <c r="L444" s="18"/>
      <c r="M444" s="18"/>
      <c r="N444" s="19"/>
    </row>
    <row r="445" spans="1:14" x14ac:dyDescent="0.3">
      <c r="A445" s="11"/>
      <c r="B445" s="61"/>
      <c r="C445" s="12"/>
      <c r="D445" s="30"/>
      <c r="N445" s="187"/>
    </row>
    <row r="446" spans="1:14" x14ac:dyDescent="0.3">
      <c r="A446" s="59"/>
      <c r="B446" s="25"/>
      <c r="C446" s="60"/>
      <c r="D446" s="53"/>
      <c r="E446" s="203"/>
      <c r="F446" s="745"/>
      <c r="G446" s="203"/>
      <c r="H446" s="203"/>
      <c r="I446" s="203"/>
      <c r="J446" s="203"/>
      <c r="K446" s="203"/>
      <c r="L446" s="203"/>
      <c r="M446" s="203"/>
      <c r="N446" s="204"/>
    </row>
    <row r="447" spans="1:14" x14ac:dyDescent="0.3">
      <c r="A447" s="11"/>
      <c r="B447" s="21" t="s">
        <v>177</v>
      </c>
      <c r="C447" s="12"/>
      <c r="D447" s="13" t="s">
        <v>178</v>
      </c>
      <c r="E447" s="108" t="s">
        <v>31</v>
      </c>
      <c r="F447" s="136">
        <v>0</v>
      </c>
      <c r="G447" s="108" t="s">
        <v>179</v>
      </c>
      <c r="H447" s="136">
        <v>0</v>
      </c>
      <c r="I447" s="108" t="s">
        <v>33</v>
      </c>
      <c r="J447" s="136">
        <v>0</v>
      </c>
      <c r="K447" s="108"/>
      <c r="L447" s="136"/>
      <c r="M447" s="108" t="s">
        <v>35</v>
      </c>
      <c r="N447" s="189">
        <v>0</v>
      </c>
    </row>
    <row r="448" spans="1:14" x14ac:dyDescent="0.3">
      <c r="A448" s="11"/>
      <c r="B448" s="12"/>
      <c r="C448" s="12"/>
      <c r="D448" s="29"/>
      <c r="E448" s="108" t="s">
        <v>20</v>
      </c>
      <c r="F448" s="136">
        <v>0</v>
      </c>
      <c r="G448" s="108" t="s">
        <v>180</v>
      </c>
      <c r="H448" s="136">
        <v>0</v>
      </c>
      <c r="I448" s="108" t="s">
        <v>181</v>
      </c>
      <c r="J448" s="136">
        <v>0</v>
      </c>
      <c r="K448" s="108" t="s">
        <v>182</v>
      </c>
      <c r="L448" s="136">
        <v>0</v>
      </c>
      <c r="M448" s="108" t="s">
        <v>38</v>
      </c>
      <c r="N448" s="189">
        <v>0</v>
      </c>
    </row>
    <row r="449" spans="1:14" x14ac:dyDescent="0.3">
      <c r="A449" s="11"/>
      <c r="B449" s="12"/>
      <c r="C449" s="12"/>
      <c r="D449" s="29"/>
      <c r="E449" s="108" t="s">
        <v>26</v>
      </c>
      <c r="F449" s="136">
        <v>0</v>
      </c>
      <c r="G449" s="108" t="s">
        <v>183</v>
      </c>
      <c r="H449" s="136">
        <v>0</v>
      </c>
      <c r="I449" s="108" t="s">
        <v>184</v>
      </c>
      <c r="J449" s="136">
        <v>0</v>
      </c>
      <c r="K449" s="108"/>
      <c r="L449" s="136"/>
      <c r="M449" s="108" t="s">
        <v>39</v>
      </c>
      <c r="N449" s="189">
        <v>0</v>
      </c>
    </row>
    <row r="450" spans="1:14" x14ac:dyDescent="0.3">
      <c r="A450" s="11"/>
      <c r="B450" s="12"/>
      <c r="C450" s="12"/>
      <c r="D450" s="30"/>
      <c r="H450" s="108"/>
      <c r="J450" s="108"/>
      <c r="L450" s="108"/>
      <c r="N450" s="188"/>
    </row>
    <row r="451" spans="1:14" x14ac:dyDescent="0.3">
      <c r="A451" s="11"/>
      <c r="B451" s="21" t="s">
        <v>185</v>
      </c>
      <c r="C451" s="12"/>
      <c r="D451" s="13" t="s">
        <v>186</v>
      </c>
      <c r="E451" s="108" t="s">
        <v>31</v>
      </c>
      <c r="F451" s="136">
        <v>0</v>
      </c>
      <c r="G451" s="108" t="s">
        <v>179</v>
      </c>
      <c r="H451" s="136">
        <v>0</v>
      </c>
      <c r="I451" s="108" t="s">
        <v>33</v>
      </c>
      <c r="J451" s="136">
        <v>0</v>
      </c>
      <c r="K451" s="108"/>
      <c r="L451" s="136"/>
      <c r="M451" s="108" t="s">
        <v>35</v>
      </c>
      <c r="N451" s="189">
        <v>0</v>
      </c>
    </row>
    <row r="452" spans="1:14" x14ac:dyDescent="0.3">
      <c r="A452" s="11"/>
      <c r="B452" s="12"/>
      <c r="C452" s="12"/>
      <c r="D452" s="29"/>
      <c r="E452" s="108" t="s">
        <v>20</v>
      </c>
      <c r="F452" s="136">
        <v>0</v>
      </c>
      <c r="G452" s="108" t="s">
        <v>180</v>
      </c>
      <c r="H452" s="136">
        <v>0</v>
      </c>
      <c r="I452" s="108" t="s">
        <v>181</v>
      </c>
      <c r="J452" s="136">
        <v>0</v>
      </c>
      <c r="K452" s="108" t="s">
        <v>182</v>
      </c>
      <c r="L452" s="136">
        <v>0</v>
      </c>
      <c r="M452" s="108" t="s">
        <v>38</v>
      </c>
      <c r="N452" s="189">
        <v>0</v>
      </c>
    </row>
    <row r="453" spans="1:14" x14ac:dyDescent="0.3">
      <c r="A453" s="11"/>
      <c r="B453" s="12"/>
      <c r="C453" s="12"/>
      <c r="D453" s="29"/>
      <c r="E453" s="108" t="s">
        <v>26</v>
      </c>
      <c r="F453" s="136">
        <v>0</v>
      </c>
      <c r="G453" s="108" t="s">
        <v>183</v>
      </c>
      <c r="H453" s="136">
        <v>0</v>
      </c>
      <c r="I453" s="108" t="s">
        <v>184</v>
      </c>
      <c r="J453" s="136">
        <v>0</v>
      </c>
      <c r="K453" s="108"/>
      <c r="L453" s="136"/>
      <c r="M453" s="108" t="s">
        <v>39</v>
      </c>
      <c r="N453" s="189">
        <v>0</v>
      </c>
    </row>
    <row r="454" spans="1:14" x14ac:dyDescent="0.3">
      <c r="A454" s="11"/>
      <c r="B454" s="12"/>
      <c r="C454" s="12"/>
      <c r="D454" s="30"/>
      <c r="H454" s="108"/>
      <c r="J454" s="108"/>
      <c r="L454" s="108"/>
      <c r="N454" s="188"/>
    </row>
    <row r="455" spans="1:14" x14ac:dyDescent="0.3">
      <c r="A455" s="11"/>
      <c r="B455" s="21" t="s">
        <v>195</v>
      </c>
      <c r="C455" s="12"/>
      <c r="D455" s="13" t="s">
        <v>196</v>
      </c>
      <c r="E455" s="108" t="s">
        <v>31</v>
      </c>
      <c r="F455" s="136">
        <v>0</v>
      </c>
      <c r="G455" s="108" t="s">
        <v>179</v>
      </c>
      <c r="H455" s="136">
        <v>0</v>
      </c>
      <c r="I455" s="108" t="s">
        <v>33</v>
      </c>
      <c r="J455" s="136">
        <v>0</v>
      </c>
      <c r="K455" s="108"/>
      <c r="L455" s="136"/>
      <c r="M455" s="108" t="s">
        <v>35</v>
      </c>
      <c r="N455" s="189">
        <v>0</v>
      </c>
    </row>
    <row r="456" spans="1:14" x14ac:dyDescent="0.3">
      <c r="A456" s="11"/>
      <c r="B456" s="12"/>
      <c r="C456" s="12"/>
      <c r="D456" s="29"/>
      <c r="E456" s="108" t="s">
        <v>20</v>
      </c>
      <c r="F456" s="136">
        <v>0</v>
      </c>
      <c r="G456" s="108" t="s">
        <v>180</v>
      </c>
      <c r="H456" s="136">
        <v>0</v>
      </c>
      <c r="I456" s="108" t="s">
        <v>181</v>
      </c>
      <c r="J456" s="136">
        <v>0</v>
      </c>
      <c r="K456" s="108" t="s">
        <v>182</v>
      </c>
      <c r="L456" s="136">
        <v>0</v>
      </c>
      <c r="M456" s="108" t="s">
        <v>38</v>
      </c>
      <c r="N456" s="189">
        <v>0</v>
      </c>
    </row>
    <row r="457" spans="1:14" x14ac:dyDescent="0.3">
      <c r="A457" s="11"/>
      <c r="B457" s="12"/>
      <c r="C457" s="12"/>
      <c r="D457" s="29"/>
      <c r="E457" s="108" t="s">
        <v>26</v>
      </c>
      <c r="F457" s="136">
        <v>0</v>
      </c>
      <c r="G457" s="108" t="s">
        <v>183</v>
      </c>
      <c r="H457" s="136">
        <v>0</v>
      </c>
      <c r="I457" s="108" t="s">
        <v>184</v>
      </c>
      <c r="J457" s="136">
        <v>0</v>
      </c>
      <c r="K457" s="108"/>
      <c r="L457" s="136"/>
      <c r="M457" s="108" t="s">
        <v>39</v>
      </c>
      <c r="N457" s="189">
        <v>0</v>
      </c>
    </row>
    <row r="458" spans="1:14" ht="14.4" thickBot="1" x14ac:dyDescent="0.35">
      <c r="A458" s="11"/>
      <c r="B458" s="12"/>
      <c r="C458" s="12"/>
      <c r="D458" s="29"/>
      <c r="E458" s="108"/>
      <c r="F458" s="136"/>
      <c r="G458" s="108"/>
      <c r="H458" s="136"/>
      <c r="I458" s="108"/>
      <c r="J458" s="136"/>
      <c r="K458" s="108"/>
      <c r="L458" s="136"/>
      <c r="M458" s="108"/>
      <c r="N458" s="189"/>
    </row>
    <row r="459" spans="1:14" ht="14.4" thickTop="1" x14ac:dyDescent="0.3">
      <c r="A459" s="48"/>
      <c r="B459" s="49"/>
      <c r="C459" s="49"/>
      <c r="D459" s="50"/>
      <c r="E459" s="200"/>
      <c r="F459" s="201"/>
      <c r="G459" s="200"/>
      <c r="H459" s="201"/>
      <c r="I459" s="200"/>
      <c r="J459" s="201"/>
      <c r="K459" s="200"/>
      <c r="L459" s="201"/>
      <c r="M459" s="200"/>
      <c r="N459" s="202"/>
    </row>
    <row r="460" spans="1:14" x14ac:dyDescent="0.3">
      <c r="A460" s="37"/>
      <c r="B460" s="78" t="s">
        <v>187</v>
      </c>
      <c r="C460" s="183" t="s">
        <v>253</v>
      </c>
      <c r="D460" s="13" t="s">
        <v>252</v>
      </c>
      <c r="E460" s="12" t="s">
        <v>31</v>
      </c>
      <c r="F460" s="192">
        <f>+F447+F451+F455</f>
        <v>0</v>
      </c>
      <c r="G460" s="191" t="s">
        <v>179</v>
      </c>
      <c r="H460" s="192">
        <f>+H447+H451+H455</f>
        <v>0</v>
      </c>
      <c r="I460" s="191" t="s">
        <v>33</v>
      </c>
      <c r="J460" s="192">
        <f>+J447+J451+J455</f>
        <v>0</v>
      </c>
      <c r="K460" s="191"/>
      <c r="L460" s="192"/>
      <c r="M460" s="191" t="s">
        <v>35</v>
      </c>
      <c r="N460" s="193">
        <f>+N447+N451+N455</f>
        <v>0</v>
      </c>
    </row>
    <row r="461" spans="1:14" x14ac:dyDescent="0.3">
      <c r="A461" s="11"/>
      <c r="B461" s="12"/>
      <c r="C461" s="12"/>
      <c r="D461" s="13"/>
      <c r="E461" s="191" t="s">
        <v>20</v>
      </c>
      <c r="F461" s="192">
        <f>+F448+F452+F456</f>
        <v>0</v>
      </c>
      <c r="G461" s="191" t="s">
        <v>180</v>
      </c>
      <c r="H461" s="192">
        <f>+H448+H452+H456</f>
        <v>0</v>
      </c>
      <c r="I461" s="191" t="s">
        <v>181</v>
      </c>
      <c r="J461" s="192">
        <f>+J448+J452+J456</f>
        <v>0</v>
      </c>
      <c r="K461" s="191" t="s">
        <v>182</v>
      </c>
      <c r="L461" s="192">
        <f>+L448+L452+L456</f>
        <v>0</v>
      </c>
      <c r="M461" s="191" t="s">
        <v>38</v>
      </c>
      <c r="N461" s="193">
        <f>+N448+N452+N456</f>
        <v>0</v>
      </c>
    </row>
    <row r="462" spans="1:14" x14ac:dyDescent="0.3">
      <c r="A462" s="11"/>
      <c r="B462" s="12"/>
      <c r="C462" s="12"/>
      <c r="D462" s="13"/>
      <c r="E462" s="191" t="s">
        <v>26</v>
      </c>
      <c r="F462" s="192">
        <f>+F449+F453+F457</f>
        <v>0</v>
      </c>
      <c r="G462" s="191" t="s">
        <v>183</v>
      </c>
      <c r="H462" s="192">
        <f>+H449+H453+H457</f>
        <v>0</v>
      </c>
      <c r="I462" s="191" t="s">
        <v>184</v>
      </c>
      <c r="J462" s="192">
        <f>+J449+J453+J457</f>
        <v>0</v>
      </c>
      <c r="K462" s="191"/>
      <c r="L462" s="192"/>
      <c r="M462" s="191" t="s">
        <v>39</v>
      </c>
      <c r="N462" s="193">
        <f>+N449+N453+N457</f>
        <v>0</v>
      </c>
    </row>
    <row r="463" spans="1:14" x14ac:dyDescent="0.3">
      <c r="A463" s="42"/>
      <c r="B463" s="43"/>
      <c r="C463" s="43"/>
      <c r="D463" s="22"/>
      <c r="E463" s="194"/>
      <c r="F463" s="746"/>
      <c r="G463" s="194"/>
      <c r="H463" s="746"/>
      <c r="I463" s="194"/>
      <c r="J463" s="746"/>
      <c r="K463" s="194"/>
      <c r="L463" s="746"/>
      <c r="M463" s="194"/>
      <c r="N463" s="195"/>
    </row>
    <row r="464" spans="1:14" x14ac:dyDescent="0.3">
      <c r="A464" s="11"/>
      <c r="B464" s="12"/>
      <c r="C464" s="12"/>
      <c r="D464" s="30"/>
      <c r="N464" s="187"/>
    </row>
    <row r="465" spans="1:14" x14ac:dyDescent="0.3">
      <c r="A465" s="11"/>
      <c r="B465" s="12"/>
      <c r="C465" s="12"/>
      <c r="D465" s="30"/>
      <c r="N465" s="187"/>
    </row>
    <row r="466" spans="1:14" ht="20.25" customHeight="1" x14ac:dyDescent="0.3">
      <c r="A466" s="56" t="s">
        <v>254</v>
      </c>
      <c r="B466" s="57" t="s">
        <v>175</v>
      </c>
      <c r="C466" s="182" t="s">
        <v>255</v>
      </c>
      <c r="D466" s="57" t="s">
        <v>256</v>
      </c>
      <c r="E466" s="18"/>
      <c r="F466" s="18"/>
      <c r="G466" s="18"/>
      <c r="H466" s="18"/>
      <c r="I466" s="18"/>
      <c r="J466" s="18"/>
      <c r="K466" s="18"/>
      <c r="L466" s="18"/>
      <c r="M466" s="18"/>
      <c r="N466" s="19"/>
    </row>
    <row r="467" spans="1:14" x14ac:dyDescent="0.3">
      <c r="A467" s="11"/>
      <c r="B467" s="61"/>
      <c r="C467" s="12"/>
      <c r="D467" s="30"/>
      <c r="N467" s="187"/>
    </row>
    <row r="468" spans="1:14" x14ac:dyDescent="0.3">
      <c r="A468" s="59"/>
      <c r="B468" s="25"/>
      <c r="C468" s="60"/>
      <c r="D468" s="53"/>
      <c r="E468" s="203"/>
      <c r="F468" s="745"/>
      <c r="G468" s="203"/>
      <c r="H468" s="203"/>
      <c r="I468" s="203"/>
      <c r="J468" s="203"/>
      <c r="K468" s="203"/>
      <c r="L468" s="203"/>
      <c r="M468" s="203"/>
      <c r="N468" s="204"/>
    </row>
    <row r="469" spans="1:14" x14ac:dyDescent="0.3">
      <c r="A469" s="11"/>
      <c r="B469" s="21" t="s">
        <v>177</v>
      </c>
      <c r="C469" s="12"/>
      <c r="D469" s="13" t="s">
        <v>178</v>
      </c>
      <c r="E469" s="108" t="s">
        <v>31</v>
      </c>
      <c r="F469" s="136">
        <v>0</v>
      </c>
      <c r="G469" s="108" t="s">
        <v>179</v>
      </c>
      <c r="H469" s="136">
        <v>0</v>
      </c>
      <c r="I469" s="108" t="s">
        <v>33</v>
      </c>
      <c r="J469" s="136">
        <v>0</v>
      </c>
      <c r="K469" s="108"/>
      <c r="L469" s="136"/>
      <c r="M469" s="108" t="s">
        <v>35</v>
      </c>
      <c r="N469" s="189">
        <v>0</v>
      </c>
    </row>
    <row r="470" spans="1:14" x14ac:dyDescent="0.3">
      <c r="A470" s="11"/>
      <c r="B470" s="12"/>
      <c r="C470" s="12"/>
      <c r="D470" s="29"/>
      <c r="E470" s="108" t="s">
        <v>20</v>
      </c>
      <c r="F470" s="136">
        <v>0</v>
      </c>
      <c r="G470" s="108" t="s">
        <v>180</v>
      </c>
      <c r="H470" s="136">
        <v>0</v>
      </c>
      <c r="I470" s="108" t="s">
        <v>181</v>
      </c>
      <c r="J470" s="136">
        <v>0</v>
      </c>
      <c r="K470" s="108" t="s">
        <v>182</v>
      </c>
      <c r="L470" s="136">
        <v>0</v>
      </c>
      <c r="M470" s="108" t="s">
        <v>38</v>
      </c>
      <c r="N470" s="189">
        <v>0</v>
      </c>
    </row>
    <row r="471" spans="1:14" x14ac:dyDescent="0.3">
      <c r="A471" s="11"/>
      <c r="B471" s="12"/>
      <c r="C471" s="12"/>
      <c r="D471" s="29"/>
      <c r="E471" s="108" t="s">
        <v>26</v>
      </c>
      <c r="F471" s="136">
        <v>0</v>
      </c>
      <c r="G471" s="108" t="s">
        <v>183</v>
      </c>
      <c r="H471" s="136">
        <v>0</v>
      </c>
      <c r="I471" s="108" t="s">
        <v>184</v>
      </c>
      <c r="J471" s="136">
        <v>0</v>
      </c>
      <c r="K471" s="108"/>
      <c r="L471" s="136"/>
      <c r="M471" s="108" t="s">
        <v>39</v>
      </c>
      <c r="N471" s="189">
        <v>0</v>
      </c>
    </row>
    <row r="472" spans="1:14" x14ac:dyDescent="0.3">
      <c r="A472" s="11"/>
      <c r="B472" s="12"/>
      <c r="C472" s="12"/>
      <c r="D472" s="30"/>
      <c r="H472" s="108"/>
      <c r="J472" s="108"/>
      <c r="L472" s="108"/>
      <c r="N472" s="188"/>
    </row>
    <row r="473" spans="1:14" x14ac:dyDescent="0.3">
      <c r="A473" s="11"/>
      <c r="B473" s="21" t="s">
        <v>185</v>
      </c>
      <c r="C473" s="12"/>
      <c r="D473" s="13" t="s">
        <v>186</v>
      </c>
      <c r="E473" s="108" t="s">
        <v>31</v>
      </c>
      <c r="F473" s="136">
        <v>0</v>
      </c>
      <c r="G473" s="108" t="s">
        <v>179</v>
      </c>
      <c r="H473" s="136">
        <v>0</v>
      </c>
      <c r="I473" s="108" t="s">
        <v>33</v>
      </c>
      <c r="J473" s="136">
        <v>0</v>
      </c>
      <c r="K473" s="108"/>
      <c r="L473" s="136"/>
      <c r="M473" s="108" t="s">
        <v>35</v>
      </c>
      <c r="N473" s="189">
        <v>0</v>
      </c>
    </row>
    <row r="474" spans="1:14" x14ac:dyDescent="0.3">
      <c r="A474" s="11"/>
      <c r="B474" s="12"/>
      <c r="C474" s="12"/>
      <c r="D474" s="29"/>
      <c r="E474" s="108" t="s">
        <v>20</v>
      </c>
      <c r="F474" s="136">
        <v>0</v>
      </c>
      <c r="G474" s="108" t="s">
        <v>180</v>
      </c>
      <c r="H474" s="136">
        <v>0</v>
      </c>
      <c r="I474" s="108" t="s">
        <v>181</v>
      </c>
      <c r="J474" s="136">
        <v>0</v>
      </c>
      <c r="K474" s="108" t="s">
        <v>182</v>
      </c>
      <c r="L474" s="136">
        <v>0</v>
      </c>
      <c r="M474" s="108" t="s">
        <v>38</v>
      </c>
      <c r="N474" s="189">
        <v>0</v>
      </c>
    </row>
    <row r="475" spans="1:14" x14ac:dyDescent="0.3">
      <c r="A475" s="11"/>
      <c r="B475" s="12"/>
      <c r="C475" s="12"/>
      <c r="D475" s="29"/>
      <c r="E475" s="108" t="s">
        <v>26</v>
      </c>
      <c r="F475" s="136">
        <v>0</v>
      </c>
      <c r="G475" s="108" t="s">
        <v>183</v>
      </c>
      <c r="H475" s="136">
        <v>0</v>
      </c>
      <c r="I475" s="108" t="s">
        <v>184</v>
      </c>
      <c r="J475" s="136">
        <v>0</v>
      </c>
      <c r="K475" s="108"/>
      <c r="L475" s="136"/>
      <c r="M475" s="108" t="s">
        <v>39</v>
      </c>
      <c r="N475" s="189">
        <v>0</v>
      </c>
    </row>
    <row r="476" spans="1:14" x14ac:dyDescent="0.3">
      <c r="A476" s="11"/>
      <c r="B476" s="12"/>
      <c r="C476" s="12"/>
      <c r="D476" s="30"/>
      <c r="H476" s="108"/>
      <c r="J476" s="108"/>
      <c r="L476" s="108"/>
      <c r="N476" s="188"/>
    </row>
    <row r="477" spans="1:14" x14ac:dyDescent="0.3">
      <c r="A477" s="11"/>
      <c r="B477" s="21" t="s">
        <v>195</v>
      </c>
      <c r="C477" s="12"/>
      <c r="D477" s="13" t="s">
        <v>196</v>
      </c>
      <c r="E477" s="108" t="s">
        <v>31</v>
      </c>
      <c r="F477" s="136">
        <v>0</v>
      </c>
      <c r="G477" s="108" t="s">
        <v>179</v>
      </c>
      <c r="H477" s="136">
        <v>0</v>
      </c>
      <c r="I477" s="108" t="s">
        <v>33</v>
      </c>
      <c r="J477" s="136">
        <v>0</v>
      </c>
      <c r="K477" s="108"/>
      <c r="L477" s="136"/>
      <c r="M477" s="108" t="s">
        <v>35</v>
      </c>
      <c r="N477" s="189">
        <v>0</v>
      </c>
    </row>
    <row r="478" spans="1:14" x14ac:dyDescent="0.3">
      <c r="A478" s="11"/>
      <c r="B478" s="12"/>
      <c r="C478" s="12"/>
      <c r="D478" s="29"/>
      <c r="E478" s="108" t="s">
        <v>20</v>
      </c>
      <c r="F478" s="136">
        <v>0</v>
      </c>
      <c r="G478" s="108" t="s">
        <v>180</v>
      </c>
      <c r="H478" s="136">
        <v>0</v>
      </c>
      <c r="I478" s="108" t="s">
        <v>181</v>
      </c>
      <c r="J478" s="136">
        <v>0</v>
      </c>
      <c r="K478" s="108" t="s">
        <v>182</v>
      </c>
      <c r="L478" s="136">
        <v>0</v>
      </c>
      <c r="M478" s="108" t="s">
        <v>38</v>
      </c>
      <c r="N478" s="189">
        <v>0</v>
      </c>
    </row>
    <row r="479" spans="1:14" x14ac:dyDescent="0.3">
      <c r="A479" s="11"/>
      <c r="B479" s="12"/>
      <c r="C479" s="12"/>
      <c r="D479" s="29"/>
      <c r="E479" s="108" t="s">
        <v>26</v>
      </c>
      <c r="F479" s="136">
        <v>0</v>
      </c>
      <c r="G479" s="108" t="s">
        <v>183</v>
      </c>
      <c r="H479" s="136">
        <v>0</v>
      </c>
      <c r="I479" s="108" t="s">
        <v>184</v>
      </c>
      <c r="J479" s="136">
        <v>0</v>
      </c>
      <c r="K479" s="108"/>
      <c r="L479" s="136"/>
      <c r="M479" s="108" t="s">
        <v>39</v>
      </c>
      <c r="N479" s="189">
        <v>0</v>
      </c>
    </row>
    <row r="480" spans="1:14" ht="14.4" thickBot="1" x14ac:dyDescent="0.35">
      <c r="A480" s="11"/>
      <c r="B480" s="12"/>
      <c r="C480" s="12"/>
      <c r="D480" s="29"/>
      <c r="E480" s="108"/>
      <c r="F480" s="136"/>
      <c r="G480" s="108"/>
      <c r="H480" s="136"/>
      <c r="I480" s="108"/>
      <c r="J480" s="136"/>
      <c r="K480" s="108"/>
      <c r="L480" s="136"/>
      <c r="M480" s="108"/>
      <c r="N480" s="189"/>
    </row>
    <row r="481" spans="1:14" ht="14.4" thickTop="1" x14ac:dyDescent="0.3">
      <c r="A481" s="48"/>
      <c r="B481" s="49"/>
      <c r="C481" s="49"/>
      <c r="D481" s="50"/>
      <c r="E481" s="200"/>
      <c r="F481" s="201"/>
      <c r="G481" s="200"/>
      <c r="H481" s="201"/>
      <c r="I481" s="200"/>
      <c r="J481" s="201"/>
      <c r="K481" s="200"/>
      <c r="L481" s="201"/>
      <c r="M481" s="200"/>
      <c r="N481" s="202"/>
    </row>
    <row r="482" spans="1:14" x14ac:dyDescent="0.3">
      <c r="A482" s="37"/>
      <c r="B482" s="78" t="s">
        <v>187</v>
      </c>
      <c r="C482" s="183" t="s">
        <v>255</v>
      </c>
      <c r="D482" s="13" t="s">
        <v>256</v>
      </c>
      <c r="E482" s="12" t="s">
        <v>31</v>
      </c>
      <c r="F482" s="192">
        <f>+F469+F473+F477</f>
        <v>0</v>
      </c>
      <c r="G482" s="191" t="s">
        <v>179</v>
      </c>
      <c r="H482" s="192">
        <f>+H469+H473+H477</f>
        <v>0</v>
      </c>
      <c r="I482" s="191" t="s">
        <v>33</v>
      </c>
      <c r="J482" s="192">
        <f>+J469+J473+J477</f>
        <v>0</v>
      </c>
      <c r="K482" s="191"/>
      <c r="L482" s="192"/>
      <c r="M482" s="191" t="s">
        <v>35</v>
      </c>
      <c r="N482" s="193">
        <f>+N469+N473+N477</f>
        <v>0</v>
      </c>
    </row>
    <row r="483" spans="1:14" x14ac:dyDescent="0.3">
      <c r="A483" s="11"/>
      <c r="B483" s="12"/>
      <c r="C483" s="12"/>
      <c r="D483" s="13"/>
      <c r="E483" s="191" t="s">
        <v>20</v>
      </c>
      <c r="F483" s="192">
        <f>+F470+F474+F478</f>
        <v>0</v>
      </c>
      <c r="G483" s="191" t="s">
        <v>180</v>
      </c>
      <c r="H483" s="192">
        <f>+H470+H474+H478</f>
        <v>0</v>
      </c>
      <c r="I483" s="191" t="s">
        <v>181</v>
      </c>
      <c r="J483" s="192">
        <f>+J470+J474+J478</f>
        <v>0</v>
      </c>
      <c r="K483" s="191" t="s">
        <v>182</v>
      </c>
      <c r="L483" s="192">
        <f>+L470+L474+L478</f>
        <v>0</v>
      </c>
      <c r="M483" s="191" t="s">
        <v>38</v>
      </c>
      <c r="N483" s="193">
        <f>+N470+N474+N478</f>
        <v>0</v>
      </c>
    </row>
    <row r="484" spans="1:14" x14ac:dyDescent="0.3">
      <c r="A484" s="11"/>
      <c r="B484" s="12"/>
      <c r="C484" s="12"/>
      <c r="D484" s="13"/>
      <c r="E484" s="191" t="s">
        <v>26</v>
      </c>
      <c r="F484" s="192">
        <f>+F471+F475+F479</f>
        <v>0</v>
      </c>
      <c r="G484" s="191" t="s">
        <v>183</v>
      </c>
      <c r="H484" s="192">
        <f>+H471+H475+H479</f>
        <v>0</v>
      </c>
      <c r="I484" s="191" t="s">
        <v>184</v>
      </c>
      <c r="J484" s="192">
        <f>+J471+J475+J479</f>
        <v>0</v>
      </c>
      <c r="K484" s="191"/>
      <c r="L484" s="192"/>
      <c r="M484" s="191" t="s">
        <v>39</v>
      </c>
      <c r="N484" s="193">
        <f>+N471+N475+N479</f>
        <v>0</v>
      </c>
    </row>
    <row r="485" spans="1:14" x14ac:dyDescent="0.3">
      <c r="A485" s="42"/>
      <c r="B485" s="43"/>
      <c r="C485" s="43"/>
      <c r="D485" s="22"/>
      <c r="E485" s="194"/>
      <c r="F485" s="746"/>
      <c r="G485" s="194"/>
      <c r="H485" s="746"/>
      <c r="I485" s="194"/>
      <c r="J485" s="746"/>
      <c r="K485" s="194"/>
      <c r="L485" s="746"/>
      <c r="M485" s="194"/>
      <c r="N485" s="195"/>
    </row>
    <row r="486" spans="1:14" x14ac:dyDescent="0.3">
      <c r="A486" s="24"/>
      <c r="B486" s="26"/>
      <c r="C486" s="26"/>
      <c r="D486" s="53"/>
      <c r="E486" s="203"/>
      <c r="F486" s="745"/>
      <c r="G486" s="203"/>
      <c r="H486" s="745"/>
      <c r="I486" s="203"/>
      <c r="J486" s="745"/>
      <c r="K486" s="203"/>
      <c r="L486" s="745"/>
      <c r="M486" s="203"/>
      <c r="N486" s="209"/>
    </row>
    <row r="487" spans="1:14" x14ac:dyDescent="0.3">
      <c r="A487" s="11"/>
      <c r="B487" s="12"/>
      <c r="C487" s="12"/>
      <c r="D487" s="13"/>
      <c r="H487" s="108"/>
      <c r="J487" s="108"/>
      <c r="L487" s="108"/>
      <c r="N487" s="188"/>
    </row>
    <row r="488" spans="1:14" ht="20.25" customHeight="1" x14ac:dyDescent="0.3">
      <c r="A488" s="56" t="s">
        <v>257</v>
      </c>
      <c r="B488" s="57" t="s">
        <v>175</v>
      </c>
      <c r="C488" s="182" t="s">
        <v>258</v>
      </c>
      <c r="D488" s="57" t="s">
        <v>259</v>
      </c>
      <c r="E488" s="18"/>
      <c r="F488" s="18"/>
      <c r="G488" s="18"/>
      <c r="H488" s="18"/>
      <c r="I488" s="18"/>
      <c r="J488" s="18"/>
      <c r="K488" s="18"/>
      <c r="L488" s="18"/>
      <c r="M488" s="18"/>
      <c r="N488" s="19"/>
    </row>
    <row r="489" spans="1:14" x14ac:dyDescent="0.3">
      <c r="A489" s="11"/>
      <c r="B489" s="61"/>
      <c r="C489" s="12"/>
      <c r="D489" s="30"/>
      <c r="N489" s="187"/>
    </row>
    <row r="490" spans="1:14" x14ac:dyDescent="0.3">
      <c r="A490" s="59"/>
      <c r="B490" s="25"/>
      <c r="C490" s="60"/>
      <c r="D490" s="53"/>
      <c r="E490" s="203"/>
      <c r="F490" s="745"/>
      <c r="G490" s="203"/>
      <c r="H490" s="203"/>
      <c r="I490" s="203"/>
      <c r="J490" s="203"/>
      <c r="K490" s="203"/>
      <c r="L490" s="203"/>
      <c r="M490" s="203"/>
      <c r="N490" s="204"/>
    </row>
    <row r="491" spans="1:14" x14ac:dyDescent="0.3">
      <c r="A491" s="11"/>
      <c r="B491" s="21" t="s">
        <v>177</v>
      </c>
      <c r="C491" s="12"/>
      <c r="D491" s="13" t="s">
        <v>178</v>
      </c>
      <c r="E491" s="108" t="s">
        <v>31</v>
      </c>
      <c r="F491" s="136">
        <v>0</v>
      </c>
      <c r="G491" s="108" t="s">
        <v>179</v>
      </c>
      <c r="H491" s="136">
        <v>0</v>
      </c>
      <c r="I491" s="108" t="s">
        <v>33</v>
      </c>
      <c r="J491" s="136">
        <v>0</v>
      </c>
      <c r="K491" s="108"/>
      <c r="L491" s="136"/>
      <c r="M491" s="108" t="s">
        <v>35</v>
      </c>
      <c r="N491" s="189">
        <v>0</v>
      </c>
    </row>
    <row r="492" spans="1:14" x14ac:dyDescent="0.3">
      <c r="A492" s="11"/>
      <c r="B492" s="12"/>
      <c r="C492" s="12"/>
      <c r="D492" s="29"/>
      <c r="E492" s="108" t="s">
        <v>20</v>
      </c>
      <c r="F492" s="136">
        <v>0</v>
      </c>
      <c r="G492" s="108" t="s">
        <v>180</v>
      </c>
      <c r="H492" s="136">
        <v>0</v>
      </c>
      <c r="I492" s="108" t="s">
        <v>181</v>
      </c>
      <c r="J492" s="136">
        <v>0</v>
      </c>
      <c r="K492" s="108" t="s">
        <v>182</v>
      </c>
      <c r="L492" s="136">
        <v>0</v>
      </c>
      <c r="M492" s="108" t="s">
        <v>38</v>
      </c>
      <c r="N492" s="189">
        <v>0</v>
      </c>
    </row>
    <row r="493" spans="1:14" x14ac:dyDescent="0.3">
      <c r="A493" s="11"/>
      <c r="B493" s="12"/>
      <c r="C493" s="12"/>
      <c r="D493" s="29"/>
      <c r="E493" s="108" t="s">
        <v>26</v>
      </c>
      <c r="F493" s="136">
        <v>0</v>
      </c>
      <c r="G493" s="108" t="s">
        <v>183</v>
      </c>
      <c r="H493" s="136">
        <v>0</v>
      </c>
      <c r="I493" s="108" t="s">
        <v>184</v>
      </c>
      <c r="J493" s="136">
        <v>0</v>
      </c>
      <c r="K493" s="108"/>
      <c r="L493" s="136"/>
      <c r="M493" s="108" t="s">
        <v>39</v>
      </c>
      <c r="N493" s="189">
        <v>0</v>
      </c>
    </row>
    <row r="494" spans="1:14" x14ac:dyDescent="0.3">
      <c r="A494" s="11"/>
      <c r="B494" s="12"/>
      <c r="C494" s="12"/>
      <c r="D494" s="30"/>
      <c r="H494" s="108"/>
      <c r="J494" s="108"/>
      <c r="L494" s="108"/>
      <c r="N494" s="188"/>
    </row>
    <row r="495" spans="1:14" x14ac:dyDescent="0.3">
      <c r="A495" s="11"/>
      <c r="B495" s="21" t="s">
        <v>185</v>
      </c>
      <c r="C495" s="12"/>
      <c r="D495" s="13" t="s">
        <v>186</v>
      </c>
      <c r="E495" s="108" t="s">
        <v>31</v>
      </c>
      <c r="F495" s="136">
        <v>0</v>
      </c>
      <c r="G495" s="108" t="s">
        <v>179</v>
      </c>
      <c r="H495" s="136">
        <v>0</v>
      </c>
      <c r="I495" s="108" t="s">
        <v>33</v>
      </c>
      <c r="J495" s="136">
        <v>0</v>
      </c>
      <c r="K495" s="108"/>
      <c r="L495" s="136"/>
      <c r="M495" s="108" t="s">
        <v>35</v>
      </c>
      <c r="N495" s="189">
        <v>0</v>
      </c>
    </row>
    <row r="496" spans="1:14" x14ac:dyDescent="0.3">
      <c r="A496" s="11"/>
      <c r="B496" s="12"/>
      <c r="C496" s="12"/>
      <c r="D496" s="29"/>
      <c r="E496" s="108" t="s">
        <v>20</v>
      </c>
      <c r="F496" s="136">
        <v>0</v>
      </c>
      <c r="G496" s="108" t="s">
        <v>180</v>
      </c>
      <c r="H496" s="136">
        <v>0</v>
      </c>
      <c r="I496" s="108" t="s">
        <v>181</v>
      </c>
      <c r="J496" s="136">
        <v>0</v>
      </c>
      <c r="K496" s="108" t="s">
        <v>182</v>
      </c>
      <c r="L496" s="136">
        <v>0</v>
      </c>
      <c r="M496" s="108" t="s">
        <v>38</v>
      </c>
      <c r="N496" s="189">
        <v>0</v>
      </c>
    </row>
    <row r="497" spans="1:14" x14ac:dyDescent="0.3">
      <c r="A497" s="11"/>
      <c r="B497" s="12"/>
      <c r="C497" s="12"/>
      <c r="D497" s="29"/>
      <c r="E497" s="108" t="s">
        <v>26</v>
      </c>
      <c r="F497" s="136">
        <v>0</v>
      </c>
      <c r="G497" s="108" t="s">
        <v>183</v>
      </c>
      <c r="H497" s="136">
        <v>0</v>
      </c>
      <c r="I497" s="108" t="s">
        <v>184</v>
      </c>
      <c r="J497" s="136">
        <v>0</v>
      </c>
      <c r="K497" s="108"/>
      <c r="L497" s="136"/>
      <c r="M497" s="108" t="s">
        <v>39</v>
      </c>
      <c r="N497" s="189">
        <v>0</v>
      </c>
    </row>
    <row r="498" spans="1:14" x14ac:dyDescent="0.3">
      <c r="A498" s="11"/>
      <c r="B498" s="12"/>
      <c r="C498" s="12"/>
      <c r="D498" s="30"/>
      <c r="H498" s="108"/>
      <c r="J498" s="108"/>
      <c r="L498" s="108"/>
      <c r="N498" s="188"/>
    </row>
    <row r="499" spans="1:14" x14ac:dyDescent="0.3">
      <c r="A499" s="11"/>
      <c r="B499" s="21" t="s">
        <v>195</v>
      </c>
      <c r="C499" s="12"/>
      <c r="D499" s="13" t="s">
        <v>196</v>
      </c>
      <c r="E499" s="108" t="s">
        <v>31</v>
      </c>
      <c r="F499" s="136">
        <v>0</v>
      </c>
      <c r="G499" s="108" t="s">
        <v>179</v>
      </c>
      <c r="H499" s="136">
        <v>0</v>
      </c>
      <c r="I499" s="108" t="s">
        <v>33</v>
      </c>
      <c r="J499" s="136">
        <v>0</v>
      </c>
      <c r="K499" s="108"/>
      <c r="L499" s="136"/>
      <c r="M499" s="108" t="s">
        <v>35</v>
      </c>
      <c r="N499" s="189">
        <v>0</v>
      </c>
    </row>
    <row r="500" spans="1:14" x14ac:dyDescent="0.3">
      <c r="A500" s="11"/>
      <c r="B500" s="12"/>
      <c r="C500" s="12"/>
      <c r="D500" s="29"/>
      <c r="E500" s="108" t="s">
        <v>20</v>
      </c>
      <c r="F500" s="136">
        <v>0</v>
      </c>
      <c r="G500" s="108" t="s">
        <v>180</v>
      </c>
      <c r="H500" s="136">
        <v>0</v>
      </c>
      <c r="I500" s="108" t="s">
        <v>181</v>
      </c>
      <c r="J500" s="136">
        <v>0</v>
      </c>
      <c r="K500" s="108" t="s">
        <v>182</v>
      </c>
      <c r="L500" s="136">
        <v>0</v>
      </c>
      <c r="M500" s="108" t="s">
        <v>38</v>
      </c>
      <c r="N500" s="189">
        <v>0</v>
      </c>
    </row>
    <row r="501" spans="1:14" x14ac:dyDescent="0.3">
      <c r="A501" s="11"/>
      <c r="B501" s="12"/>
      <c r="C501" s="12"/>
      <c r="D501" s="29"/>
      <c r="E501" s="108" t="s">
        <v>26</v>
      </c>
      <c r="F501" s="136">
        <v>0</v>
      </c>
      <c r="G501" s="108" t="s">
        <v>183</v>
      </c>
      <c r="H501" s="136">
        <v>0</v>
      </c>
      <c r="I501" s="108" t="s">
        <v>184</v>
      </c>
      <c r="J501" s="136">
        <v>0</v>
      </c>
      <c r="K501" s="108"/>
      <c r="L501" s="136"/>
      <c r="M501" s="108" t="s">
        <v>39</v>
      </c>
      <c r="N501" s="189">
        <v>0</v>
      </c>
    </row>
    <row r="502" spans="1:14" ht="14.4" thickBot="1" x14ac:dyDescent="0.35">
      <c r="A502" s="11"/>
      <c r="B502" s="12"/>
      <c r="C502" s="12"/>
      <c r="D502" s="29"/>
      <c r="E502" s="108"/>
      <c r="F502" s="136"/>
      <c r="G502" s="108"/>
      <c r="H502" s="136"/>
      <c r="I502" s="108"/>
      <c r="J502" s="136"/>
      <c r="K502" s="108"/>
      <c r="L502" s="136"/>
      <c r="M502" s="108"/>
      <c r="N502" s="189"/>
    </row>
    <row r="503" spans="1:14" ht="14.4" thickTop="1" x14ac:dyDescent="0.3">
      <c r="A503" s="48"/>
      <c r="B503" s="49"/>
      <c r="C503" s="49"/>
      <c r="D503" s="50"/>
      <c r="E503" s="200"/>
      <c r="F503" s="201"/>
      <c r="G503" s="200"/>
      <c r="H503" s="201"/>
      <c r="I503" s="200"/>
      <c r="J503" s="201"/>
      <c r="K503" s="200"/>
      <c r="L503" s="201"/>
      <c r="M503" s="200"/>
      <c r="N503" s="202"/>
    </row>
    <row r="504" spans="1:14" x14ac:dyDescent="0.3">
      <c r="A504" s="37"/>
      <c r="B504" s="78" t="s">
        <v>187</v>
      </c>
      <c r="C504" s="183" t="s">
        <v>258</v>
      </c>
      <c r="D504" s="13" t="s">
        <v>259</v>
      </c>
      <c r="E504" s="12" t="s">
        <v>31</v>
      </c>
      <c r="F504" s="192">
        <f>+F491+F495+F499</f>
        <v>0</v>
      </c>
      <c r="G504" s="191" t="s">
        <v>179</v>
      </c>
      <c r="H504" s="192">
        <f>+H491+H495+H499</f>
        <v>0</v>
      </c>
      <c r="I504" s="191" t="s">
        <v>33</v>
      </c>
      <c r="J504" s="192">
        <f>+J491+J495+J499</f>
        <v>0</v>
      </c>
      <c r="K504" s="191"/>
      <c r="L504" s="192"/>
      <c r="M504" s="191" t="s">
        <v>35</v>
      </c>
      <c r="N504" s="193">
        <f>+N491+N495+N499</f>
        <v>0</v>
      </c>
    </row>
    <row r="505" spans="1:14" x14ac:dyDescent="0.3">
      <c r="A505" s="11"/>
      <c r="B505" s="12"/>
      <c r="C505" s="12"/>
      <c r="D505" s="13"/>
      <c r="E505" s="191" t="s">
        <v>20</v>
      </c>
      <c r="F505" s="192">
        <f>+F492+F496+F500</f>
        <v>0</v>
      </c>
      <c r="G505" s="191" t="s">
        <v>180</v>
      </c>
      <c r="H505" s="192">
        <f>+H492+H496+H500</f>
        <v>0</v>
      </c>
      <c r="I505" s="191" t="s">
        <v>181</v>
      </c>
      <c r="J505" s="192">
        <f>+J492+J496+J500</f>
        <v>0</v>
      </c>
      <c r="K505" s="191" t="s">
        <v>182</v>
      </c>
      <c r="L505" s="192">
        <f>+L492+L496+L500</f>
        <v>0</v>
      </c>
      <c r="M505" s="191" t="s">
        <v>38</v>
      </c>
      <c r="N505" s="193">
        <f>+N492+N496+N500</f>
        <v>0</v>
      </c>
    </row>
    <row r="506" spans="1:14" x14ac:dyDescent="0.3">
      <c r="A506" s="11"/>
      <c r="B506" s="12"/>
      <c r="C506" s="12"/>
      <c r="D506" s="13"/>
      <c r="E506" s="191" t="s">
        <v>26</v>
      </c>
      <c r="F506" s="192">
        <f>+F493+F497+F501</f>
        <v>0</v>
      </c>
      <c r="G506" s="191" t="s">
        <v>183</v>
      </c>
      <c r="H506" s="192">
        <f>+H493+H497+H501</f>
        <v>0</v>
      </c>
      <c r="I506" s="191" t="s">
        <v>184</v>
      </c>
      <c r="J506" s="192">
        <f>+J493+J497+J501</f>
        <v>0</v>
      </c>
      <c r="K506" s="191"/>
      <c r="L506" s="192"/>
      <c r="M506" s="191" t="s">
        <v>39</v>
      </c>
      <c r="N506" s="193">
        <f>+N493+N497+N501</f>
        <v>0</v>
      </c>
    </row>
    <row r="507" spans="1:14" x14ac:dyDescent="0.3">
      <c r="A507" s="42"/>
      <c r="B507" s="43"/>
      <c r="C507" s="43"/>
      <c r="D507" s="22"/>
      <c r="E507" s="194"/>
      <c r="F507" s="746"/>
      <c r="G507" s="194"/>
      <c r="H507" s="746"/>
      <c r="I507" s="194"/>
      <c r="J507" s="746"/>
      <c r="K507" s="194"/>
      <c r="L507" s="746"/>
      <c r="M507" s="194"/>
      <c r="N507" s="195"/>
    </row>
    <row r="508" spans="1:14" x14ac:dyDescent="0.3">
      <c r="A508" s="11"/>
      <c r="B508" s="12"/>
      <c r="C508" s="12"/>
      <c r="D508" s="30"/>
      <c r="N508" s="187"/>
    </row>
    <row r="509" spans="1:14" x14ac:dyDescent="0.3">
      <c r="A509" s="11"/>
      <c r="B509" s="12"/>
      <c r="C509" s="12"/>
      <c r="D509" s="30"/>
      <c r="N509" s="187"/>
    </row>
    <row r="510" spans="1:14" ht="18.75" customHeight="1" x14ac:dyDescent="0.3">
      <c r="A510" s="56" t="s">
        <v>260</v>
      </c>
      <c r="B510" s="57" t="s">
        <v>175</v>
      </c>
      <c r="C510" s="182" t="s">
        <v>261</v>
      </c>
      <c r="D510" s="57" t="s">
        <v>262</v>
      </c>
      <c r="E510" s="18"/>
      <c r="F510" s="18"/>
      <c r="G510" s="18"/>
      <c r="H510" s="18"/>
      <c r="I510" s="18"/>
      <c r="J510" s="18"/>
      <c r="K510" s="18"/>
      <c r="L510" s="18"/>
      <c r="M510" s="18"/>
      <c r="N510" s="19"/>
    </row>
    <row r="511" spans="1:14" x14ac:dyDescent="0.3">
      <c r="A511" s="11"/>
      <c r="B511" s="61"/>
      <c r="C511" s="12"/>
      <c r="D511" s="30"/>
      <c r="N511" s="187"/>
    </row>
    <row r="512" spans="1:14" x14ac:dyDescent="0.3">
      <c r="A512" s="59"/>
      <c r="B512" s="25"/>
      <c r="C512" s="60"/>
      <c r="D512" s="53"/>
      <c r="E512" s="203"/>
      <c r="F512" s="745"/>
      <c r="G512" s="203"/>
      <c r="H512" s="203"/>
      <c r="I512" s="203"/>
      <c r="J512" s="203"/>
      <c r="K512" s="203"/>
      <c r="L512" s="203"/>
      <c r="M512" s="203"/>
      <c r="N512" s="204"/>
    </row>
    <row r="513" spans="1:14" x14ac:dyDescent="0.3">
      <c r="A513" s="11"/>
      <c r="B513" s="21" t="s">
        <v>177</v>
      </c>
      <c r="C513" s="12"/>
      <c r="D513" s="13" t="s">
        <v>178</v>
      </c>
      <c r="E513" s="108" t="s">
        <v>31</v>
      </c>
      <c r="F513" s="136">
        <v>0</v>
      </c>
      <c r="G513" s="108" t="s">
        <v>179</v>
      </c>
      <c r="H513" s="136">
        <v>0</v>
      </c>
      <c r="I513" s="108" t="s">
        <v>33</v>
      </c>
      <c r="J513" s="136">
        <v>0</v>
      </c>
      <c r="K513" s="108"/>
      <c r="L513" s="136"/>
      <c r="M513" s="108" t="s">
        <v>35</v>
      </c>
      <c r="N513" s="189">
        <v>0</v>
      </c>
    </row>
    <row r="514" spans="1:14" x14ac:dyDescent="0.3">
      <c r="A514" s="11"/>
      <c r="B514" s="12"/>
      <c r="C514" s="12"/>
      <c r="D514" s="29"/>
      <c r="E514" s="108" t="s">
        <v>20</v>
      </c>
      <c r="F514" s="136">
        <v>0</v>
      </c>
      <c r="G514" s="108" t="s">
        <v>180</v>
      </c>
      <c r="H514" s="136">
        <v>0</v>
      </c>
      <c r="I514" s="108" t="s">
        <v>181</v>
      </c>
      <c r="J514" s="136">
        <v>0</v>
      </c>
      <c r="K514" s="108" t="s">
        <v>182</v>
      </c>
      <c r="L514" s="136">
        <v>0</v>
      </c>
      <c r="M514" s="108" t="s">
        <v>38</v>
      </c>
      <c r="N514" s="189">
        <v>0</v>
      </c>
    </row>
    <row r="515" spans="1:14" x14ac:dyDescent="0.3">
      <c r="A515" s="11"/>
      <c r="B515" s="12"/>
      <c r="C515" s="12"/>
      <c r="D515" s="29"/>
      <c r="E515" s="108" t="s">
        <v>26</v>
      </c>
      <c r="F515" s="136">
        <v>0</v>
      </c>
      <c r="G515" s="108" t="s">
        <v>183</v>
      </c>
      <c r="H515" s="136">
        <v>0</v>
      </c>
      <c r="I515" s="108" t="s">
        <v>184</v>
      </c>
      <c r="J515" s="136">
        <v>0</v>
      </c>
      <c r="K515" s="108"/>
      <c r="L515" s="136"/>
      <c r="M515" s="108" t="s">
        <v>39</v>
      </c>
      <c r="N515" s="189">
        <v>0</v>
      </c>
    </row>
    <row r="516" spans="1:14" x14ac:dyDescent="0.3">
      <c r="A516" s="11"/>
      <c r="B516" s="12"/>
      <c r="C516" s="12"/>
      <c r="D516" s="30"/>
      <c r="H516" s="108"/>
      <c r="J516" s="108"/>
      <c r="L516" s="108"/>
      <c r="N516" s="188"/>
    </row>
    <row r="517" spans="1:14" x14ac:dyDescent="0.3">
      <c r="A517" s="11"/>
      <c r="B517" s="21" t="s">
        <v>185</v>
      </c>
      <c r="C517" s="12"/>
      <c r="D517" s="13" t="s">
        <v>186</v>
      </c>
      <c r="E517" s="108" t="s">
        <v>31</v>
      </c>
      <c r="F517" s="136">
        <v>0</v>
      </c>
      <c r="G517" s="108" t="s">
        <v>179</v>
      </c>
      <c r="H517" s="136">
        <v>0</v>
      </c>
      <c r="I517" s="108" t="s">
        <v>33</v>
      </c>
      <c r="J517" s="136">
        <v>0</v>
      </c>
      <c r="K517" s="108"/>
      <c r="L517" s="136"/>
      <c r="M517" s="108" t="s">
        <v>35</v>
      </c>
      <c r="N517" s="189">
        <v>0</v>
      </c>
    </row>
    <row r="518" spans="1:14" x14ac:dyDescent="0.3">
      <c r="A518" s="11"/>
      <c r="B518" s="12"/>
      <c r="C518" s="12"/>
      <c r="D518" s="29"/>
      <c r="E518" s="108" t="s">
        <v>20</v>
      </c>
      <c r="F518" s="136">
        <v>0</v>
      </c>
      <c r="G518" s="108" t="s">
        <v>180</v>
      </c>
      <c r="H518" s="136">
        <v>0</v>
      </c>
      <c r="I518" s="108" t="s">
        <v>181</v>
      </c>
      <c r="J518" s="136">
        <v>0</v>
      </c>
      <c r="K518" s="108" t="s">
        <v>182</v>
      </c>
      <c r="L518" s="136">
        <v>0</v>
      </c>
      <c r="M518" s="108" t="s">
        <v>38</v>
      </c>
      <c r="N518" s="189">
        <v>0</v>
      </c>
    </row>
    <row r="519" spans="1:14" x14ac:dyDescent="0.3">
      <c r="A519" s="11"/>
      <c r="B519" s="12"/>
      <c r="C519" s="12"/>
      <c r="D519" s="29"/>
      <c r="E519" s="108" t="s">
        <v>26</v>
      </c>
      <c r="F519" s="136">
        <v>0</v>
      </c>
      <c r="G519" s="108" t="s">
        <v>183</v>
      </c>
      <c r="H519" s="136">
        <v>0</v>
      </c>
      <c r="I519" s="108" t="s">
        <v>184</v>
      </c>
      <c r="J519" s="136">
        <v>0</v>
      </c>
      <c r="K519" s="108"/>
      <c r="L519" s="136"/>
      <c r="M519" s="108" t="s">
        <v>39</v>
      </c>
      <c r="N519" s="189">
        <v>0</v>
      </c>
    </row>
    <row r="520" spans="1:14" x14ac:dyDescent="0.3">
      <c r="A520" s="11"/>
      <c r="B520" s="12"/>
      <c r="C520" s="12"/>
      <c r="D520" s="30"/>
      <c r="H520" s="108"/>
      <c r="J520" s="108"/>
      <c r="L520" s="108"/>
      <c r="N520" s="188"/>
    </row>
    <row r="521" spans="1:14" x14ac:dyDescent="0.3">
      <c r="A521" s="11"/>
      <c r="B521" s="21" t="s">
        <v>195</v>
      </c>
      <c r="C521" s="12"/>
      <c r="D521" s="13" t="s">
        <v>196</v>
      </c>
      <c r="E521" s="108" t="s">
        <v>31</v>
      </c>
      <c r="F521" s="136">
        <v>0</v>
      </c>
      <c r="G521" s="108" t="s">
        <v>179</v>
      </c>
      <c r="H521" s="136">
        <v>0</v>
      </c>
      <c r="I521" s="108" t="s">
        <v>33</v>
      </c>
      <c r="J521" s="136">
        <v>0</v>
      </c>
      <c r="K521" s="108"/>
      <c r="L521" s="136"/>
      <c r="M521" s="108" t="s">
        <v>35</v>
      </c>
      <c r="N521" s="189">
        <v>0</v>
      </c>
    </row>
    <row r="522" spans="1:14" x14ac:dyDescent="0.3">
      <c r="A522" s="11"/>
      <c r="B522" s="12"/>
      <c r="C522" s="12"/>
      <c r="D522" s="29"/>
      <c r="E522" s="108" t="s">
        <v>20</v>
      </c>
      <c r="F522" s="136">
        <v>0</v>
      </c>
      <c r="G522" s="108" t="s">
        <v>180</v>
      </c>
      <c r="H522" s="136">
        <v>0</v>
      </c>
      <c r="I522" s="108" t="s">
        <v>181</v>
      </c>
      <c r="J522" s="136">
        <v>0</v>
      </c>
      <c r="K522" s="108" t="s">
        <v>182</v>
      </c>
      <c r="L522" s="136">
        <v>0</v>
      </c>
      <c r="M522" s="108" t="s">
        <v>38</v>
      </c>
      <c r="N522" s="189">
        <v>0</v>
      </c>
    </row>
    <row r="523" spans="1:14" x14ac:dyDescent="0.3">
      <c r="A523" s="11"/>
      <c r="B523" s="12"/>
      <c r="C523" s="12"/>
      <c r="D523" s="29"/>
      <c r="E523" s="108" t="s">
        <v>26</v>
      </c>
      <c r="F523" s="136">
        <v>0</v>
      </c>
      <c r="G523" s="108" t="s">
        <v>183</v>
      </c>
      <c r="H523" s="136">
        <v>0</v>
      </c>
      <c r="I523" s="108" t="s">
        <v>184</v>
      </c>
      <c r="J523" s="136">
        <v>0</v>
      </c>
      <c r="K523" s="108"/>
      <c r="L523" s="136"/>
      <c r="M523" s="108" t="s">
        <v>39</v>
      </c>
      <c r="N523" s="189">
        <v>0</v>
      </c>
    </row>
    <row r="524" spans="1:14" ht="14.4" thickBot="1" x14ac:dyDescent="0.35">
      <c r="A524" s="11"/>
      <c r="B524" s="12"/>
      <c r="C524" s="12"/>
      <c r="D524" s="29"/>
      <c r="E524" s="108"/>
      <c r="F524" s="136"/>
      <c r="G524" s="108"/>
      <c r="H524" s="136"/>
      <c r="I524" s="108"/>
      <c r="J524" s="136"/>
      <c r="K524" s="108"/>
      <c r="L524" s="136"/>
      <c r="M524" s="108"/>
      <c r="N524" s="189"/>
    </row>
    <row r="525" spans="1:14" ht="9" customHeight="1" thickTop="1" x14ac:dyDescent="0.3">
      <c r="A525" s="48"/>
      <c r="B525" s="49"/>
      <c r="C525" s="49"/>
      <c r="D525" s="50"/>
      <c r="E525" s="200"/>
      <c r="F525" s="201"/>
      <c r="G525" s="200"/>
      <c r="H525" s="201"/>
      <c r="I525" s="200"/>
      <c r="J525" s="201"/>
      <c r="K525" s="200"/>
      <c r="L525" s="201"/>
      <c r="M525" s="200"/>
      <c r="N525" s="202"/>
    </row>
    <row r="526" spans="1:14" x14ac:dyDescent="0.3">
      <c r="A526" s="37"/>
      <c r="B526" s="78" t="s">
        <v>187</v>
      </c>
      <c r="C526" s="183" t="s">
        <v>261</v>
      </c>
      <c r="D526" s="13" t="s">
        <v>262</v>
      </c>
      <c r="E526" s="12" t="s">
        <v>31</v>
      </c>
      <c r="F526" s="192">
        <f>+F513+F517+F521</f>
        <v>0</v>
      </c>
      <c r="G526" s="191" t="s">
        <v>179</v>
      </c>
      <c r="H526" s="192">
        <f>+H513+H517+H521</f>
        <v>0</v>
      </c>
      <c r="I526" s="191" t="s">
        <v>33</v>
      </c>
      <c r="J526" s="192">
        <f>+J513+J517+J521</f>
        <v>0</v>
      </c>
      <c r="K526" s="191"/>
      <c r="L526" s="192"/>
      <c r="M526" s="191" t="s">
        <v>35</v>
      </c>
      <c r="N526" s="193">
        <f>+N513+N517+N521</f>
        <v>0</v>
      </c>
    </row>
    <row r="527" spans="1:14" x14ac:dyDescent="0.3">
      <c r="A527" s="11"/>
      <c r="B527" s="12"/>
      <c r="C527" s="12"/>
      <c r="D527" s="13"/>
      <c r="E527" s="191" t="s">
        <v>20</v>
      </c>
      <c r="F527" s="192">
        <f>+F514+F518+F522</f>
        <v>0</v>
      </c>
      <c r="G527" s="191" t="s">
        <v>180</v>
      </c>
      <c r="H527" s="192">
        <f>+H514+H518+H522</f>
        <v>0</v>
      </c>
      <c r="I527" s="191" t="s">
        <v>181</v>
      </c>
      <c r="J527" s="192">
        <f>+J514+J518+J522</f>
        <v>0</v>
      </c>
      <c r="K527" s="191" t="s">
        <v>182</v>
      </c>
      <c r="L527" s="192">
        <f>+L514+L518+L522</f>
        <v>0</v>
      </c>
      <c r="M527" s="191" t="s">
        <v>38</v>
      </c>
      <c r="N527" s="193">
        <f>+N514+N518+N522</f>
        <v>0</v>
      </c>
    </row>
    <row r="528" spans="1:14" x14ac:dyDescent="0.3">
      <c r="A528" s="11"/>
      <c r="B528" s="12"/>
      <c r="C528" s="12"/>
      <c r="D528" s="13"/>
      <c r="E528" s="191" t="s">
        <v>26</v>
      </c>
      <c r="F528" s="192">
        <f>+F515+F519+F523</f>
        <v>0</v>
      </c>
      <c r="G528" s="191" t="s">
        <v>183</v>
      </c>
      <c r="H528" s="192">
        <f>+H515+H519+H523</f>
        <v>0</v>
      </c>
      <c r="I528" s="191" t="s">
        <v>184</v>
      </c>
      <c r="J528" s="192">
        <f>+J515+J519+J523</f>
        <v>0</v>
      </c>
      <c r="K528" s="191"/>
      <c r="L528" s="192"/>
      <c r="M528" s="191" t="s">
        <v>39</v>
      </c>
      <c r="N528" s="193">
        <f>+N515+N519+N523</f>
        <v>0</v>
      </c>
    </row>
    <row r="529" spans="1:14" x14ac:dyDescent="0.3">
      <c r="A529" s="42"/>
      <c r="B529" s="43"/>
      <c r="C529" s="43"/>
      <c r="D529" s="51"/>
      <c r="E529" s="194"/>
      <c r="F529" s="746"/>
      <c r="G529" s="194"/>
      <c r="H529" s="746"/>
      <c r="I529" s="194"/>
      <c r="J529" s="746"/>
      <c r="K529" s="194"/>
      <c r="L529" s="746"/>
      <c r="M529" s="194"/>
      <c r="N529" s="195"/>
    </row>
    <row r="530" spans="1:14" x14ac:dyDescent="0.3">
      <c r="A530" s="11"/>
      <c r="B530" s="12"/>
      <c r="C530" s="12"/>
      <c r="D530" s="30"/>
      <c r="N530" s="187"/>
    </row>
    <row r="531" spans="1:14" x14ac:dyDescent="0.3">
      <c r="A531" s="11"/>
      <c r="B531" s="12"/>
      <c r="C531" s="12"/>
      <c r="D531" s="30"/>
      <c r="N531" s="187"/>
    </row>
    <row r="532" spans="1:14" ht="27.6" x14ac:dyDescent="0.3">
      <c r="A532" s="1066" t="s">
        <v>263</v>
      </c>
      <c r="B532" s="18" t="s">
        <v>175</v>
      </c>
      <c r="C532" s="18" t="s">
        <v>211</v>
      </c>
      <c r="D532" s="18" t="s">
        <v>264</v>
      </c>
      <c r="E532" s="18"/>
      <c r="F532" s="18"/>
      <c r="G532" s="18"/>
      <c r="H532" s="18"/>
      <c r="I532" s="18"/>
      <c r="J532" s="18"/>
      <c r="K532" s="18"/>
      <c r="L532" s="18"/>
      <c r="M532" s="18"/>
      <c r="N532" s="19"/>
    </row>
    <row r="533" spans="1:14" x14ac:dyDescent="0.3">
      <c r="A533" s="11"/>
      <c r="B533" s="61"/>
      <c r="C533" s="12"/>
      <c r="D533" s="30"/>
      <c r="N533" s="187"/>
    </row>
    <row r="534" spans="1:14" x14ac:dyDescent="0.3">
      <c r="A534" s="59"/>
      <c r="B534" s="25"/>
      <c r="C534" s="60"/>
      <c r="D534" s="53"/>
      <c r="E534" s="203"/>
      <c r="F534" s="745"/>
      <c r="G534" s="203"/>
      <c r="H534" s="203"/>
      <c r="I534" s="203"/>
      <c r="J534" s="203"/>
      <c r="K534" s="203"/>
      <c r="L534" s="203"/>
      <c r="M534" s="203"/>
      <c r="N534" s="204"/>
    </row>
    <row r="535" spans="1:14" x14ac:dyDescent="0.3">
      <c r="A535" s="11"/>
      <c r="B535" s="21" t="s">
        <v>177</v>
      </c>
      <c r="C535" s="12"/>
      <c r="D535" s="13" t="s">
        <v>178</v>
      </c>
      <c r="E535" s="108" t="s">
        <v>31</v>
      </c>
      <c r="F535" s="136">
        <v>0</v>
      </c>
      <c r="G535" s="108" t="s">
        <v>179</v>
      </c>
      <c r="H535" s="136">
        <v>0</v>
      </c>
      <c r="I535" s="108" t="s">
        <v>33</v>
      </c>
      <c r="J535" s="136">
        <v>0</v>
      </c>
      <c r="K535" s="108"/>
      <c r="L535" s="136"/>
      <c r="M535" s="108" t="s">
        <v>35</v>
      </c>
      <c r="N535" s="189">
        <v>0</v>
      </c>
    </row>
    <row r="536" spans="1:14" x14ac:dyDescent="0.3">
      <c r="A536" s="11"/>
      <c r="B536" s="12"/>
      <c r="C536" s="12"/>
      <c r="D536" s="29"/>
      <c r="E536" s="108" t="s">
        <v>20</v>
      </c>
      <c r="F536" s="136">
        <v>0</v>
      </c>
      <c r="G536" s="108" t="s">
        <v>180</v>
      </c>
      <c r="H536" s="136">
        <v>0</v>
      </c>
      <c r="I536" s="108" t="s">
        <v>181</v>
      </c>
      <c r="J536" s="136">
        <v>0</v>
      </c>
      <c r="K536" s="108" t="s">
        <v>182</v>
      </c>
      <c r="L536" s="136">
        <v>0</v>
      </c>
      <c r="M536" s="108" t="s">
        <v>38</v>
      </c>
      <c r="N536" s="189">
        <v>0</v>
      </c>
    </row>
    <row r="537" spans="1:14" x14ac:dyDescent="0.3">
      <c r="A537" s="11"/>
      <c r="B537" s="12"/>
      <c r="C537" s="12"/>
      <c r="D537" s="29"/>
      <c r="E537" s="108" t="s">
        <v>26</v>
      </c>
      <c r="F537" s="136">
        <v>0</v>
      </c>
      <c r="G537" s="108" t="s">
        <v>183</v>
      </c>
      <c r="H537" s="136">
        <v>0</v>
      </c>
      <c r="I537" s="108" t="s">
        <v>184</v>
      </c>
      <c r="J537" s="136">
        <v>0</v>
      </c>
      <c r="K537" s="108"/>
      <c r="L537" s="136"/>
      <c r="M537" s="108" t="s">
        <v>39</v>
      </c>
      <c r="N537" s="189">
        <v>0</v>
      </c>
    </row>
    <row r="538" spans="1:14" x14ac:dyDescent="0.3">
      <c r="A538" s="11"/>
      <c r="B538" s="12"/>
      <c r="C538" s="12"/>
      <c r="D538" s="30"/>
      <c r="H538" s="108"/>
      <c r="J538" s="108"/>
      <c r="L538" s="108"/>
      <c r="N538" s="188"/>
    </row>
    <row r="539" spans="1:14" x14ac:dyDescent="0.3">
      <c r="A539" s="11"/>
      <c r="B539" s="21" t="s">
        <v>185</v>
      </c>
      <c r="C539" s="12"/>
      <c r="D539" s="13" t="s">
        <v>186</v>
      </c>
      <c r="E539" s="108" t="s">
        <v>31</v>
      </c>
      <c r="F539" s="136">
        <v>0</v>
      </c>
      <c r="G539" s="108" t="s">
        <v>179</v>
      </c>
      <c r="H539" s="136">
        <v>0</v>
      </c>
      <c r="I539" s="108" t="s">
        <v>33</v>
      </c>
      <c r="J539" s="136">
        <v>0</v>
      </c>
      <c r="K539" s="108"/>
      <c r="L539" s="136"/>
      <c r="M539" s="108" t="s">
        <v>35</v>
      </c>
      <c r="N539" s="189">
        <v>0</v>
      </c>
    </row>
    <row r="540" spans="1:14" x14ac:dyDescent="0.3">
      <c r="A540" s="11"/>
      <c r="B540" s="12"/>
      <c r="C540" s="12"/>
      <c r="D540" s="29"/>
      <c r="E540" s="108" t="s">
        <v>20</v>
      </c>
      <c r="F540" s="136">
        <v>0</v>
      </c>
      <c r="G540" s="108" t="s">
        <v>180</v>
      </c>
      <c r="H540" s="136">
        <v>0</v>
      </c>
      <c r="I540" s="108" t="s">
        <v>181</v>
      </c>
      <c r="J540" s="136">
        <v>0</v>
      </c>
      <c r="K540" s="108" t="s">
        <v>182</v>
      </c>
      <c r="L540" s="136">
        <v>0</v>
      </c>
      <c r="M540" s="108" t="s">
        <v>38</v>
      </c>
      <c r="N540" s="189">
        <v>0</v>
      </c>
    </row>
    <row r="541" spans="1:14" x14ac:dyDescent="0.3">
      <c r="A541" s="11"/>
      <c r="B541" s="12"/>
      <c r="C541" s="12"/>
      <c r="D541" s="29"/>
      <c r="E541" s="108" t="s">
        <v>26</v>
      </c>
      <c r="F541" s="136">
        <v>0</v>
      </c>
      <c r="G541" s="108" t="s">
        <v>183</v>
      </c>
      <c r="H541" s="136">
        <v>0</v>
      </c>
      <c r="I541" s="108" t="s">
        <v>184</v>
      </c>
      <c r="J541" s="136">
        <v>0</v>
      </c>
      <c r="K541" s="108"/>
      <c r="L541" s="136"/>
      <c r="M541" s="108" t="s">
        <v>39</v>
      </c>
      <c r="N541" s="189">
        <v>0</v>
      </c>
    </row>
    <row r="542" spans="1:14" x14ac:dyDescent="0.3">
      <c r="A542" s="11"/>
      <c r="B542" s="12"/>
      <c r="C542" s="12"/>
      <c r="D542" s="30"/>
      <c r="H542" s="108"/>
      <c r="J542" s="108"/>
      <c r="L542" s="108"/>
      <c r="N542" s="188"/>
    </row>
    <row r="543" spans="1:14" x14ac:dyDescent="0.3">
      <c r="A543" s="11"/>
      <c r="B543" s="21" t="s">
        <v>195</v>
      </c>
      <c r="C543" s="12"/>
      <c r="D543" s="13" t="s">
        <v>196</v>
      </c>
      <c r="E543" s="108" t="s">
        <v>31</v>
      </c>
      <c r="F543" s="136">
        <v>0</v>
      </c>
      <c r="G543" s="108" t="s">
        <v>179</v>
      </c>
      <c r="H543" s="136">
        <v>0</v>
      </c>
      <c r="I543" s="108" t="s">
        <v>33</v>
      </c>
      <c r="J543" s="136">
        <v>0</v>
      </c>
      <c r="K543" s="108"/>
      <c r="L543" s="136"/>
      <c r="M543" s="108" t="s">
        <v>35</v>
      </c>
      <c r="N543" s="189">
        <v>0</v>
      </c>
    </row>
    <row r="544" spans="1:14" x14ac:dyDescent="0.3">
      <c r="A544" s="11"/>
      <c r="B544" s="12"/>
      <c r="C544" s="12"/>
      <c r="D544" s="29"/>
      <c r="E544" s="108" t="s">
        <v>20</v>
      </c>
      <c r="F544" s="136">
        <v>0</v>
      </c>
      <c r="G544" s="108" t="s">
        <v>180</v>
      </c>
      <c r="H544" s="136">
        <v>0</v>
      </c>
      <c r="I544" s="108" t="s">
        <v>181</v>
      </c>
      <c r="J544" s="136">
        <v>0</v>
      </c>
      <c r="K544" s="108" t="s">
        <v>182</v>
      </c>
      <c r="L544" s="136">
        <v>0</v>
      </c>
      <c r="M544" s="108" t="s">
        <v>38</v>
      </c>
      <c r="N544" s="189">
        <v>0</v>
      </c>
    </row>
    <row r="545" spans="1:14" x14ac:dyDescent="0.3">
      <c r="A545" s="11"/>
      <c r="B545" s="12"/>
      <c r="C545" s="12"/>
      <c r="D545" s="29"/>
      <c r="E545" s="108" t="s">
        <v>26</v>
      </c>
      <c r="F545" s="136">
        <v>0</v>
      </c>
      <c r="G545" s="108" t="s">
        <v>183</v>
      </c>
      <c r="H545" s="136">
        <v>0</v>
      </c>
      <c r="I545" s="108" t="s">
        <v>184</v>
      </c>
      <c r="J545" s="136">
        <v>0</v>
      </c>
      <c r="K545" s="108"/>
      <c r="L545" s="136"/>
      <c r="M545" s="108" t="s">
        <v>39</v>
      </c>
      <c r="N545" s="189">
        <v>0</v>
      </c>
    </row>
    <row r="546" spans="1:14" ht="14.4" thickBot="1" x14ac:dyDescent="0.35">
      <c r="A546" s="11"/>
      <c r="B546" s="12"/>
      <c r="C546" s="12"/>
      <c r="D546" s="29"/>
      <c r="E546" s="108"/>
      <c r="F546" s="136"/>
      <c r="G546" s="108"/>
      <c r="H546" s="136"/>
      <c r="I546" s="108"/>
      <c r="J546" s="136"/>
      <c r="K546" s="108"/>
      <c r="L546" s="136"/>
      <c r="M546" s="108"/>
      <c r="N546" s="189"/>
    </row>
    <row r="547" spans="1:14" ht="14.4" thickTop="1" x14ac:dyDescent="0.3">
      <c r="A547" s="48"/>
      <c r="B547" s="49"/>
      <c r="C547" s="49"/>
      <c r="D547" s="50"/>
      <c r="E547" s="200"/>
      <c r="F547" s="201"/>
      <c r="G547" s="200"/>
      <c r="H547" s="201"/>
      <c r="I547" s="200"/>
      <c r="J547" s="201"/>
      <c r="K547" s="200"/>
      <c r="L547" s="201"/>
      <c r="M547" s="200"/>
      <c r="N547" s="202"/>
    </row>
    <row r="548" spans="1:14" ht="27.6" x14ac:dyDescent="0.3">
      <c r="A548" s="37"/>
      <c r="B548" s="78" t="s">
        <v>187</v>
      </c>
      <c r="C548" s="47" t="s">
        <v>211</v>
      </c>
      <c r="D548" s="4" t="s">
        <v>264</v>
      </c>
      <c r="E548" s="12" t="s">
        <v>31</v>
      </c>
      <c r="F548" s="192">
        <f>+F535+F539+F543</f>
        <v>0</v>
      </c>
      <c r="G548" s="191" t="s">
        <v>179</v>
      </c>
      <c r="H548" s="192">
        <f>+H535+H539+H543</f>
        <v>0</v>
      </c>
      <c r="I548" s="191" t="s">
        <v>33</v>
      </c>
      <c r="J548" s="192">
        <f>+J535+J539+J543</f>
        <v>0</v>
      </c>
      <c r="K548" s="191"/>
      <c r="L548" s="192"/>
      <c r="M548" s="191" t="s">
        <v>35</v>
      </c>
      <c r="N548" s="193">
        <f>+N535+N539+N543</f>
        <v>0</v>
      </c>
    </row>
    <row r="549" spans="1:14" x14ac:dyDescent="0.3">
      <c r="A549" s="11"/>
      <c r="B549" s="12"/>
      <c r="C549" s="12"/>
      <c r="D549" s="13"/>
      <c r="E549" s="191" t="s">
        <v>20</v>
      </c>
      <c r="F549" s="192">
        <f>+F536+F540+F544</f>
        <v>0</v>
      </c>
      <c r="G549" s="191" t="s">
        <v>180</v>
      </c>
      <c r="H549" s="192">
        <f>+H536+H540+H544</f>
        <v>0</v>
      </c>
      <c r="I549" s="191" t="s">
        <v>181</v>
      </c>
      <c r="J549" s="192">
        <f>+J536+J540+J544</f>
        <v>0</v>
      </c>
      <c r="K549" s="191" t="s">
        <v>182</v>
      </c>
      <c r="L549" s="192">
        <f>+L536+L540+L544</f>
        <v>0</v>
      </c>
      <c r="M549" s="191" t="s">
        <v>38</v>
      </c>
      <c r="N549" s="193">
        <f>+N536+N540+N544</f>
        <v>0</v>
      </c>
    </row>
    <row r="550" spans="1:14" x14ac:dyDescent="0.3">
      <c r="A550" s="11"/>
      <c r="B550" s="12"/>
      <c r="C550" s="12"/>
      <c r="D550" s="13"/>
      <c r="E550" s="191" t="s">
        <v>26</v>
      </c>
      <c r="F550" s="192">
        <f>+F537+F541+F545</f>
        <v>0</v>
      </c>
      <c r="G550" s="191" t="s">
        <v>183</v>
      </c>
      <c r="H550" s="192">
        <f>+H537+H541+H545</f>
        <v>0</v>
      </c>
      <c r="I550" s="191" t="s">
        <v>184</v>
      </c>
      <c r="J550" s="192">
        <f>+J537+J541+J545</f>
        <v>0</v>
      </c>
      <c r="K550" s="191"/>
      <c r="L550" s="192"/>
      <c r="M550" s="191" t="s">
        <v>39</v>
      </c>
      <c r="N550" s="193">
        <f>+N537+N541+N545</f>
        <v>0</v>
      </c>
    </row>
    <row r="551" spans="1:14" x14ac:dyDescent="0.3">
      <c r="A551" s="11"/>
      <c r="B551" s="12"/>
      <c r="C551" s="12"/>
      <c r="D551" s="13"/>
      <c r="E551" s="194"/>
      <c r="F551" s="746"/>
      <c r="G551" s="194"/>
      <c r="H551" s="746"/>
      <c r="I551" s="194"/>
      <c r="J551" s="746"/>
      <c r="K551" s="194"/>
      <c r="L551" s="746"/>
      <c r="M551" s="194"/>
      <c r="N551" s="195"/>
    </row>
    <row r="552" spans="1:14" x14ac:dyDescent="0.3">
      <c r="A552" s="79"/>
      <c r="B552" s="17"/>
      <c r="C552" s="17"/>
      <c r="D552" s="18"/>
      <c r="E552" s="197"/>
      <c r="F552" s="198"/>
      <c r="G552" s="197"/>
      <c r="H552" s="197"/>
      <c r="I552" s="197"/>
      <c r="J552" s="197"/>
      <c r="K552" s="197"/>
      <c r="L552" s="197"/>
      <c r="M552" s="197"/>
      <c r="N552" s="199"/>
    </row>
    <row r="553" spans="1:14" x14ac:dyDescent="0.3">
      <c r="A553" s="1293"/>
      <c r="B553" s="1294"/>
      <c r="C553" s="60"/>
      <c r="D553" s="63"/>
      <c r="E553" s="1282"/>
      <c r="F553" s="1282"/>
      <c r="G553" s="60"/>
      <c r="H553" s="63"/>
      <c r="I553" s="1282"/>
      <c r="J553" s="1282"/>
      <c r="K553" s="60"/>
      <c r="L553" s="63"/>
      <c r="M553" s="1282"/>
      <c r="N553" s="1283"/>
    </row>
    <row r="554" spans="1:14" x14ac:dyDescent="0.3">
      <c r="A554" s="1284" t="s">
        <v>265</v>
      </c>
      <c r="B554" s="1285"/>
      <c r="C554" s="1285"/>
      <c r="D554" s="29" t="s">
        <v>243</v>
      </c>
      <c r="E554" s="64" t="s">
        <v>31</v>
      </c>
      <c r="F554" s="64">
        <f>+F395+F417+F438+F460+F482+F504+F526+F548</f>
        <v>0</v>
      </c>
      <c r="G554" s="64" t="s">
        <v>179</v>
      </c>
      <c r="H554" s="64">
        <f>+H395+H417+H438+H460+H482+H504+H526+H548</f>
        <v>0</v>
      </c>
      <c r="I554" s="191" t="s">
        <v>33</v>
      </c>
      <c r="J554" s="64">
        <f>+J395+J417+J438+J460+J482+J504+J526+J548</f>
        <v>0</v>
      </c>
      <c r="K554" s="191"/>
      <c r="L554" s="64"/>
      <c r="M554" s="64" t="s">
        <v>35</v>
      </c>
      <c r="N554" s="65">
        <f>+N395+N417+N438+N460+N482+N504+N526+N548</f>
        <v>0</v>
      </c>
    </row>
    <row r="555" spans="1:14" x14ac:dyDescent="0.3">
      <c r="A555" s="20"/>
      <c r="B555" s="78"/>
      <c r="C555" s="191"/>
      <c r="D555" s="29"/>
      <c r="E555" s="64" t="s">
        <v>20</v>
      </c>
      <c r="F555" s="64">
        <f>+F396+F418+F439+F461+F483+F505+F527+F549</f>
        <v>0</v>
      </c>
      <c r="G555" s="64" t="s">
        <v>180</v>
      </c>
      <c r="H555" s="64">
        <f>+H396+H418+H439+H461+H483+H505+H527+H549</f>
        <v>0</v>
      </c>
      <c r="I555" s="191" t="s">
        <v>181</v>
      </c>
      <c r="J555" s="64">
        <f>+J396+J418+J439+J461+J483+J505+J527+J549</f>
        <v>0</v>
      </c>
      <c r="K555" s="191" t="s">
        <v>182</v>
      </c>
      <c r="L555" s="64">
        <f>+L396+L418+L439+L461+L483+L505+L527+L549</f>
        <v>0</v>
      </c>
      <c r="M555" s="64" t="s">
        <v>38</v>
      </c>
      <c r="N555" s="65">
        <f>+N396+N418+N439+N461+N483+N505+N527+N549</f>
        <v>0</v>
      </c>
    </row>
    <row r="556" spans="1:14" x14ac:dyDescent="0.3">
      <c r="A556" s="66"/>
      <c r="B556" s="47"/>
      <c r="C556" s="12"/>
      <c r="D556" s="13"/>
      <c r="E556" s="64" t="s">
        <v>26</v>
      </c>
      <c r="F556" s="64">
        <f>+F397+F419+F440+F462+F484+F506+F528+F550</f>
        <v>0</v>
      </c>
      <c r="G556" s="64" t="s">
        <v>183</v>
      </c>
      <c r="H556" s="64">
        <f>+H397+H419+H440+H462+H484+H506+H528+H550</f>
        <v>0</v>
      </c>
      <c r="I556" s="191" t="s">
        <v>184</v>
      </c>
      <c r="J556" s="64">
        <f>+J397+J419+J440+J462+J484+J506+J528+J550</f>
        <v>0</v>
      </c>
      <c r="K556" s="191"/>
      <c r="L556" s="64"/>
      <c r="M556" s="64" t="s">
        <v>39</v>
      </c>
      <c r="N556" s="65">
        <f>+N397+N419+N440+N462+N484+N506+N528+N550</f>
        <v>0</v>
      </c>
    </row>
    <row r="557" spans="1:14" x14ac:dyDescent="0.3">
      <c r="A557" s="66"/>
      <c r="B557" s="47"/>
      <c r="C557" s="12"/>
      <c r="D557" s="13"/>
      <c r="E557" s="47"/>
      <c r="F557" s="47"/>
      <c r="G557" s="12"/>
      <c r="H557" s="13"/>
      <c r="I557" s="47"/>
      <c r="J557" s="47"/>
      <c r="K557" s="12"/>
      <c r="L557" s="13"/>
      <c r="M557" s="47"/>
      <c r="N557" s="67"/>
    </row>
    <row r="558" spans="1:14" x14ac:dyDescent="0.3">
      <c r="A558" s="42"/>
      <c r="B558" s="43"/>
      <c r="C558" s="43"/>
      <c r="D558" s="22"/>
      <c r="E558" s="43"/>
      <c r="F558" s="43"/>
      <c r="G558" s="43"/>
      <c r="H558" s="22"/>
      <c r="I558" s="43"/>
      <c r="J558" s="43"/>
      <c r="K558" s="43"/>
      <c r="L558" s="22"/>
      <c r="M558" s="43"/>
      <c r="N558" s="68"/>
    </row>
    <row r="559" spans="1:14" ht="14.4" thickBot="1" x14ac:dyDescent="0.35">
      <c r="A559" s="82"/>
      <c r="B559" s="83"/>
      <c r="C559" s="83"/>
      <c r="D559" s="88"/>
      <c r="E559" s="206"/>
      <c r="F559" s="207"/>
      <c r="G559" s="206"/>
      <c r="H559" s="206"/>
      <c r="I559" s="206"/>
      <c r="J559" s="206"/>
      <c r="K559" s="206"/>
      <c r="L559" s="206"/>
      <c r="M559" s="206"/>
      <c r="N559" s="208"/>
    </row>
    <row r="560" spans="1:14" ht="15" thickTop="1" thickBot="1" x14ac:dyDescent="0.35">
      <c r="A560" s="1270" t="s">
        <v>171</v>
      </c>
      <c r="B560" s="1271"/>
      <c r="C560" s="71" t="s">
        <v>202</v>
      </c>
      <c r="D560" s="72" t="s">
        <v>266</v>
      </c>
      <c r="E560" s="226"/>
      <c r="F560" s="226"/>
      <c r="G560" s="226"/>
      <c r="H560" s="226"/>
      <c r="I560" s="226"/>
      <c r="J560" s="226"/>
      <c r="K560" s="226"/>
      <c r="L560" s="226"/>
      <c r="M560" s="226"/>
      <c r="N560" s="73"/>
    </row>
    <row r="561" spans="1:14" ht="14.4" thickTop="1" x14ac:dyDescent="0.3">
      <c r="A561" s="11"/>
      <c r="B561" s="12"/>
      <c r="C561" s="12"/>
      <c r="D561" s="13"/>
      <c r="N561" s="187"/>
    </row>
    <row r="562" spans="1:14" x14ac:dyDescent="0.3">
      <c r="A562" s="56" t="s">
        <v>267</v>
      </c>
      <c r="B562" s="57" t="s">
        <v>175</v>
      </c>
      <c r="C562" s="58" t="s">
        <v>172</v>
      </c>
      <c r="D562" s="57" t="s">
        <v>268</v>
      </c>
      <c r="E562" s="18"/>
      <c r="F562" s="18"/>
      <c r="G562" s="18"/>
      <c r="H562" s="18"/>
      <c r="I562" s="18"/>
      <c r="J562" s="18"/>
      <c r="K562" s="18"/>
      <c r="L562" s="18"/>
      <c r="M562" s="18"/>
      <c r="N562" s="19"/>
    </row>
    <row r="563" spans="1:14" x14ac:dyDescent="0.3">
      <c r="A563" s="11"/>
      <c r="B563" s="61"/>
      <c r="C563" s="12"/>
      <c r="D563" s="30"/>
      <c r="N563" s="187"/>
    </row>
    <row r="564" spans="1:14" x14ac:dyDescent="0.3">
      <c r="A564" s="59"/>
      <c r="B564" s="25"/>
      <c r="C564" s="60"/>
      <c r="D564" s="53"/>
      <c r="E564" s="203"/>
      <c r="F564" s="745"/>
      <c r="G564" s="203"/>
      <c r="H564" s="203"/>
      <c r="I564" s="203"/>
      <c r="J564" s="203"/>
      <c r="K564" s="203"/>
      <c r="L564" s="203"/>
      <c r="M564" s="203"/>
      <c r="N564" s="204"/>
    </row>
    <row r="565" spans="1:14" x14ac:dyDescent="0.3">
      <c r="A565" s="11"/>
      <c r="B565" s="21" t="s">
        <v>177</v>
      </c>
      <c r="C565" s="12"/>
      <c r="D565" s="13" t="s">
        <v>178</v>
      </c>
      <c r="E565" s="108" t="s">
        <v>31</v>
      </c>
      <c r="F565" s="136">
        <v>0</v>
      </c>
      <c r="G565" s="108" t="s">
        <v>179</v>
      </c>
      <c r="H565" s="136">
        <v>0</v>
      </c>
      <c r="I565" s="108" t="s">
        <v>33</v>
      </c>
      <c r="J565" s="136">
        <v>0</v>
      </c>
      <c r="K565" s="108"/>
      <c r="L565" s="136"/>
      <c r="M565" s="108" t="s">
        <v>35</v>
      </c>
      <c r="N565" s="189">
        <v>0</v>
      </c>
    </row>
    <row r="566" spans="1:14" x14ac:dyDescent="0.3">
      <c r="A566" s="11"/>
      <c r="B566" s="12"/>
      <c r="C566" s="12"/>
      <c r="D566" s="29"/>
      <c r="E566" s="108" t="s">
        <v>20</v>
      </c>
      <c r="F566" s="136">
        <v>0</v>
      </c>
      <c r="G566" s="108" t="s">
        <v>180</v>
      </c>
      <c r="H566" s="136">
        <v>0</v>
      </c>
      <c r="I566" s="108" t="s">
        <v>181</v>
      </c>
      <c r="J566" s="136">
        <v>0</v>
      </c>
      <c r="K566" s="108" t="s">
        <v>182</v>
      </c>
      <c r="L566" s="136">
        <v>0</v>
      </c>
      <c r="M566" s="108" t="s">
        <v>38</v>
      </c>
      <c r="N566" s="189">
        <v>0</v>
      </c>
    </row>
    <row r="567" spans="1:14" x14ac:dyDescent="0.3">
      <c r="A567" s="11"/>
      <c r="B567" s="12"/>
      <c r="C567" s="12"/>
      <c r="D567" s="29"/>
      <c r="E567" s="108" t="s">
        <v>26</v>
      </c>
      <c r="F567" s="136">
        <v>0</v>
      </c>
      <c r="G567" s="108" t="s">
        <v>183</v>
      </c>
      <c r="H567" s="136">
        <v>0</v>
      </c>
      <c r="I567" s="108" t="s">
        <v>184</v>
      </c>
      <c r="J567" s="136">
        <v>0</v>
      </c>
      <c r="K567" s="108"/>
      <c r="L567" s="136"/>
      <c r="M567" s="108" t="s">
        <v>39</v>
      </c>
      <c r="N567" s="189">
        <v>0</v>
      </c>
    </row>
    <row r="568" spans="1:14" x14ac:dyDescent="0.3">
      <c r="A568" s="11"/>
      <c r="B568" s="12"/>
      <c r="C568" s="12"/>
      <c r="D568" s="30"/>
      <c r="H568" s="108"/>
      <c r="J568" s="108"/>
      <c r="L568" s="108"/>
      <c r="N568" s="188"/>
    </row>
    <row r="569" spans="1:14" x14ac:dyDescent="0.3">
      <c r="A569" s="11"/>
      <c r="B569" s="21" t="s">
        <v>185</v>
      </c>
      <c r="C569" s="12"/>
      <c r="D569" s="13" t="s">
        <v>186</v>
      </c>
      <c r="E569" s="108" t="s">
        <v>31</v>
      </c>
      <c r="F569" s="136">
        <v>0</v>
      </c>
      <c r="G569" s="108" t="s">
        <v>179</v>
      </c>
      <c r="H569" s="136">
        <v>0</v>
      </c>
      <c r="I569" s="108" t="s">
        <v>33</v>
      </c>
      <c r="J569" s="136">
        <v>0</v>
      </c>
      <c r="K569" s="108"/>
      <c r="L569" s="136"/>
      <c r="M569" s="108" t="s">
        <v>35</v>
      </c>
      <c r="N569" s="189">
        <v>0</v>
      </c>
    </row>
    <row r="570" spans="1:14" x14ac:dyDescent="0.3">
      <c r="A570" s="11"/>
      <c r="B570" s="12"/>
      <c r="C570" s="12"/>
      <c r="D570" s="29"/>
      <c r="E570" s="108" t="s">
        <v>20</v>
      </c>
      <c r="F570" s="136">
        <v>0</v>
      </c>
      <c r="G570" s="108" t="s">
        <v>180</v>
      </c>
      <c r="H570" s="136">
        <v>0</v>
      </c>
      <c r="I570" s="108" t="s">
        <v>181</v>
      </c>
      <c r="J570" s="136">
        <v>0</v>
      </c>
      <c r="K570" s="108" t="s">
        <v>182</v>
      </c>
      <c r="L570" s="136">
        <v>0</v>
      </c>
      <c r="M570" s="108" t="s">
        <v>38</v>
      </c>
      <c r="N570" s="189">
        <v>0</v>
      </c>
    </row>
    <row r="571" spans="1:14" x14ac:dyDescent="0.3">
      <c r="A571" s="11"/>
      <c r="B571" s="12"/>
      <c r="C571" s="12"/>
      <c r="D571" s="29"/>
      <c r="E571" s="108" t="s">
        <v>26</v>
      </c>
      <c r="F571" s="136">
        <v>0</v>
      </c>
      <c r="G571" s="108" t="s">
        <v>183</v>
      </c>
      <c r="H571" s="136">
        <v>0</v>
      </c>
      <c r="I571" s="108" t="s">
        <v>184</v>
      </c>
      <c r="J571" s="136">
        <v>0</v>
      </c>
      <c r="K571" s="108"/>
      <c r="L571" s="136"/>
      <c r="M571" s="108" t="s">
        <v>39</v>
      </c>
      <c r="N571" s="189">
        <v>0</v>
      </c>
    </row>
    <row r="572" spans="1:14" x14ac:dyDescent="0.3">
      <c r="A572" s="11"/>
      <c r="B572" s="12"/>
      <c r="C572" s="12"/>
      <c r="D572" s="30"/>
      <c r="H572" s="108"/>
      <c r="J572" s="108"/>
      <c r="L572" s="108"/>
      <c r="N572" s="188"/>
    </row>
    <row r="573" spans="1:14" x14ac:dyDescent="0.3">
      <c r="A573" s="11"/>
      <c r="B573" s="21" t="s">
        <v>195</v>
      </c>
      <c r="C573" s="12"/>
      <c r="D573" s="13" t="s">
        <v>196</v>
      </c>
      <c r="E573" s="108" t="s">
        <v>31</v>
      </c>
      <c r="F573" s="136">
        <v>0</v>
      </c>
      <c r="G573" s="108" t="s">
        <v>179</v>
      </c>
      <c r="H573" s="136">
        <v>0</v>
      </c>
      <c r="I573" s="108" t="s">
        <v>33</v>
      </c>
      <c r="J573" s="136">
        <v>0</v>
      </c>
      <c r="K573" s="108"/>
      <c r="L573" s="136"/>
      <c r="M573" s="108" t="s">
        <v>35</v>
      </c>
      <c r="N573" s="189">
        <v>0</v>
      </c>
    </row>
    <row r="574" spans="1:14" x14ac:dyDescent="0.3">
      <c r="A574" s="11"/>
      <c r="B574" s="12"/>
      <c r="C574" s="12"/>
      <c r="D574" s="29"/>
      <c r="E574" s="108" t="s">
        <v>20</v>
      </c>
      <c r="F574" s="136">
        <v>0</v>
      </c>
      <c r="G574" s="108" t="s">
        <v>180</v>
      </c>
      <c r="H574" s="136">
        <v>0</v>
      </c>
      <c r="I574" s="108" t="s">
        <v>181</v>
      </c>
      <c r="J574" s="136">
        <v>0</v>
      </c>
      <c r="K574" s="108" t="s">
        <v>182</v>
      </c>
      <c r="L574" s="136">
        <v>0</v>
      </c>
      <c r="M574" s="108" t="s">
        <v>38</v>
      </c>
      <c r="N574" s="189">
        <v>0</v>
      </c>
    </row>
    <row r="575" spans="1:14" x14ac:dyDescent="0.3">
      <c r="A575" s="11"/>
      <c r="B575" s="12"/>
      <c r="C575" s="12"/>
      <c r="D575" s="29"/>
      <c r="E575" s="108" t="s">
        <v>26</v>
      </c>
      <c r="F575" s="136">
        <v>0</v>
      </c>
      <c r="G575" s="108" t="s">
        <v>183</v>
      </c>
      <c r="H575" s="136">
        <v>0</v>
      </c>
      <c r="I575" s="108" t="s">
        <v>184</v>
      </c>
      <c r="J575" s="136">
        <v>0</v>
      </c>
      <c r="K575" s="108"/>
      <c r="L575" s="136"/>
      <c r="M575" s="108" t="s">
        <v>39</v>
      </c>
      <c r="N575" s="189">
        <v>0</v>
      </c>
    </row>
    <row r="576" spans="1:14" ht="14.4" thickBot="1" x14ac:dyDescent="0.35">
      <c r="A576" s="11"/>
      <c r="B576" s="12"/>
      <c r="C576" s="12"/>
      <c r="D576" s="29"/>
      <c r="E576" s="108"/>
      <c r="F576" s="136"/>
      <c r="G576" s="108"/>
      <c r="H576" s="136"/>
      <c r="I576" s="108"/>
      <c r="J576" s="136"/>
      <c r="K576" s="108"/>
      <c r="L576" s="136"/>
      <c r="M576" s="108"/>
      <c r="N576" s="189"/>
    </row>
    <row r="577" spans="1:14" ht="14.4" thickTop="1" x14ac:dyDescent="0.3">
      <c r="A577" s="48"/>
      <c r="B577" s="49"/>
      <c r="C577" s="49"/>
      <c r="D577" s="50"/>
      <c r="E577" s="200"/>
      <c r="F577" s="201"/>
      <c r="G577" s="200"/>
      <c r="H577" s="201"/>
      <c r="I577" s="200"/>
      <c r="J577" s="201"/>
      <c r="K577" s="200"/>
      <c r="L577" s="201"/>
      <c r="M577" s="200"/>
      <c r="N577" s="202"/>
    </row>
    <row r="578" spans="1:14" x14ac:dyDescent="0.3">
      <c r="A578" s="37"/>
      <c r="B578" s="78" t="s">
        <v>187</v>
      </c>
      <c r="C578" s="12" t="s">
        <v>172</v>
      </c>
      <c r="D578" s="13" t="s">
        <v>268</v>
      </c>
      <c r="E578" s="12" t="s">
        <v>31</v>
      </c>
      <c r="F578" s="192">
        <f>+F565+F569+F573</f>
        <v>0</v>
      </c>
      <c r="G578" s="191" t="s">
        <v>179</v>
      </c>
      <c r="H578" s="192">
        <f>+H565+H569+H573</f>
        <v>0</v>
      </c>
      <c r="I578" s="191" t="s">
        <v>33</v>
      </c>
      <c r="J578" s="192">
        <f>+J565+J569+J573</f>
        <v>0</v>
      </c>
      <c r="K578" s="191"/>
      <c r="L578" s="192"/>
      <c r="M578" s="191" t="s">
        <v>35</v>
      </c>
      <c r="N578" s="193">
        <f>+N565+N569+N573</f>
        <v>0</v>
      </c>
    </row>
    <row r="579" spans="1:14" x14ac:dyDescent="0.3">
      <c r="A579" s="11"/>
      <c r="B579" s="12"/>
      <c r="C579" s="12"/>
      <c r="D579" s="13"/>
      <c r="E579" s="191" t="s">
        <v>20</v>
      </c>
      <c r="F579" s="192">
        <f>+F566+F570+F574</f>
        <v>0</v>
      </c>
      <c r="G579" s="191" t="s">
        <v>180</v>
      </c>
      <c r="H579" s="192">
        <f>+H566+H570+H574</f>
        <v>0</v>
      </c>
      <c r="I579" s="191" t="s">
        <v>181</v>
      </c>
      <c r="J579" s="192">
        <f>+J566+J570+J574</f>
        <v>0</v>
      </c>
      <c r="K579" s="191" t="s">
        <v>182</v>
      </c>
      <c r="L579" s="192">
        <f>+L566+L570+L574</f>
        <v>0</v>
      </c>
      <c r="M579" s="191" t="s">
        <v>38</v>
      </c>
      <c r="N579" s="193">
        <f>+N566+N570+N574</f>
        <v>0</v>
      </c>
    </row>
    <row r="580" spans="1:14" x14ac:dyDescent="0.3">
      <c r="A580" s="11"/>
      <c r="B580" s="12"/>
      <c r="C580" s="12"/>
      <c r="D580" s="13"/>
      <c r="E580" s="191" t="s">
        <v>26</v>
      </c>
      <c r="F580" s="192">
        <f>+F567+F571+F575</f>
        <v>0</v>
      </c>
      <c r="G580" s="191" t="s">
        <v>183</v>
      </c>
      <c r="H580" s="192">
        <f>+H567+H571+H575</f>
        <v>0</v>
      </c>
      <c r="I580" s="191" t="s">
        <v>184</v>
      </c>
      <c r="J580" s="192">
        <f>+J567+J571+J575</f>
        <v>0</v>
      </c>
      <c r="K580" s="191"/>
      <c r="L580" s="192"/>
      <c r="M580" s="191" t="s">
        <v>39</v>
      </c>
      <c r="N580" s="193">
        <f>+N567+N571+N575</f>
        <v>0</v>
      </c>
    </row>
    <row r="581" spans="1:14" x14ac:dyDescent="0.3">
      <c r="A581" s="42"/>
      <c r="B581" s="43"/>
      <c r="C581" s="43"/>
      <c r="D581" s="22"/>
      <c r="E581" s="194"/>
      <c r="F581" s="746"/>
      <c r="G581" s="194"/>
      <c r="H581" s="746"/>
      <c r="I581" s="194"/>
      <c r="J581" s="746"/>
      <c r="K581" s="194"/>
      <c r="L581" s="746"/>
      <c r="M581" s="194"/>
      <c r="N581" s="195"/>
    </row>
    <row r="582" spans="1:14" x14ac:dyDescent="0.3">
      <c r="A582" s="11"/>
      <c r="B582" s="12"/>
      <c r="C582" s="12"/>
      <c r="D582" s="30"/>
      <c r="N582" s="187"/>
    </row>
    <row r="583" spans="1:14" x14ac:dyDescent="0.3">
      <c r="A583" s="11"/>
      <c r="B583" s="12"/>
      <c r="C583" s="12"/>
      <c r="D583" s="30"/>
      <c r="N583" s="187"/>
    </row>
    <row r="584" spans="1:14" x14ac:dyDescent="0.3">
      <c r="A584" s="56" t="s">
        <v>269</v>
      </c>
      <c r="B584" s="57" t="s">
        <v>175</v>
      </c>
      <c r="C584" s="58" t="s">
        <v>189</v>
      </c>
      <c r="D584" s="57" t="s">
        <v>270</v>
      </c>
      <c r="E584" s="18"/>
      <c r="F584" s="18"/>
      <c r="G584" s="18"/>
      <c r="H584" s="18"/>
      <c r="I584" s="18"/>
      <c r="J584" s="18"/>
      <c r="K584" s="18"/>
      <c r="L584" s="18"/>
      <c r="M584" s="18"/>
      <c r="N584" s="19"/>
    </row>
    <row r="585" spans="1:14" x14ac:dyDescent="0.3">
      <c r="A585" s="11"/>
      <c r="B585" s="61"/>
      <c r="C585" s="12"/>
      <c r="D585" s="30"/>
      <c r="N585" s="187"/>
    </row>
    <row r="586" spans="1:14" x14ac:dyDescent="0.3">
      <c r="A586" s="59"/>
      <c r="B586" s="25"/>
      <c r="C586" s="60"/>
      <c r="D586" s="53"/>
      <c r="E586" s="203"/>
      <c r="F586" s="745"/>
      <c r="G586" s="203"/>
      <c r="H586" s="203"/>
      <c r="I586" s="203"/>
      <c r="J586" s="203"/>
      <c r="K586" s="203"/>
      <c r="L586" s="203"/>
      <c r="M586" s="203"/>
      <c r="N586" s="204"/>
    </row>
    <row r="587" spans="1:14" x14ac:dyDescent="0.3">
      <c r="A587" s="11"/>
      <c r="B587" s="21" t="s">
        <v>177</v>
      </c>
      <c r="C587" s="12"/>
      <c r="D587" s="13" t="s">
        <v>178</v>
      </c>
      <c r="E587" s="108" t="s">
        <v>31</v>
      </c>
      <c r="F587" s="136">
        <v>0</v>
      </c>
      <c r="G587" s="108" t="s">
        <v>179</v>
      </c>
      <c r="H587" s="136">
        <v>0</v>
      </c>
      <c r="I587" s="108" t="s">
        <v>33</v>
      </c>
      <c r="J587" s="136">
        <v>0</v>
      </c>
      <c r="K587" s="108"/>
      <c r="L587" s="136"/>
      <c r="M587" s="108" t="s">
        <v>35</v>
      </c>
      <c r="N587" s="189">
        <v>0</v>
      </c>
    </row>
    <row r="588" spans="1:14" x14ac:dyDescent="0.3">
      <c r="A588" s="11"/>
      <c r="B588" s="12"/>
      <c r="C588" s="12"/>
      <c r="D588" s="29"/>
      <c r="E588" s="108" t="s">
        <v>20</v>
      </c>
      <c r="F588" s="136">
        <v>0</v>
      </c>
      <c r="G588" s="108" t="s">
        <v>180</v>
      </c>
      <c r="H588" s="136">
        <v>0</v>
      </c>
      <c r="I588" s="108" t="s">
        <v>181</v>
      </c>
      <c r="J588" s="136">
        <v>0</v>
      </c>
      <c r="K588" s="108" t="s">
        <v>182</v>
      </c>
      <c r="L588" s="136">
        <v>0</v>
      </c>
      <c r="M588" s="108" t="s">
        <v>38</v>
      </c>
      <c r="N588" s="189">
        <v>0</v>
      </c>
    </row>
    <row r="589" spans="1:14" x14ac:dyDescent="0.3">
      <c r="A589" s="11"/>
      <c r="B589" s="12"/>
      <c r="C589" s="12"/>
      <c r="D589" s="29"/>
      <c r="E589" s="108" t="s">
        <v>26</v>
      </c>
      <c r="F589" s="136">
        <v>0</v>
      </c>
      <c r="G589" s="108" t="s">
        <v>183</v>
      </c>
      <c r="H589" s="136">
        <v>0</v>
      </c>
      <c r="I589" s="108" t="s">
        <v>184</v>
      </c>
      <c r="J589" s="136">
        <v>0</v>
      </c>
      <c r="K589" s="108"/>
      <c r="L589" s="136"/>
      <c r="M589" s="108" t="s">
        <v>39</v>
      </c>
      <c r="N589" s="189">
        <v>0</v>
      </c>
    </row>
    <row r="590" spans="1:14" x14ac:dyDescent="0.3">
      <c r="A590" s="11"/>
      <c r="B590" s="12"/>
      <c r="C590" s="12"/>
      <c r="D590" s="30"/>
      <c r="H590" s="108"/>
      <c r="J590" s="108"/>
      <c r="L590" s="108"/>
      <c r="N590" s="188"/>
    </row>
    <row r="591" spans="1:14" x14ac:dyDescent="0.3">
      <c r="A591" s="11"/>
      <c r="B591" s="21" t="s">
        <v>185</v>
      </c>
      <c r="C591" s="12"/>
      <c r="D591" s="13" t="s">
        <v>186</v>
      </c>
      <c r="E591" s="108" t="s">
        <v>31</v>
      </c>
      <c r="F591" s="136">
        <v>0</v>
      </c>
      <c r="G591" s="108" t="s">
        <v>179</v>
      </c>
      <c r="H591" s="136">
        <v>0</v>
      </c>
      <c r="I591" s="108" t="s">
        <v>33</v>
      </c>
      <c r="J591" s="136">
        <v>0</v>
      </c>
      <c r="K591" s="108"/>
      <c r="L591" s="136"/>
      <c r="M591" s="108" t="s">
        <v>35</v>
      </c>
      <c r="N591" s="189">
        <v>0</v>
      </c>
    </row>
    <row r="592" spans="1:14" x14ac:dyDescent="0.3">
      <c r="A592" s="11"/>
      <c r="B592" s="12"/>
      <c r="C592" s="12"/>
      <c r="D592" s="29"/>
      <c r="E592" s="108" t="s">
        <v>20</v>
      </c>
      <c r="F592" s="136">
        <v>0</v>
      </c>
      <c r="G592" s="108" t="s">
        <v>180</v>
      </c>
      <c r="H592" s="136">
        <v>0</v>
      </c>
      <c r="I592" s="108" t="s">
        <v>181</v>
      </c>
      <c r="J592" s="136">
        <v>0</v>
      </c>
      <c r="K592" s="108" t="s">
        <v>182</v>
      </c>
      <c r="L592" s="136">
        <v>0</v>
      </c>
      <c r="M592" s="108" t="s">
        <v>38</v>
      </c>
      <c r="N592" s="189">
        <v>0</v>
      </c>
    </row>
    <row r="593" spans="1:14" x14ac:dyDescent="0.3">
      <c r="A593" s="11"/>
      <c r="B593" s="12"/>
      <c r="C593" s="12"/>
      <c r="D593" s="29"/>
      <c r="E593" s="108" t="s">
        <v>26</v>
      </c>
      <c r="F593" s="136">
        <v>0</v>
      </c>
      <c r="G593" s="108" t="s">
        <v>183</v>
      </c>
      <c r="H593" s="136">
        <v>0</v>
      </c>
      <c r="I593" s="108" t="s">
        <v>184</v>
      </c>
      <c r="J593" s="136">
        <v>0</v>
      </c>
      <c r="K593" s="108"/>
      <c r="L593" s="136"/>
      <c r="M593" s="108" t="s">
        <v>39</v>
      </c>
      <c r="N593" s="189">
        <v>0</v>
      </c>
    </row>
    <row r="594" spans="1:14" x14ac:dyDescent="0.3">
      <c r="A594" s="11"/>
      <c r="B594" s="12"/>
      <c r="C594" s="12"/>
      <c r="D594" s="30"/>
      <c r="H594" s="108"/>
      <c r="J594" s="108"/>
      <c r="L594" s="108"/>
      <c r="N594" s="188"/>
    </row>
    <row r="595" spans="1:14" x14ac:dyDescent="0.3">
      <c r="A595" s="11"/>
      <c r="B595" s="21" t="s">
        <v>195</v>
      </c>
      <c r="C595" s="12"/>
      <c r="D595" s="13" t="s">
        <v>196</v>
      </c>
      <c r="E595" s="108" t="s">
        <v>31</v>
      </c>
      <c r="F595" s="136">
        <v>0</v>
      </c>
      <c r="G595" s="108" t="s">
        <v>179</v>
      </c>
      <c r="H595" s="136">
        <v>0</v>
      </c>
      <c r="I595" s="108" t="s">
        <v>33</v>
      </c>
      <c r="J595" s="136">
        <v>0</v>
      </c>
      <c r="K595" s="108"/>
      <c r="L595" s="136"/>
      <c r="M595" s="108" t="s">
        <v>35</v>
      </c>
      <c r="N595" s="189">
        <v>0</v>
      </c>
    </row>
    <row r="596" spans="1:14" x14ac:dyDescent="0.3">
      <c r="A596" s="11"/>
      <c r="B596" s="12"/>
      <c r="C596" s="12"/>
      <c r="D596" s="29"/>
      <c r="E596" s="108" t="s">
        <v>20</v>
      </c>
      <c r="F596" s="136">
        <v>0</v>
      </c>
      <c r="G596" s="108" t="s">
        <v>180</v>
      </c>
      <c r="H596" s="136">
        <v>0</v>
      </c>
      <c r="I596" s="108" t="s">
        <v>181</v>
      </c>
      <c r="J596" s="136">
        <v>0</v>
      </c>
      <c r="K596" s="108" t="s">
        <v>182</v>
      </c>
      <c r="L596" s="136">
        <v>0</v>
      </c>
      <c r="M596" s="108" t="s">
        <v>38</v>
      </c>
      <c r="N596" s="189">
        <v>0</v>
      </c>
    </row>
    <row r="597" spans="1:14" x14ac:dyDescent="0.3">
      <c r="A597" s="11"/>
      <c r="B597" s="12"/>
      <c r="C597" s="12"/>
      <c r="D597" s="29"/>
      <c r="E597" s="108" t="s">
        <v>26</v>
      </c>
      <c r="F597" s="136">
        <v>0</v>
      </c>
      <c r="G597" s="108" t="s">
        <v>183</v>
      </c>
      <c r="H597" s="136">
        <v>0</v>
      </c>
      <c r="I597" s="108" t="s">
        <v>184</v>
      </c>
      <c r="J597" s="136">
        <v>0</v>
      </c>
      <c r="K597" s="108"/>
      <c r="L597" s="136"/>
      <c r="M597" s="108" t="s">
        <v>39</v>
      </c>
      <c r="N597" s="189">
        <v>0</v>
      </c>
    </row>
    <row r="598" spans="1:14" ht="14.4" thickBot="1" x14ac:dyDescent="0.35">
      <c r="A598" s="11"/>
      <c r="B598" s="12"/>
      <c r="C598" s="12"/>
      <c r="D598" s="29"/>
      <c r="E598" s="108"/>
      <c r="F598" s="136"/>
      <c r="G598" s="108"/>
      <c r="H598" s="136"/>
      <c r="I598" s="108"/>
      <c r="J598" s="136"/>
      <c r="K598" s="108"/>
      <c r="L598" s="136"/>
      <c r="M598" s="108"/>
      <c r="N598" s="189"/>
    </row>
    <row r="599" spans="1:14" ht="14.4" thickTop="1" x14ac:dyDescent="0.3">
      <c r="A599" s="48"/>
      <c r="B599" s="49"/>
      <c r="C599" s="49"/>
      <c r="D599" s="50"/>
      <c r="E599" s="200"/>
      <c r="F599" s="201"/>
      <c r="G599" s="200"/>
      <c r="H599" s="201"/>
      <c r="I599" s="200"/>
      <c r="J599" s="201"/>
      <c r="K599" s="200"/>
      <c r="L599" s="201"/>
      <c r="M599" s="200"/>
      <c r="N599" s="202"/>
    </row>
    <row r="600" spans="1:14" x14ac:dyDescent="0.3">
      <c r="A600" s="37"/>
      <c r="B600" s="78" t="s">
        <v>187</v>
      </c>
      <c r="C600" s="12" t="s">
        <v>189</v>
      </c>
      <c r="D600" s="13" t="s">
        <v>270</v>
      </c>
      <c r="E600" s="12" t="s">
        <v>31</v>
      </c>
      <c r="F600" s="192">
        <f>+F587+F591+F595</f>
        <v>0</v>
      </c>
      <c r="G600" s="191" t="s">
        <v>179</v>
      </c>
      <c r="H600" s="192">
        <f>+H587+H591+H595</f>
        <v>0</v>
      </c>
      <c r="I600" s="191" t="s">
        <v>33</v>
      </c>
      <c r="J600" s="192">
        <f>+J587+J591+J595</f>
        <v>0</v>
      </c>
      <c r="K600" s="191"/>
      <c r="L600" s="192"/>
      <c r="M600" s="191" t="s">
        <v>35</v>
      </c>
      <c r="N600" s="193">
        <f>+N587+N591+N595</f>
        <v>0</v>
      </c>
    </row>
    <row r="601" spans="1:14" x14ac:dyDescent="0.3">
      <c r="A601" s="11"/>
      <c r="B601" s="12"/>
      <c r="C601" s="12"/>
      <c r="D601" s="13"/>
      <c r="E601" s="191" t="s">
        <v>20</v>
      </c>
      <c r="F601" s="192">
        <f>+F588+F592+F596</f>
        <v>0</v>
      </c>
      <c r="G601" s="191" t="s">
        <v>180</v>
      </c>
      <c r="H601" s="192">
        <f>+H588+H592+H596</f>
        <v>0</v>
      </c>
      <c r="I601" s="191" t="s">
        <v>181</v>
      </c>
      <c r="J601" s="192">
        <f>+J588+J592+J596</f>
        <v>0</v>
      </c>
      <c r="K601" s="191" t="s">
        <v>182</v>
      </c>
      <c r="L601" s="192">
        <f>+L588+L592+L596</f>
        <v>0</v>
      </c>
      <c r="M601" s="191" t="s">
        <v>38</v>
      </c>
      <c r="N601" s="193">
        <f>+N588+N592+N596</f>
        <v>0</v>
      </c>
    </row>
    <row r="602" spans="1:14" x14ac:dyDescent="0.3">
      <c r="A602" s="11"/>
      <c r="B602" s="12"/>
      <c r="C602" s="12"/>
      <c r="D602" s="13"/>
      <c r="E602" s="191" t="s">
        <v>26</v>
      </c>
      <c r="F602" s="192">
        <f>+F589+F593+F597</f>
        <v>0</v>
      </c>
      <c r="G602" s="191" t="s">
        <v>183</v>
      </c>
      <c r="H602" s="192">
        <f>+H589+H593+H597</f>
        <v>0</v>
      </c>
      <c r="I602" s="191" t="s">
        <v>184</v>
      </c>
      <c r="J602" s="192">
        <f>+J589+J593+J597</f>
        <v>0</v>
      </c>
      <c r="K602" s="191"/>
      <c r="L602" s="192"/>
      <c r="M602" s="191" t="s">
        <v>39</v>
      </c>
      <c r="N602" s="193">
        <f>+N589+N593+N597</f>
        <v>0</v>
      </c>
    </row>
    <row r="603" spans="1:14" x14ac:dyDescent="0.3">
      <c r="A603" s="42"/>
      <c r="B603" s="43"/>
      <c r="C603" s="43"/>
      <c r="D603" s="22"/>
      <c r="E603" s="194"/>
      <c r="F603" s="746"/>
      <c r="G603" s="194"/>
      <c r="H603" s="746"/>
      <c r="I603" s="194"/>
      <c r="J603" s="746"/>
      <c r="K603" s="194"/>
      <c r="L603" s="746"/>
      <c r="M603" s="194"/>
      <c r="N603" s="195"/>
    </row>
    <row r="604" spans="1:14" x14ac:dyDescent="0.3">
      <c r="A604" s="11"/>
      <c r="B604" s="12"/>
      <c r="C604" s="12"/>
      <c r="D604" s="13"/>
      <c r="N604" s="187"/>
    </row>
    <row r="605" spans="1:14" x14ac:dyDescent="0.3">
      <c r="A605" s="11"/>
      <c r="B605" s="12"/>
      <c r="C605" s="12"/>
      <c r="D605" s="13"/>
      <c r="N605" s="187"/>
    </row>
    <row r="606" spans="1:14" ht="27.6" x14ac:dyDescent="0.3">
      <c r="A606" s="79" t="s">
        <v>271</v>
      </c>
      <c r="B606" s="17" t="s">
        <v>175</v>
      </c>
      <c r="C606" s="17" t="s">
        <v>193</v>
      </c>
      <c r="D606" s="18" t="s">
        <v>272</v>
      </c>
      <c r="E606" s="17"/>
      <c r="F606" s="17"/>
      <c r="G606" s="17"/>
      <c r="H606" s="17"/>
      <c r="I606" s="17"/>
      <c r="J606" s="17"/>
      <c r="K606" s="17"/>
      <c r="L606" s="17"/>
      <c r="M606" s="17"/>
      <c r="N606" s="1067"/>
    </row>
    <row r="607" spans="1:14" x14ac:dyDescent="0.3">
      <c r="A607" s="11"/>
      <c r="B607" s="61"/>
      <c r="C607" s="12"/>
      <c r="D607" s="30"/>
      <c r="N607" s="187"/>
    </row>
    <row r="608" spans="1:14" x14ac:dyDescent="0.3">
      <c r="A608" s="59"/>
      <c r="B608" s="25"/>
      <c r="C608" s="60"/>
      <c r="D608" s="53"/>
      <c r="E608" s="203"/>
      <c r="F608" s="745"/>
      <c r="G608" s="203"/>
      <c r="H608" s="203"/>
      <c r="I608" s="203"/>
      <c r="J608" s="203"/>
      <c r="K608" s="203"/>
      <c r="L608" s="203"/>
      <c r="M608" s="203"/>
      <c r="N608" s="204"/>
    </row>
    <row r="609" spans="1:14" x14ac:dyDescent="0.3">
      <c r="A609" s="11"/>
      <c r="B609" s="21" t="s">
        <v>177</v>
      </c>
      <c r="C609" s="12"/>
      <c r="D609" s="13" t="s">
        <v>178</v>
      </c>
      <c r="E609" s="108" t="s">
        <v>31</v>
      </c>
      <c r="F609" s="136">
        <v>0</v>
      </c>
      <c r="G609" s="108" t="s">
        <v>179</v>
      </c>
      <c r="H609" s="136">
        <v>0</v>
      </c>
      <c r="I609" s="108" t="s">
        <v>33</v>
      </c>
      <c r="J609" s="136">
        <v>0</v>
      </c>
      <c r="K609" s="108"/>
      <c r="L609" s="136"/>
      <c r="M609" s="108" t="s">
        <v>35</v>
      </c>
      <c r="N609" s="189">
        <v>0</v>
      </c>
    </row>
    <row r="610" spans="1:14" x14ac:dyDescent="0.3">
      <c r="A610" s="11"/>
      <c r="B610" s="12"/>
      <c r="C610" s="12"/>
      <c r="D610" s="29"/>
      <c r="E610" s="108" t="s">
        <v>20</v>
      </c>
      <c r="F610" s="136">
        <v>0</v>
      </c>
      <c r="G610" s="108" t="s">
        <v>180</v>
      </c>
      <c r="H610" s="136">
        <v>0</v>
      </c>
      <c r="I610" s="108" t="s">
        <v>181</v>
      </c>
      <c r="J610" s="136">
        <v>0</v>
      </c>
      <c r="K610" s="108" t="s">
        <v>182</v>
      </c>
      <c r="L610" s="136">
        <v>0</v>
      </c>
      <c r="M610" s="108" t="s">
        <v>38</v>
      </c>
      <c r="N610" s="189">
        <v>0</v>
      </c>
    </row>
    <row r="611" spans="1:14" x14ac:dyDescent="0.3">
      <c r="A611" s="11"/>
      <c r="B611" s="12"/>
      <c r="C611" s="12"/>
      <c r="D611" s="29"/>
      <c r="E611" s="108" t="s">
        <v>26</v>
      </c>
      <c r="F611" s="136">
        <v>0</v>
      </c>
      <c r="G611" s="108" t="s">
        <v>183</v>
      </c>
      <c r="H611" s="136">
        <v>0</v>
      </c>
      <c r="I611" s="108" t="s">
        <v>184</v>
      </c>
      <c r="J611" s="136">
        <v>0</v>
      </c>
      <c r="K611" s="108"/>
      <c r="L611" s="136"/>
      <c r="M611" s="108" t="s">
        <v>39</v>
      </c>
      <c r="N611" s="189">
        <v>0</v>
      </c>
    </row>
    <row r="612" spans="1:14" x14ac:dyDescent="0.3">
      <c r="A612" s="11"/>
      <c r="B612" s="12"/>
      <c r="C612" s="12"/>
      <c r="D612" s="30"/>
      <c r="H612" s="108"/>
      <c r="J612" s="108"/>
      <c r="L612" s="108"/>
      <c r="N612" s="188"/>
    </row>
    <row r="613" spans="1:14" x14ac:dyDescent="0.3">
      <c r="A613" s="11"/>
      <c r="B613" s="21" t="s">
        <v>185</v>
      </c>
      <c r="C613" s="12"/>
      <c r="D613" s="13" t="s">
        <v>186</v>
      </c>
      <c r="E613" s="108" t="s">
        <v>31</v>
      </c>
      <c r="F613" s="136">
        <v>0</v>
      </c>
      <c r="G613" s="108" t="s">
        <v>179</v>
      </c>
      <c r="H613" s="136">
        <v>0</v>
      </c>
      <c r="I613" s="108" t="s">
        <v>33</v>
      </c>
      <c r="J613" s="136">
        <v>0</v>
      </c>
      <c r="K613" s="108"/>
      <c r="L613" s="136"/>
      <c r="M613" s="108" t="s">
        <v>35</v>
      </c>
      <c r="N613" s="189">
        <v>0</v>
      </c>
    </row>
    <row r="614" spans="1:14" x14ac:dyDescent="0.3">
      <c r="A614" s="11"/>
      <c r="B614" s="12"/>
      <c r="C614" s="12"/>
      <c r="D614" s="29"/>
      <c r="E614" s="108" t="s">
        <v>20</v>
      </c>
      <c r="F614" s="136">
        <v>0</v>
      </c>
      <c r="G614" s="108" t="s">
        <v>180</v>
      </c>
      <c r="H614" s="136">
        <v>0</v>
      </c>
      <c r="I614" s="108" t="s">
        <v>181</v>
      </c>
      <c r="J614" s="136">
        <v>0</v>
      </c>
      <c r="K614" s="108" t="s">
        <v>182</v>
      </c>
      <c r="L614" s="136">
        <v>0</v>
      </c>
      <c r="M614" s="108" t="s">
        <v>38</v>
      </c>
      <c r="N614" s="189">
        <v>0</v>
      </c>
    </row>
    <row r="615" spans="1:14" x14ac:dyDescent="0.3">
      <c r="A615" s="11"/>
      <c r="B615" s="12"/>
      <c r="C615" s="12"/>
      <c r="D615" s="29"/>
      <c r="E615" s="108" t="s">
        <v>26</v>
      </c>
      <c r="F615" s="136">
        <v>0</v>
      </c>
      <c r="G615" s="108" t="s">
        <v>183</v>
      </c>
      <c r="H615" s="136">
        <v>0</v>
      </c>
      <c r="I615" s="108" t="s">
        <v>184</v>
      </c>
      <c r="J615" s="136">
        <v>0</v>
      </c>
      <c r="K615" s="108"/>
      <c r="L615" s="136"/>
      <c r="M615" s="108" t="s">
        <v>39</v>
      </c>
      <c r="N615" s="189">
        <v>0</v>
      </c>
    </row>
    <row r="616" spans="1:14" x14ac:dyDescent="0.3">
      <c r="A616" s="11"/>
      <c r="B616" s="12"/>
      <c r="C616" s="12"/>
      <c r="D616" s="30"/>
      <c r="H616" s="108"/>
      <c r="J616" s="108"/>
      <c r="L616" s="108"/>
      <c r="N616" s="188"/>
    </row>
    <row r="617" spans="1:14" x14ac:dyDescent="0.3">
      <c r="A617" s="11"/>
      <c r="B617" s="21" t="s">
        <v>195</v>
      </c>
      <c r="C617" s="12"/>
      <c r="D617" s="13" t="s">
        <v>196</v>
      </c>
      <c r="E617" s="108" t="s">
        <v>31</v>
      </c>
      <c r="F617" s="136">
        <v>0</v>
      </c>
      <c r="G617" s="108" t="s">
        <v>179</v>
      </c>
      <c r="H617" s="136">
        <v>0</v>
      </c>
      <c r="I617" s="108" t="s">
        <v>33</v>
      </c>
      <c r="J617" s="136">
        <v>0</v>
      </c>
      <c r="K617" s="108"/>
      <c r="L617" s="136"/>
      <c r="M617" s="108" t="s">
        <v>35</v>
      </c>
      <c r="N617" s="189">
        <v>0</v>
      </c>
    </row>
    <row r="618" spans="1:14" x14ac:dyDescent="0.3">
      <c r="A618" s="11"/>
      <c r="B618" s="12"/>
      <c r="C618" s="12"/>
      <c r="D618" s="29"/>
      <c r="E618" s="108" t="s">
        <v>20</v>
      </c>
      <c r="F618" s="136">
        <v>0</v>
      </c>
      <c r="G618" s="108" t="s">
        <v>180</v>
      </c>
      <c r="H618" s="136">
        <v>0</v>
      </c>
      <c r="I618" s="108" t="s">
        <v>181</v>
      </c>
      <c r="J618" s="136">
        <v>0</v>
      </c>
      <c r="K618" s="108" t="s">
        <v>182</v>
      </c>
      <c r="L618" s="136">
        <v>0</v>
      </c>
      <c r="M618" s="108" t="s">
        <v>38</v>
      </c>
      <c r="N618" s="189">
        <v>0</v>
      </c>
    </row>
    <row r="619" spans="1:14" x14ac:dyDescent="0.3">
      <c r="A619" s="11"/>
      <c r="B619" s="12"/>
      <c r="C619" s="12"/>
      <c r="D619" s="29"/>
      <c r="E619" s="108" t="s">
        <v>26</v>
      </c>
      <c r="F619" s="136">
        <v>0</v>
      </c>
      <c r="G619" s="108" t="s">
        <v>183</v>
      </c>
      <c r="H619" s="136">
        <v>0</v>
      </c>
      <c r="I619" s="108" t="s">
        <v>184</v>
      </c>
      <c r="J619" s="136">
        <v>0</v>
      </c>
      <c r="K619" s="108"/>
      <c r="L619" s="136"/>
      <c r="M619" s="108" t="s">
        <v>39</v>
      </c>
      <c r="N619" s="189">
        <v>0</v>
      </c>
    </row>
    <row r="620" spans="1:14" ht="14.4" thickBot="1" x14ac:dyDescent="0.35">
      <c r="A620" s="11"/>
      <c r="B620" s="12"/>
      <c r="C620" s="12"/>
      <c r="D620" s="29"/>
      <c r="E620" s="108"/>
      <c r="F620" s="136"/>
      <c r="G620" s="108"/>
      <c r="H620" s="136"/>
      <c r="I620" s="108"/>
      <c r="J620" s="136"/>
      <c r="K620" s="108"/>
      <c r="L620" s="136"/>
      <c r="M620" s="108"/>
      <c r="N620" s="189"/>
    </row>
    <row r="621" spans="1:14" ht="14.4" thickTop="1" x14ac:dyDescent="0.3">
      <c r="A621" s="48"/>
      <c r="B621" s="49"/>
      <c r="C621" s="49"/>
      <c r="D621" s="50"/>
      <c r="E621" s="200"/>
      <c r="F621" s="201"/>
      <c r="G621" s="200"/>
      <c r="H621" s="201"/>
      <c r="I621" s="200"/>
      <c r="J621" s="201"/>
      <c r="K621" s="200"/>
      <c r="L621" s="201"/>
      <c r="M621" s="200"/>
      <c r="N621" s="202"/>
    </row>
    <row r="622" spans="1:14" ht="27.6" x14ac:dyDescent="0.3">
      <c r="A622" s="1065"/>
      <c r="B622" s="29" t="s">
        <v>187</v>
      </c>
      <c r="C622" s="29" t="s">
        <v>193</v>
      </c>
      <c r="D622" s="29" t="s">
        <v>273</v>
      </c>
      <c r="E622" s="12" t="s">
        <v>31</v>
      </c>
      <c r="F622" s="192">
        <f>+F609+F613+F617</f>
        <v>0</v>
      </c>
      <c r="G622" s="191" t="s">
        <v>179</v>
      </c>
      <c r="H622" s="192">
        <f>+H609+H613+H617</f>
        <v>0</v>
      </c>
      <c r="I622" s="191" t="s">
        <v>33</v>
      </c>
      <c r="J622" s="192">
        <f>+J609+J613+J617</f>
        <v>0</v>
      </c>
      <c r="K622" s="191"/>
      <c r="L622" s="192"/>
      <c r="M622" s="191" t="s">
        <v>35</v>
      </c>
      <c r="N622" s="193">
        <f>+N609+N613+N617</f>
        <v>0</v>
      </c>
    </row>
    <row r="623" spans="1:14" x14ac:dyDescent="0.3">
      <c r="A623" s="1065"/>
      <c r="B623" s="29"/>
      <c r="C623" s="29"/>
      <c r="D623" s="29"/>
      <c r="E623" s="191" t="s">
        <v>20</v>
      </c>
      <c r="F623" s="192">
        <f>+F610+F614+F618</f>
        <v>0</v>
      </c>
      <c r="G623" s="191" t="s">
        <v>180</v>
      </c>
      <c r="H623" s="192">
        <f>+H610+H614+H618</f>
        <v>0</v>
      </c>
      <c r="I623" s="191" t="s">
        <v>181</v>
      </c>
      <c r="J623" s="192">
        <f>+J610+J614+J618</f>
        <v>0</v>
      </c>
      <c r="K623" s="191" t="s">
        <v>182</v>
      </c>
      <c r="L623" s="192">
        <f>+L610+L614+L618</f>
        <v>0</v>
      </c>
      <c r="M623" s="191" t="s">
        <v>38</v>
      </c>
      <c r="N623" s="193">
        <f>+N610+N614+N618</f>
        <v>0</v>
      </c>
    </row>
    <row r="624" spans="1:14" x14ac:dyDescent="0.3">
      <c r="A624" s="11"/>
      <c r="B624" s="12"/>
      <c r="C624" s="12"/>
      <c r="D624" s="13"/>
      <c r="E624" s="191" t="s">
        <v>26</v>
      </c>
      <c r="F624" s="192">
        <f>+F611+F615+F619</f>
        <v>0</v>
      </c>
      <c r="G624" s="191" t="s">
        <v>183</v>
      </c>
      <c r="H624" s="192">
        <f>+H611+H615+H619</f>
        <v>0</v>
      </c>
      <c r="I624" s="191" t="s">
        <v>184</v>
      </c>
      <c r="J624" s="192">
        <f>+J611+J615+J619</f>
        <v>0</v>
      </c>
      <c r="K624" s="191"/>
      <c r="L624" s="192"/>
      <c r="M624" s="191" t="s">
        <v>39</v>
      </c>
      <c r="N624" s="193">
        <f>+N611+N615+N619</f>
        <v>0</v>
      </c>
    </row>
    <row r="625" spans="1:14" x14ac:dyDescent="0.3">
      <c r="A625" s="42"/>
      <c r="B625" s="43"/>
      <c r="C625" s="43"/>
      <c r="D625" s="22"/>
      <c r="E625" s="194"/>
      <c r="F625" s="746"/>
      <c r="G625" s="194"/>
      <c r="H625" s="746"/>
      <c r="I625" s="194"/>
      <c r="J625" s="746"/>
      <c r="K625" s="194"/>
      <c r="L625" s="746"/>
      <c r="M625" s="194"/>
      <c r="N625" s="195"/>
    </row>
    <row r="626" spans="1:14" x14ac:dyDescent="0.3">
      <c r="A626" s="224"/>
      <c r="B626" s="225"/>
      <c r="C626" s="55"/>
      <c r="D626" s="89"/>
      <c r="E626" s="221"/>
      <c r="F626" s="221"/>
      <c r="G626" s="55"/>
      <c r="H626" s="89"/>
      <c r="I626" s="221"/>
      <c r="J626" s="221"/>
      <c r="K626" s="55"/>
      <c r="L626" s="89"/>
      <c r="M626" s="221"/>
      <c r="N626" s="222"/>
    </row>
    <row r="627" spans="1:14" x14ac:dyDescent="0.3">
      <c r="A627" s="90"/>
      <c r="B627" s="91"/>
      <c r="C627" s="47"/>
      <c r="D627" s="29"/>
      <c r="E627" s="170"/>
      <c r="F627" s="170"/>
      <c r="G627" s="47"/>
      <c r="H627" s="29"/>
      <c r="I627" s="170"/>
      <c r="J627" s="170"/>
      <c r="K627" s="47"/>
      <c r="L627" s="29"/>
      <c r="M627" s="170"/>
      <c r="N627" s="92"/>
    </row>
    <row r="628" spans="1:14" x14ac:dyDescent="0.3">
      <c r="A628" s="1284" t="s">
        <v>274</v>
      </c>
      <c r="B628" s="1285"/>
      <c r="C628" s="1285"/>
      <c r="D628" s="29" t="s">
        <v>266</v>
      </c>
      <c r="E628" s="64" t="s">
        <v>31</v>
      </c>
      <c r="F628" s="64">
        <f>+F578+F600+F622</f>
        <v>0</v>
      </c>
      <c r="G628" s="64" t="s">
        <v>179</v>
      </c>
      <c r="H628" s="64">
        <f>+H578+H600+H622</f>
        <v>0</v>
      </c>
      <c r="I628" s="191" t="s">
        <v>33</v>
      </c>
      <c r="J628" s="64">
        <f>+J578+J600+J622</f>
        <v>0</v>
      </c>
      <c r="K628" s="191"/>
      <c r="L628" s="64"/>
      <c r="M628" s="64" t="s">
        <v>35</v>
      </c>
      <c r="N628" s="65">
        <f>+N578+N600+N622</f>
        <v>0</v>
      </c>
    </row>
    <row r="629" spans="1:14" x14ac:dyDescent="0.3">
      <c r="A629" s="20"/>
      <c r="B629" s="78"/>
      <c r="C629" s="191"/>
      <c r="D629" s="29"/>
      <c r="E629" s="64" t="s">
        <v>20</v>
      </c>
      <c r="F629" s="64">
        <f t="shared" ref="F629:H630" si="1">+F579+F601+F623</f>
        <v>0</v>
      </c>
      <c r="G629" s="64" t="s">
        <v>180</v>
      </c>
      <c r="H629" s="64">
        <f t="shared" si="1"/>
        <v>0</v>
      </c>
      <c r="I629" s="191" t="s">
        <v>181</v>
      </c>
      <c r="J629" s="64">
        <f>+J579+J601+J623</f>
        <v>0</v>
      </c>
      <c r="K629" s="191" t="s">
        <v>182</v>
      </c>
      <c r="L629" s="64">
        <f>+L579+L601+L623</f>
        <v>0</v>
      </c>
      <c r="M629" s="64" t="s">
        <v>38</v>
      </c>
      <c r="N629" s="65">
        <f>+N579+N601+N623</f>
        <v>0</v>
      </c>
    </row>
    <row r="630" spans="1:14" x14ac:dyDescent="0.3">
      <c r="A630" s="66"/>
      <c r="B630" s="47"/>
      <c r="C630" s="12"/>
      <c r="D630" s="13"/>
      <c r="E630" s="64" t="s">
        <v>26</v>
      </c>
      <c r="F630" s="64">
        <f t="shared" si="1"/>
        <v>0</v>
      </c>
      <c r="G630" s="64" t="s">
        <v>183</v>
      </c>
      <c r="H630" s="64">
        <f t="shared" si="1"/>
        <v>0</v>
      </c>
      <c r="I630" s="191" t="s">
        <v>184</v>
      </c>
      <c r="J630" s="64">
        <f>+J580+J602+J624</f>
        <v>0</v>
      </c>
      <c r="K630" s="191"/>
      <c r="L630" s="64"/>
      <c r="M630" s="64" t="s">
        <v>39</v>
      </c>
      <c r="N630" s="65">
        <f>+N580+N602+N624</f>
        <v>0</v>
      </c>
    </row>
    <row r="631" spans="1:14" x14ac:dyDescent="0.3">
      <c r="A631" s="66"/>
      <c r="B631" s="47"/>
      <c r="C631" s="12"/>
      <c r="D631" s="13"/>
      <c r="E631" s="47"/>
      <c r="F631" s="47"/>
      <c r="G631" s="12"/>
      <c r="H631" s="13"/>
      <c r="I631" s="47"/>
      <c r="J631" s="47"/>
      <c r="K631" s="12"/>
      <c r="L631" s="13"/>
      <c r="M631" s="47"/>
      <c r="N631" s="67"/>
    </row>
    <row r="632" spans="1:14" x14ac:dyDescent="0.3">
      <c r="A632" s="93"/>
      <c r="B632" s="94"/>
      <c r="C632" s="43"/>
      <c r="D632" s="22"/>
      <c r="E632" s="94"/>
      <c r="F632" s="94"/>
      <c r="G632" s="43"/>
      <c r="H632" s="22"/>
      <c r="I632" s="94"/>
      <c r="J632" s="94"/>
      <c r="K632" s="43"/>
      <c r="L632" s="22"/>
      <c r="M632" s="94"/>
      <c r="N632" s="95"/>
    </row>
    <row r="633" spans="1:14" ht="14.4" thickBot="1" x14ac:dyDescent="0.35">
      <c r="A633" s="11"/>
      <c r="B633" s="12"/>
      <c r="C633" s="12"/>
      <c r="D633" s="13"/>
      <c r="N633" s="187"/>
    </row>
    <row r="634" spans="1:14" ht="15" thickTop="1" thickBot="1" x14ac:dyDescent="0.35">
      <c r="A634" s="1268" t="s">
        <v>171</v>
      </c>
      <c r="B634" s="1269"/>
      <c r="C634" s="9" t="s">
        <v>205</v>
      </c>
      <c r="D634" s="96" t="s">
        <v>275</v>
      </c>
      <c r="E634" s="219"/>
      <c r="F634" s="219"/>
      <c r="G634" s="219"/>
      <c r="H634" s="219"/>
      <c r="I634" s="219"/>
      <c r="J634" s="219"/>
      <c r="K634" s="219"/>
      <c r="L634" s="219"/>
      <c r="M634" s="219"/>
      <c r="N634" s="10"/>
    </row>
    <row r="635" spans="1:14" ht="14.4" thickTop="1" x14ac:dyDescent="0.3">
      <c r="A635" s="11"/>
      <c r="B635" s="12"/>
      <c r="C635" s="12"/>
      <c r="D635" s="13"/>
      <c r="N635" s="187"/>
    </row>
    <row r="636" spans="1:14" x14ac:dyDescent="0.3">
      <c r="A636" s="11"/>
      <c r="B636" s="12"/>
      <c r="C636" s="12"/>
      <c r="D636" s="30"/>
      <c r="N636" s="187"/>
    </row>
    <row r="637" spans="1:14" x14ac:dyDescent="0.3">
      <c r="A637" s="56" t="s">
        <v>276</v>
      </c>
      <c r="B637" s="57" t="s">
        <v>175</v>
      </c>
      <c r="C637" s="62" t="s">
        <v>172</v>
      </c>
      <c r="D637" s="57" t="s">
        <v>277</v>
      </c>
      <c r="E637" s="18"/>
      <c r="F637" s="18"/>
      <c r="G637" s="18"/>
      <c r="H637" s="18"/>
      <c r="I637" s="18"/>
      <c r="J637" s="18"/>
      <c r="K637" s="18"/>
      <c r="L637" s="18"/>
      <c r="M637" s="18"/>
      <c r="N637" s="19"/>
    </row>
    <row r="638" spans="1:14" x14ac:dyDescent="0.3">
      <c r="A638" s="11"/>
      <c r="B638" s="61"/>
      <c r="C638" s="12"/>
      <c r="D638" s="30"/>
      <c r="N638" s="187"/>
    </row>
    <row r="639" spans="1:14" x14ac:dyDescent="0.3">
      <c r="A639" s="59"/>
      <c r="B639" s="25"/>
      <c r="C639" s="60"/>
      <c r="D639" s="53"/>
      <c r="E639" s="203"/>
      <c r="F639" s="745"/>
      <c r="G639" s="203"/>
      <c r="H639" s="203"/>
      <c r="I639" s="203"/>
      <c r="J639" s="203"/>
      <c r="K639" s="203"/>
      <c r="L639" s="203"/>
      <c r="M639" s="203"/>
      <c r="N639" s="204"/>
    </row>
    <row r="640" spans="1:14" x14ac:dyDescent="0.3">
      <c r="A640" s="11"/>
      <c r="B640" s="21" t="s">
        <v>177</v>
      </c>
      <c r="C640" s="12"/>
      <c r="D640" s="13" t="s">
        <v>178</v>
      </c>
      <c r="E640" s="108" t="s">
        <v>31</v>
      </c>
      <c r="F640" s="136">
        <v>0</v>
      </c>
      <c r="G640" s="108" t="s">
        <v>179</v>
      </c>
      <c r="H640" s="136">
        <v>0</v>
      </c>
      <c r="I640" s="108" t="s">
        <v>33</v>
      </c>
      <c r="J640" s="136">
        <v>0</v>
      </c>
      <c r="K640" s="108"/>
      <c r="L640" s="136"/>
      <c r="M640" s="108" t="s">
        <v>35</v>
      </c>
      <c r="N640" s="189">
        <v>0</v>
      </c>
    </row>
    <row r="641" spans="1:14" x14ac:dyDescent="0.3">
      <c r="A641" s="11"/>
      <c r="B641" s="12"/>
      <c r="C641" s="12"/>
      <c r="D641" s="29"/>
      <c r="E641" s="108" t="s">
        <v>20</v>
      </c>
      <c r="F641" s="136">
        <v>0</v>
      </c>
      <c r="G641" s="108" t="s">
        <v>180</v>
      </c>
      <c r="H641" s="136">
        <v>0</v>
      </c>
      <c r="I641" s="108" t="s">
        <v>181</v>
      </c>
      <c r="J641" s="136">
        <v>0</v>
      </c>
      <c r="K641" s="108" t="s">
        <v>182</v>
      </c>
      <c r="L641" s="136">
        <v>0</v>
      </c>
      <c r="M641" s="108" t="s">
        <v>38</v>
      </c>
      <c r="N641" s="189">
        <v>0</v>
      </c>
    </row>
    <row r="642" spans="1:14" x14ac:dyDescent="0.3">
      <c r="A642" s="11"/>
      <c r="B642" s="12"/>
      <c r="C642" s="12"/>
      <c r="D642" s="29"/>
      <c r="E642" s="108" t="s">
        <v>26</v>
      </c>
      <c r="F642" s="136">
        <v>0</v>
      </c>
      <c r="G642" s="108" t="s">
        <v>183</v>
      </c>
      <c r="H642" s="136">
        <v>0</v>
      </c>
      <c r="I642" s="108" t="s">
        <v>184</v>
      </c>
      <c r="J642" s="136">
        <v>0</v>
      </c>
      <c r="K642" s="108"/>
      <c r="L642" s="136"/>
      <c r="M642" s="108" t="s">
        <v>39</v>
      </c>
      <c r="N642" s="189">
        <v>0</v>
      </c>
    </row>
    <row r="643" spans="1:14" x14ac:dyDescent="0.3">
      <c r="A643" s="11"/>
      <c r="B643" s="12"/>
      <c r="C643" s="12"/>
      <c r="D643" s="30"/>
      <c r="H643" s="108"/>
      <c r="J643" s="108"/>
      <c r="L643" s="108"/>
      <c r="N643" s="188"/>
    </row>
    <row r="644" spans="1:14" x14ac:dyDescent="0.3">
      <c r="A644" s="11"/>
      <c r="B644" s="21" t="s">
        <v>185</v>
      </c>
      <c r="C644" s="12"/>
      <c r="D644" s="13" t="s">
        <v>186</v>
      </c>
      <c r="E644" s="108" t="s">
        <v>31</v>
      </c>
      <c r="F644" s="136">
        <v>0</v>
      </c>
      <c r="G644" s="108" t="s">
        <v>179</v>
      </c>
      <c r="H644" s="136">
        <v>0</v>
      </c>
      <c r="I644" s="108" t="s">
        <v>33</v>
      </c>
      <c r="J644" s="136">
        <v>0</v>
      </c>
      <c r="K644" s="108"/>
      <c r="L644" s="136"/>
      <c r="M644" s="108" t="s">
        <v>35</v>
      </c>
      <c r="N644" s="189">
        <v>0</v>
      </c>
    </row>
    <row r="645" spans="1:14" x14ac:dyDescent="0.3">
      <c r="A645" s="11"/>
      <c r="B645" s="12"/>
      <c r="C645" s="12"/>
      <c r="D645" s="29"/>
      <c r="E645" s="108" t="s">
        <v>20</v>
      </c>
      <c r="F645" s="136">
        <v>0</v>
      </c>
      <c r="G645" s="108" t="s">
        <v>180</v>
      </c>
      <c r="H645" s="136">
        <v>0</v>
      </c>
      <c r="I645" s="108" t="s">
        <v>181</v>
      </c>
      <c r="J645" s="136">
        <v>0</v>
      </c>
      <c r="K645" s="108" t="s">
        <v>182</v>
      </c>
      <c r="L645" s="136">
        <v>0</v>
      </c>
      <c r="M645" s="108" t="s">
        <v>38</v>
      </c>
      <c r="N645" s="189">
        <v>0</v>
      </c>
    </row>
    <row r="646" spans="1:14" x14ac:dyDescent="0.3">
      <c r="A646" s="11"/>
      <c r="B646" s="12"/>
      <c r="C646" s="12"/>
      <c r="D646" s="29"/>
      <c r="E646" s="108" t="s">
        <v>26</v>
      </c>
      <c r="F646" s="136">
        <v>0</v>
      </c>
      <c r="G646" s="108" t="s">
        <v>183</v>
      </c>
      <c r="H646" s="136">
        <v>0</v>
      </c>
      <c r="I646" s="108" t="s">
        <v>184</v>
      </c>
      <c r="J646" s="136">
        <v>0</v>
      </c>
      <c r="K646" s="108"/>
      <c r="L646" s="136"/>
      <c r="M646" s="108" t="s">
        <v>39</v>
      </c>
      <c r="N646" s="189">
        <v>0</v>
      </c>
    </row>
    <row r="647" spans="1:14" x14ac:dyDescent="0.3">
      <c r="A647" s="11"/>
      <c r="B647" s="12"/>
      <c r="C647" s="12"/>
      <c r="D647" s="30"/>
      <c r="H647" s="108"/>
      <c r="J647" s="108"/>
      <c r="L647" s="108"/>
      <c r="N647" s="188"/>
    </row>
    <row r="648" spans="1:14" x14ac:dyDescent="0.3">
      <c r="A648" s="11"/>
      <c r="B648" s="21" t="s">
        <v>195</v>
      </c>
      <c r="C648" s="12"/>
      <c r="D648" s="13" t="s">
        <v>196</v>
      </c>
      <c r="E648" s="108" t="s">
        <v>31</v>
      </c>
      <c r="F648" s="136">
        <v>0</v>
      </c>
      <c r="G648" s="108" t="s">
        <v>179</v>
      </c>
      <c r="H648" s="136">
        <v>0</v>
      </c>
      <c r="I648" s="108" t="s">
        <v>33</v>
      </c>
      <c r="J648" s="136">
        <v>0</v>
      </c>
      <c r="K648" s="108"/>
      <c r="L648" s="136"/>
      <c r="M648" s="108" t="s">
        <v>35</v>
      </c>
      <c r="N648" s="189">
        <v>0</v>
      </c>
    </row>
    <row r="649" spans="1:14" x14ac:dyDescent="0.3">
      <c r="A649" s="11"/>
      <c r="B649" s="12"/>
      <c r="C649" s="12"/>
      <c r="D649" s="29"/>
      <c r="E649" s="108" t="s">
        <v>20</v>
      </c>
      <c r="F649" s="136">
        <v>0</v>
      </c>
      <c r="G649" s="108" t="s">
        <v>180</v>
      </c>
      <c r="H649" s="136">
        <v>0</v>
      </c>
      <c r="I649" s="108" t="s">
        <v>181</v>
      </c>
      <c r="J649" s="136">
        <v>0</v>
      </c>
      <c r="K649" s="108" t="s">
        <v>182</v>
      </c>
      <c r="L649" s="136">
        <v>0</v>
      </c>
      <c r="M649" s="108" t="s">
        <v>38</v>
      </c>
      <c r="N649" s="189">
        <v>0</v>
      </c>
    </row>
    <row r="650" spans="1:14" x14ac:dyDescent="0.3">
      <c r="A650" s="11"/>
      <c r="B650" s="12"/>
      <c r="C650" s="12"/>
      <c r="D650" s="29"/>
      <c r="E650" s="108" t="s">
        <v>26</v>
      </c>
      <c r="F650" s="136">
        <v>0</v>
      </c>
      <c r="G650" s="108" t="s">
        <v>183</v>
      </c>
      <c r="H650" s="136">
        <v>0</v>
      </c>
      <c r="I650" s="108" t="s">
        <v>184</v>
      </c>
      <c r="J650" s="136">
        <v>0</v>
      </c>
      <c r="K650" s="108"/>
      <c r="L650" s="136"/>
      <c r="M650" s="108" t="s">
        <v>39</v>
      </c>
      <c r="N650" s="189">
        <v>0</v>
      </c>
    </row>
    <row r="651" spans="1:14" ht="14.4" thickBot="1" x14ac:dyDescent="0.35">
      <c r="A651" s="11"/>
      <c r="B651" s="12"/>
      <c r="C651" s="12"/>
      <c r="D651" s="29"/>
      <c r="E651" s="108"/>
      <c r="F651" s="136"/>
      <c r="G651" s="108"/>
      <c r="H651" s="136"/>
      <c r="I651" s="108"/>
      <c r="J651" s="136"/>
      <c r="K651" s="108"/>
      <c r="L651" s="136"/>
      <c r="M651" s="108"/>
      <c r="N651" s="189"/>
    </row>
    <row r="652" spans="1:14" ht="14.4" thickTop="1" x14ac:dyDescent="0.3">
      <c r="A652" s="48"/>
      <c r="B652" s="49"/>
      <c r="C652" s="49"/>
      <c r="D652" s="50"/>
      <c r="E652" s="200"/>
      <c r="F652" s="201"/>
      <c r="G652" s="200"/>
      <c r="H652" s="201"/>
      <c r="I652" s="200"/>
      <c r="J652" s="201"/>
      <c r="K652" s="200"/>
      <c r="L652" s="201"/>
      <c r="M652" s="200"/>
      <c r="N652" s="202"/>
    </row>
    <row r="653" spans="1:14" x14ac:dyDescent="0.3">
      <c r="A653" s="37"/>
      <c r="B653" s="78" t="s">
        <v>187</v>
      </c>
      <c r="C653" s="183" t="s">
        <v>278</v>
      </c>
      <c r="D653" s="13" t="s">
        <v>277</v>
      </c>
      <c r="E653" s="12" t="s">
        <v>31</v>
      </c>
      <c r="F653" s="192">
        <f>+F640+F644+F648</f>
        <v>0</v>
      </c>
      <c r="G653" s="191" t="s">
        <v>179</v>
      </c>
      <c r="H653" s="192">
        <f>+H640+H644+H648</f>
        <v>0</v>
      </c>
      <c r="I653" s="191" t="s">
        <v>33</v>
      </c>
      <c r="J653" s="192">
        <f>+J640+J644+J648</f>
        <v>0</v>
      </c>
      <c r="K653" s="191"/>
      <c r="L653" s="192"/>
      <c r="M653" s="191" t="s">
        <v>35</v>
      </c>
      <c r="N653" s="193">
        <f>+N640+N644+N648</f>
        <v>0</v>
      </c>
    </row>
    <row r="654" spans="1:14" x14ac:dyDescent="0.3">
      <c r="A654" s="11"/>
      <c r="B654" s="12"/>
      <c r="C654" s="12"/>
      <c r="D654" s="13"/>
      <c r="E654" s="191" t="s">
        <v>20</v>
      </c>
      <c r="F654" s="192">
        <f>+F641+F645+F649</f>
        <v>0</v>
      </c>
      <c r="G654" s="191" t="s">
        <v>180</v>
      </c>
      <c r="H654" s="192">
        <f>+H641+H645+H649</f>
        <v>0</v>
      </c>
      <c r="I654" s="191" t="s">
        <v>181</v>
      </c>
      <c r="J654" s="192">
        <f>+J641+J645+J649</f>
        <v>0</v>
      </c>
      <c r="K654" s="191" t="s">
        <v>182</v>
      </c>
      <c r="L654" s="192">
        <f>+L641+L645+L649</f>
        <v>0</v>
      </c>
      <c r="M654" s="191" t="s">
        <v>38</v>
      </c>
      <c r="N654" s="193">
        <f>+N641+N645+N649</f>
        <v>0</v>
      </c>
    </row>
    <row r="655" spans="1:14" x14ac:dyDescent="0.3">
      <c r="A655" s="11"/>
      <c r="B655" s="12"/>
      <c r="C655" s="12"/>
      <c r="D655" s="13"/>
      <c r="E655" s="191" t="s">
        <v>26</v>
      </c>
      <c r="F655" s="192">
        <f>+F642+F646+F650</f>
        <v>0</v>
      </c>
      <c r="G655" s="191" t="s">
        <v>183</v>
      </c>
      <c r="H655" s="192">
        <f>+H642+H646+H650</f>
        <v>0</v>
      </c>
      <c r="I655" s="191" t="s">
        <v>184</v>
      </c>
      <c r="J655" s="192">
        <f>+J642+J646+J650</f>
        <v>0</v>
      </c>
      <c r="K655" s="191"/>
      <c r="L655" s="192"/>
      <c r="M655" s="191" t="s">
        <v>39</v>
      </c>
      <c r="N655" s="193">
        <f>+N642+N646+N650</f>
        <v>0</v>
      </c>
    </row>
    <row r="656" spans="1:14" x14ac:dyDescent="0.3">
      <c r="A656" s="42"/>
      <c r="B656" s="43"/>
      <c r="C656" s="43"/>
      <c r="D656" s="22"/>
      <c r="E656" s="194"/>
      <c r="F656" s="746"/>
      <c r="G656" s="194"/>
      <c r="H656" s="746"/>
      <c r="I656" s="194"/>
      <c r="J656" s="746"/>
      <c r="K656" s="194"/>
      <c r="L656" s="746"/>
      <c r="M656" s="194"/>
      <c r="N656" s="195"/>
    </row>
    <row r="657" spans="1:14" x14ac:dyDescent="0.3">
      <c r="A657" s="79"/>
      <c r="B657" s="17"/>
      <c r="C657" s="17"/>
      <c r="D657" s="81"/>
      <c r="E657" s="197"/>
      <c r="F657" s="198"/>
      <c r="G657" s="197"/>
      <c r="H657" s="197"/>
      <c r="I657" s="197"/>
      <c r="J657" s="197"/>
      <c r="K657" s="197"/>
      <c r="L657" s="197"/>
      <c r="M657" s="197"/>
      <c r="N657" s="199"/>
    </row>
    <row r="658" spans="1:14" x14ac:dyDescent="0.3">
      <c r="A658" s="56" t="s">
        <v>279</v>
      </c>
      <c r="B658" s="57" t="s">
        <v>175</v>
      </c>
      <c r="C658" s="62" t="s">
        <v>189</v>
      </c>
      <c r="D658" s="57" t="s">
        <v>280</v>
      </c>
      <c r="E658" s="18"/>
      <c r="F658" s="18"/>
      <c r="G658" s="18"/>
      <c r="H658" s="18"/>
      <c r="I658" s="18"/>
      <c r="J658" s="18"/>
      <c r="K658" s="18"/>
      <c r="L658" s="18"/>
      <c r="M658" s="18"/>
      <c r="N658" s="19"/>
    </row>
    <row r="659" spans="1:14" x14ac:dyDescent="0.3">
      <c r="A659" s="11"/>
      <c r="B659" s="61"/>
      <c r="C659" s="12"/>
      <c r="D659" s="30"/>
      <c r="N659" s="187"/>
    </row>
    <row r="660" spans="1:14" x14ac:dyDescent="0.3">
      <c r="A660" s="59"/>
      <c r="B660" s="25"/>
      <c r="C660" s="60"/>
      <c r="D660" s="53"/>
      <c r="E660" s="203"/>
      <c r="F660" s="745"/>
      <c r="G660" s="203"/>
      <c r="H660" s="203"/>
      <c r="I660" s="203"/>
      <c r="J660" s="203"/>
      <c r="K660" s="203"/>
      <c r="L660" s="203"/>
      <c r="M660" s="203"/>
      <c r="N660" s="204"/>
    </row>
    <row r="661" spans="1:14" x14ac:dyDescent="0.3">
      <c r="A661" s="11"/>
      <c r="B661" s="21" t="s">
        <v>177</v>
      </c>
      <c r="C661" s="12"/>
      <c r="D661" s="13" t="s">
        <v>178</v>
      </c>
      <c r="E661" s="108" t="s">
        <v>31</v>
      </c>
      <c r="F661" s="136">
        <v>0</v>
      </c>
      <c r="G661" s="108" t="s">
        <v>179</v>
      </c>
      <c r="H661" s="136">
        <v>0</v>
      </c>
      <c r="I661" s="108" t="s">
        <v>33</v>
      </c>
      <c r="J661" s="136">
        <v>0</v>
      </c>
      <c r="K661" s="108"/>
      <c r="L661" s="136"/>
      <c r="M661" s="108" t="s">
        <v>35</v>
      </c>
      <c r="N661" s="189">
        <v>0</v>
      </c>
    </row>
    <row r="662" spans="1:14" x14ac:dyDescent="0.3">
      <c r="A662" s="11"/>
      <c r="B662" s="12"/>
      <c r="C662" s="12"/>
      <c r="D662" s="29"/>
      <c r="E662" s="108" t="s">
        <v>20</v>
      </c>
      <c r="F662" s="136">
        <v>0</v>
      </c>
      <c r="G662" s="108" t="s">
        <v>180</v>
      </c>
      <c r="H662" s="136">
        <v>0</v>
      </c>
      <c r="I662" s="108" t="s">
        <v>181</v>
      </c>
      <c r="J662" s="136">
        <v>0</v>
      </c>
      <c r="K662" s="108" t="s">
        <v>182</v>
      </c>
      <c r="L662" s="136">
        <v>0</v>
      </c>
      <c r="M662" s="108" t="s">
        <v>38</v>
      </c>
      <c r="N662" s="189">
        <v>0</v>
      </c>
    </row>
    <row r="663" spans="1:14" x14ac:dyDescent="0.3">
      <c r="A663" s="11"/>
      <c r="B663" s="12"/>
      <c r="C663" s="12"/>
      <c r="D663" s="29"/>
      <c r="E663" s="108" t="s">
        <v>26</v>
      </c>
      <c r="F663" s="136">
        <v>0</v>
      </c>
      <c r="G663" s="108" t="s">
        <v>183</v>
      </c>
      <c r="H663" s="136">
        <v>0</v>
      </c>
      <c r="I663" s="108" t="s">
        <v>184</v>
      </c>
      <c r="J663" s="136">
        <v>0</v>
      </c>
      <c r="K663" s="108"/>
      <c r="L663" s="136"/>
      <c r="M663" s="108" t="s">
        <v>39</v>
      </c>
      <c r="N663" s="189">
        <v>0</v>
      </c>
    </row>
    <row r="664" spans="1:14" x14ac:dyDescent="0.3">
      <c r="A664" s="11"/>
      <c r="B664" s="12"/>
      <c r="C664" s="12"/>
      <c r="D664" s="30"/>
      <c r="H664" s="108"/>
      <c r="J664" s="108"/>
      <c r="L664" s="108"/>
      <c r="N664" s="188"/>
    </row>
    <row r="665" spans="1:14" x14ac:dyDescent="0.3">
      <c r="A665" s="11"/>
      <c r="B665" s="21" t="s">
        <v>185</v>
      </c>
      <c r="C665" s="12"/>
      <c r="D665" s="13" t="s">
        <v>186</v>
      </c>
      <c r="E665" s="108" t="s">
        <v>31</v>
      </c>
      <c r="F665" s="136">
        <v>0</v>
      </c>
      <c r="G665" s="108" t="s">
        <v>179</v>
      </c>
      <c r="H665" s="136">
        <v>0</v>
      </c>
      <c r="I665" s="108" t="s">
        <v>33</v>
      </c>
      <c r="J665" s="136">
        <v>0</v>
      </c>
      <c r="K665" s="108"/>
      <c r="L665" s="136"/>
      <c r="M665" s="108" t="s">
        <v>35</v>
      </c>
      <c r="N665" s="189">
        <v>0</v>
      </c>
    </row>
    <row r="666" spans="1:14" x14ac:dyDescent="0.3">
      <c r="A666" s="11"/>
      <c r="B666" s="12"/>
      <c r="C666" s="12"/>
      <c r="D666" s="29"/>
      <c r="E666" s="108" t="s">
        <v>20</v>
      </c>
      <c r="F666" s="136">
        <v>0</v>
      </c>
      <c r="G666" s="108" t="s">
        <v>180</v>
      </c>
      <c r="H666" s="136">
        <v>0</v>
      </c>
      <c r="I666" s="108" t="s">
        <v>181</v>
      </c>
      <c r="J666" s="136">
        <v>0</v>
      </c>
      <c r="K666" s="108" t="s">
        <v>182</v>
      </c>
      <c r="L666" s="136">
        <v>0</v>
      </c>
      <c r="M666" s="108" t="s">
        <v>38</v>
      </c>
      <c r="N666" s="189">
        <v>0</v>
      </c>
    </row>
    <row r="667" spans="1:14" x14ac:dyDescent="0.3">
      <c r="A667" s="11"/>
      <c r="B667" s="12"/>
      <c r="C667" s="12"/>
      <c r="D667" s="29"/>
      <c r="E667" s="108" t="s">
        <v>26</v>
      </c>
      <c r="F667" s="136">
        <v>0</v>
      </c>
      <c r="G667" s="108" t="s">
        <v>183</v>
      </c>
      <c r="H667" s="136">
        <v>0</v>
      </c>
      <c r="I667" s="108" t="s">
        <v>184</v>
      </c>
      <c r="J667" s="136">
        <v>0</v>
      </c>
      <c r="K667" s="108"/>
      <c r="L667" s="136"/>
      <c r="M667" s="108" t="s">
        <v>39</v>
      </c>
      <c r="N667" s="189">
        <v>0</v>
      </c>
    </row>
    <row r="668" spans="1:14" x14ac:dyDescent="0.3">
      <c r="A668" s="11"/>
      <c r="B668" s="12"/>
      <c r="C668" s="12"/>
      <c r="D668" s="29"/>
      <c r="H668" s="108"/>
      <c r="J668" s="108"/>
      <c r="L668" s="108"/>
      <c r="N668" s="188"/>
    </row>
    <row r="669" spans="1:14" x14ac:dyDescent="0.3">
      <c r="A669" s="11"/>
      <c r="B669" s="21" t="s">
        <v>195</v>
      </c>
      <c r="C669" s="12"/>
      <c r="D669" s="13" t="s">
        <v>196</v>
      </c>
      <c r="E669" s="108" t="s">
        <v>31</v>
      </c>
      <c r="F669" s="136">
        <v>0</v>
      </c>
      <c r="G669" s="108" t="s">
        <v>179</v>
      </c>
      <c r="H669" s="136">
        <v>0</v>
      </c>
      <c r="I669" s="108" t="s">
        <v>33</v>
      </c>
      <c r="J669" s="136">
        <v>0</v>
      </c>
      <c r="K669" s="108"/>
      <c r="L669" s="136"/>
      <c r="M669" s="108" t="s">
        <v>35</v>
      </c>
      <c r="N669" s="189">
        <v>0</v>
      </c>
    </row>
    <row r="670" spans="1:14" x14ac:dyDescent="0.3">
      <c r="A670" s="11"/>
      <c r="B670" s="12"/>
      <c r="C670" s="12"/>
      <c r="D670" s="29"/>
      <c r="E670" s="108" t="s">
        <v>20</v>
      </c>
      <c r="F670" s="136">
        <v>0</v>
      </c>
      <c r="G670" s="108" t="s">
        <v>180</v>
      </c>
      <c r="H670" s="136">
        <v>0</v>
      </c>
      <c r="I670" s="108" t="s">
        <v>181</v>
      </c>
      <c r="J670" s="136">
        <v>0</v>
      </c>
      <c r="K670" s="108" t="s">
        <v>182</v>
      </c>
      <c r="L670" s="136">
        <v>0</v>
      </c>
      <c r="M670" s="108" t="s">
        <v>38</v>
      </c>
      <c r="N670" s="189">
        <v>0</v>
      </c>
    </row>
    <row r="671" spans="1:14" x14ac:dyDescent="0.3">
      <c r="A671" s="11"/>
      <c r="B671" s="12"/>
      <c r="C671" s="12"/>
      <c r="D671" s="29"/>
      <c r="E671" s="108" t="s">
        <v>26</v>
      </c>
      <c r="F671" s="136">
        <v>0</v>
      </c>
      <c r="G671" s="108" t="s">
        <v>183</v>
      </c>
      <c r="H671" s="136">
        <v>0</v>
      </c>
      <c r="I671" s="108" t="s">
        <v>184</v>
      </c>
      <c r="J671" s="136">
        <v>0</v>
      </c>
      <c r="K671" s="108"/>
      <c r="L671" s="136"/>
      <c r="M671" s="108" t="s">
        <v>39</v>
      </c>
      <c r="N671" s="189">
        <v>0</v>
      </c>
    </row>
    <row r="672" spans="1:14" ht="14.4" thickBot="1" x14ac:dyDescent="0.35">
      <c r="A672" s="11"/>
      <c r="B672" s="12"/>
      <c r="C672" s="12"/>
      <c r="D672" s="29"/>
      <c r="E672" s="108"/>
      <c r="F672" s="136"/>
      <c r="G672" s="108"/>
      <c r="H672" s="136"/>
      <c r="I672" s="108"/>
      <c r="J672" s="136"/>
      <c r="K672" s="108"/>
      <c r="L672" s="136"/>
      <c r="M672" s="108"/>
      <c r="N672" s="189"/>
    </row>
    <row r="673" spans="1:14" ht="14.4" thickTop="1" x14ac:dyDescent="0.3">
      <c r="A673" s="48"/>
      <c r="B673" s="49"/>
      <c r="C673" s="49"/>
      <c r="D673" s="50"/>
      <c r="E673" s="200"/>
      <c r="F673" s="201"/>
      <c r="G673" s="200"/>
      <c r="H673" s="201"/>
      <c r="I673" s="200"/>
      <c r="J673" s="201"/>
      <c r="K673" s="200"/>
      <c r="L673" s="201"/>
      <c r="M673" s="200"/>
      <c r="N673" s="202"/>
    </row>
    <row r="674" spans="1:14" x14ac:dyDescent="0.3">
      <c r="A674" s="37"/>
      <c r="B674" s="78" t="s">
        <v>187</v>
      </c>
      <c r="C674" s="12" t="s">
        <v>189</v>
      </c>
      <c r="D674" s="13" t="s">
        <v>280</v>
      </c>
      <c r="E674" s="12" t="s">
        <v>31</v>
      </c>
      <c r="F674" s="192">
        <f>+F661+F665+F669</f>
        <v>0</v>
      </c>
      <c r="G674" s="191" t="s">
        <v>179</v>
      </c>
      <c r="H674" s="192">
        <f>+H661+H665+H669</f>
        <v>0</v>
      </c>
      <c r="I674" s="191" t="s">
        <v>33</v>
      </c>
      <c r="J674" s="192">
        <f>+J661+J665+J669</f>
        <v>0</v>
      </c>
      <c r="K674" s="191"/>
      <c r="L674" s="192"/>
      <c r="M674" s="191" t="s">
        <v>35</v>
      </c>
      <c r="N674" s="193">
        <f>+N661+N665+N669</f>
        <v>0</v>
      </c>
    </row>
    <row r="675" spans="1:14" x14ac:dyDescent="0.3">
      <c r="A675" s="11"/>
      <c r="B675" s="12"/>
      <c r="C675" s="12"/>
      <c r="D675" s="13"/>
      <c r="E675" s="191" t="s">
        <v>20</v>
      </c>
      <c r="F675" s="192">
        <f>+F662+F666+F670</f>
        <v>0</v>
      </c>
      <c r="G675" s="191" t="s">
        <v>180</v>
      </c>
      <c r="H675" s="192">
        <f>+H662+H666+H670</f>
        <v>0</v>
      </c>
      <c r="I675" s="191" t="s">
        <v>181</v>
      </c>
      <c r="J675" s="192">
        <f>+J662+J666+J670</f>
        <v>0</v>
      </c>
      <c r="K675" s="191" t="s">
        <v>182</v>
      </c>
      <c r="L675" s="192">
        <f>+L662+L666+L670</f>
        <v>0</v>
      </c>
      <c r="M675" s="191" t="s">
        <v>38</v>
      </c>
      <c r="N675" s="193">
        <f>+N662+N666+N670</f>
        <v>0</v>
      </c>
    </row>
    <row r="676" spans="1:14" x14ac:dyDescent="0.3">
      <c r="A676" s="11"/>
      <c r="B676" s="12"/>
      <c r="C676" s="12"/>
      <c r="D676" s="13"/>
      <c r="E676" s="191" t="s">
        <v>26</v>
      </c>
      <c r="F676" s="192">
        <f>+F663+F667+F671</f>
        <v>0</v>
      </c>
      <c r="G676" s="191" t="s">
        <v>183</v>
      </c>
      <c r="H676" s="192">
        <f>+H663+H667+H671</f>
        <v>0</v>
      </c>
      <c r="I676" s="191" t="s">
        <v>184</v>
      </c>
      <c r="J676" s="192">
        <f>+J663+J667+J671</f>
        <v>0</v>
      </c>
      <c r="K676" s="191"/>
      <c r="L676" s="192"/>
      <c r="M676" s="191" t="s">
        <v>39</v>
      </c>
      <c r="N676" s="193">
        <f>+N663+N667+N671</f>
        <v>0</v>
      </c>
    </row>
    <row r="677" spans="1:14" x14ac:dyDescent="0.3">
      <c r="A677" s="42"/>
      <c r="B677" s="43"/>
      <c r="C677" s="43"/>
      <c r="D677" s="22"/>
      <c r="E677" s="194"/>
      <c r="F677" s="746"/>
      <c r="G677" s="194"/>
      <c r="H677" s="746"/>
      <c r="I677" s="194"/>
      <c r="J677" s="746"/>
      <c r="K677" s="194"/>
      <c r="L677" s="746"/>
      <c r="M677" s="194"/>
      <c r="N677" s="195"/>
    </row>
    <row r="678" spans="1:14" x14ac:dyDescent="0.3">
      <c r="A678" s="11"/>
      <c r="B678" s="12"/>
      <c r="C678" s="12"/>
      <c r="D678" s="30"/>
      <c r="N678" s="187"/>
    </row>
    <row r="679" spans="1:14" x14ac:dyDescent="0.3">
      <c r="A679" s="11"/>
      <c r="B679" s="12"/>
      <c r="C679" s="12"/>
      <c r="D679" s="30"/>
      <c r="N679" s="187"/>
    </row>
    <row r="680" spans="1:14" ht="27.6" x14ac:dyDescent="0.3">
      <c r="A680" s="79" t="s">
        <v>281</v>
      </c>
      <c r="B680" s="17" t="s">
        <v>175</v>
      </c>
      <c r="C680" s="17" t="s">
        <v>193</v>
      </c>
      <c r="D680" s="18" t="s">
        <v>282</v>
      </c>
      <c r="E680" s="17"/>
      <c r="F680" s="17"/>
      <c r="G680" s="17"/>
      <c r="H680" s="17"/>
      <c r="I680" s="17"/>
      <c r="J680" s="17"/>
      <c r="K680" s="17"/>
      <c r="L680" s="17"/>
      <c r="M680" s="17"/>
      <c r="N680" s="1067"/>
    </row>
    <row r="681" spans="1:14" x14ac:dyDescent="0.3">
      <c r="A681" s="11"/>
      <c r="B681" s="61"/>
      <c r="C681" s="12"/>
      <c r="D681" s="30"/>
      <c r="N681" s="187"/>
    </row>
    <row r="682" spans="1:14" x14ac:dyDescent="0.3">
      <c r="A682" s="59"/>
      <c r="B682" s="25"/>
      <c r="C682" s="60"/>
      <c r="D682" s="53"/>
      <c r="E682" s="203"/>
      <c r="F682" s="745"/>
      <c r="G682" s="203"/>
      <c r="H682" s="203"/>
      <c r="I682" s="203"/>
      <c r="J682" s="203"/>
      <c r="K682" s="203"/>
      <c r="L682" s="203"/>
      <c r="M682" s="203"/>
      <c r="N682" s="204"/>
    </row>
    <row r="683" spans="1:14" x14ac:dyDescent="0.3">
      <c r="A683" s="11"/>
      <c r="B683" s="21" t="s">
        <v>177</v>
      </c>
      <c r="C683" s="12"/>
      <c r="D683" s="13" t="s">
        <v>178</v>
      </c>
      <c r="E683" s="108" t="s">
        <v>31</v>
      </c>
      <c r="F683" s="136">
        <v>0</v>
      </c>
      <c r="G683" s="108" t="s">
        <v>179</v>
      </c>
      <c r="H683" s="136">
        <v>0</v>
      </c>
      <c r="I683" s="108" t="s">
        <v>33</v>
      </c>
      <c r="J683" s="136">
        <v>0</v>
      </c>
      <c r="K683" s="108"/>
      <c r="L683" s="136"/>
      <c r="M683" s="108" t="s">
        <v>35</v>
      </c>
      <c r="N683" s="189">
        <v>0</v>
      </c>
    </row>
    <row r="684" spans="1:14" x14ac:dyDescent="0.3">
      <c r="A684" s="11"/>
      <c r="B684" s="12"/>
      <c r="C684" s="12"/>
      <c r="D684" s="29"/>
      <c r="E684" s="108" t="s">
        <v>20</v>
      </c>
      <c r="F684" s="136">
        <v>0</v>
      </c>
      <c r="G684" s="108" t="s">
        <v>180</v>
      </c>
      <c r="H684" s="136">
        <v>0</v>
      </c>
      <c r="I684" s="108" t="s">
        <v>181</v>
      </c>
      <c r="J684" s="136">
        <v>0</v>
      </c>
      <c r="K684" s="108" t="s">
        <v>182</v>
      </c>
      <c r="L684" s="136">
        <v>0</v>
      </c>
      <c r="M684" s="108" t="s">
        <v>38</v>
      </c>
      <c r="N684" s="189">
        <v>0</v>
      </c>
    </row>
    <row r="685" spans="1:14" x14ac:dyDescent="0.3">
      <c r="A685" s="11"/>
      <c r="B685" s="12"/>
      <c r="C685" s="12"/>
      <c r="D685" s="29"/>
      <c r="E685" s="108" t="s">
        <v>26</v>
      </c>
      <c r="F685" s="136">
        <v>0</v>
      </c>
      <c r="G685" s="108" t="s">
        <v>183</v>
      </c>
      <c r="H685" s="136">
        <v>0</v>
      </c>
      <c r="I685" s="108" t="s">
        <v>184</v>
      </c>
      <c r="J685" s="136">
        <v>0</v>
      </c>
      <c r="K685" s="108"/>
      <c r="L685" s="136"/>
      <c r="M685" s="108" t="s">
        <v>39</v>
      </c>
      <c r="N685" s="189">
        <v>0</v>
      </c>
    </row>
    <row r="686" spans="1:14" x14ac:dyDescent="0.3">
      <c r="A686" s="11"/>
      <c r="B686" s="12"/>
      <c r="C686" s="12"/>
      <c r="D686" s="30"/>
      <c r="H686" s="108"/>
      <c r="J686" s="108"/>
      <c r="L686" s="108"/>
      <c r="N686" s="188"/>
    </row>
    <row r="687" spans="1:14" x14ac:dyDescent="0.3">
      <c r="A687" s="11"/>
      <c r="B687" s="21" t="s">
        <v>185</v>
      </c>
      <c r="C687" s="12"/>
      <c r="D687" s="13" t="s">
        <v>186</v>
      </c>
      <c r="E687" s="108" t="s">
        <v>31</v>
      </c>
      <c r="F687" s="136">
        <v>0</v>
      </c>
      <c r="G687" s="108" t="s">
        <v>179</v>
      </c>
      <c r="H687" s="136">
        <v>0</v>
      </c>
      <c r="I687" s="108" t="s">
        <v>33</v>
      </c>
      <c r="J687" s="136">
        <v>0</v>
      </c>
      <c r="K687" s="108"/>
      <c r="L687" s="136"/>
      <c r="M687" s="108" t="s">
        <v>35</v>
      </c>
      <c r="N687" s="189">
        <v>0</v>
      </c>
    </row>
    <row r="688" spans="1:14" x14ac:dyDescent="0.3">
      <c r="A688" s="11"/>
      <c r="B688" s="12"/>
      <c r="C688" s="12"/>
      <c r="D688" s="29"/>
      <c r="E688" s="108" t="s">
        <v>20</v>
      </c>
      <c r="F688" s="136">
        <v>0</v>
      </c>
      <c r="G688" s="108" t="s">
        <v>180</v>
      </c>
      <c r="H688" s="136">
        <v>0</v>
      </c>
      <c r="I688" s="108" t="s">
        <v>181</v>
      </c>
      <c r="J688" s="136">
        <v>0</v>
      </c>
      <c r="K688" s="108" t="s">
        <v>182</v>
      </c>
      <c r="L688" s="136">
        <v>0</v>
      </c>
      <c r="M688" s="108" t="s">
        <v>38</v>
      </c>
      <c r="N688" s="189">
        <v>0</v>
      </c>
    </row>
    <row r="689" spans="1:14" x14ac:dyDescent="0.3">
      <c r="A689" s="11"/>
      <c r="B689" s="12"/>
      <c r="C689" s="12"/>
      <c r="D689" s="29"/>
      <c r="E689" s="108" t="s">
        <v>26</v>
      </c>
      <c r="F689" s="136">
        <v>0</v>
      </c>
      <c r="G689" s="108" t="s">
        <v>183</v>
      </c>
      <c r="H689" s="136">
        <v>0</v>
      </c>
      <c r="I689" s="108" t="s">
        <v>184</v>
      </c>
      <c r="J689" s="136">
        <v>0</v>
      </c>
      <c r="K689" s="108"/>
      <c r="L689" s="136"/>
      <c r="M689" s="108" t="s">
        <v>39</v>
      </c>
      <c r="N689" s="189">
        <v>0</v>
      </c>
    </row>
    <row r="690" spans="1:14" x14ac:dyDescent="0.3">
      <c r="A690" s="11"/>
      <c r="B690" s="12"/>
      <c r="C690" s="12"/>
      <c r="D690" s="30"/>
      <c r="H690" s="108"/>
      <c r="J690" s="108"/>
      <c r="L690" s="108"/>
      <c r="N690" s="188"/>
    </row>
    <row r="691" spans="1:14" x14ac:dyDescent="0.3">
      <c r="A691" s="11"/>
      <c r="B691" s="21" t="s">
        <v>195</v>
      </c>
      <c r="C691" s="12"/>
      <c r="D691" s="13" t="s">
        <v>196</v>
      </c>
      <c r="E691" s="108" t="s">
        <v>31</v>
      </c>
      <c r="F691" s="136">
        <v>0</v>
      </c>
      <c r="G691" s="108" t="s">
        <v>179</v>
      </c>
      <c r="H691" s="136">
        <v>0</v>
      </c>
      <c r="I691" s="108" t="s">
        <v>33</v>
      </c>
      <c r="J691" s="136">
        <v>0</v>
      </c>
      <c r="K691" s="108"/>
      <c r="L691" s="136"/>
      <c r="M691" s="108" t="s">
        <v>35</v>
      </c>
      <c r="N691" s="189">
        <v>0</v>
      </c>
    </row>
    <row r="692" spans="1:14" x14ac:dyDescent="0.3">
      <c r="A692" s="11"/>
      <c r="B692" s="12"/>
      <c r="C692" s="12"/>
      <c r="D692" s="29"/>
      <c r="E692" s="108" t="s">
        <v>20</v>
      </c>
      <c r="F692" s="136">
        <v>0</v>
      </c>
      <c r="G692" s="108" t="s">
        <v>180</v>
      </c>
      <c r="H692" s="136">
        <v>0</v>
      </c>
      <c r="I692" s="108" t="s">
        <v>181</v>
      </c>
      <c r="J692" s="136">
        <v>0</v>
      </c>
      <c r="K692" s="108" t="s">
        <v>182</v>
      </c>
      <c r="L692" s="136">
        <v>0</v>
      </c>
      <c r="M692" s="108" t="s">
        <v>38</v>
      </c>
      <c r="N692" s="189">
        <v>0</v>
      </c>
    </row>
    <row r="693" spans="1:14" x14ac:dyDescent="0.3">
      <c r="A693" s="11"/>
      <c r="B693" s="12"/>
      <c r="C693" s="12"/>
      <c r="D693" s="29"/>
      <c r="E693" s="108" t="s">
        <v>26</v>
      </c>
      <c r="F693" s="136">
        <v>0</v>
      </c>
      <c r="G693" s="108" t="s">
        <v>183</v>
      </c>
      <c r="H693" s="136">
        <v>0</v>
      </c>
      <c r="I693" s="108" t="s">
        <v>184</v>
      </c>
      <c r="J693" s="136">
        <v>0</v>
      </c>
      <c r="K693" s="108"/>
      <c r="L693" s="136"/>
      <c r="M693" s="108" t="s">
        <v>39</v>
      </c>
      <c r="N693" s="189">
        <v>0</v>
      </c>
    </row>
    <row r="694" spans="1:14" ht="14.4" thickBot="1" x14ac:dyDescent="0.35">
      <c r="A694" s="11"/>
      <c r="B694" s="12"/>
      <c r="C694" s="12"/>
      <c r="D694" s="29"/>
      <c r="E694" s="108"/>
      <c r="F694" s="136"/>
      <c r="G694" s="108"/>
      <c r="H694" s="136"/>
      <c r="I694" s="108"/>
      <c r="J694" s="136"/>
      <c r="K694" s="108"/>
      <c r="L694" s="136"/>
      <c r="M694" s="108"/>
      <c r="N694" s="189"/>
    </row>
    <row r="695" spans="1:14" ht="14.4" thickTop="1" x14ac:dyDescent="0.3">
      <c r="A695" s="48"/>
      <c r="B695" s="49"/>
      <c r="C695" s="49"/>
      <c r="D695" s="49"/>
      <c r="E695" s="200"/>
      <c r="F695" s="201"/>
      <c r="G695" s="200"/>
      <c r="H695" s="201"/>
      <c r="I695" s="200"/>
      <c r="J695" s="201"/>
      <c r="K695" s="200"/>
      <c r="L695" s="201"/>
      <c r="M695" s="200"/>
      <c r="N695" s="202"/>
    </row>
    <row r="696" spans="1:14" ht="27.6" x14ac:dyDescent="0.3">
      <c r="A696" s="11"/>
      <c r="B696" s="12" t="s">
        <v>187</v>
      </c>
      <c r="C696" s="12" t="s">
        <v>193</v>
      </c>
      <c r="D696" s="13" t="s">
        <v>282</v>
      </c>
      <c r="E696" s="12" t="s">
        <v>31</v>
      </c>
      <c r="F696" s="192">
        <f>+F683+F687+F691</f>
        <v>0</v>
      </c>
      <c r="G696" s="191" t="s">
        <v>179</v>
      </c>
      <c r="H696" s="192">
        <f>+H683+H687+H691</f>
        <v>0</v>
      </c>
      <c r="I696" s="191" t="s">
        <v>33</v>
      </c>
      <c r="J696" s="192">
        <f>+J683+J687+J691</f>
        <v>0</v>
      </c>
      <c r="K696" s="191"/>
      <c r="L696" s="192"/>
      <c r="M696" s="191" t="s">
        <v>35</v>
      </c>
      <c r="N696" s="193">
        <f>+N683+N687+N691</f>
        <v>0</v>
      </c>
    </row>
    <row r="697" spans="1:14" x14ac:dyDescent="0.3">
      <c r="A697" s="11"/>
      <c r="B697" s="12"/>
      <c r="C697" s="12"/>
      <c r="D697" s="13"/>
      <c r="E697" s="191" t="s">
        <v>20</v>
      </c>
      <c r="F697" s="192">
        <f>+F684+F688+F692</f>
        <v>0</v>
      </c>
      <c r="G697" s="191" t="s">
        <v>180</v>
      </c>
      <c r="H697" s="192">
        <f>+H684+H688+H692</f>
        <v>0</v>
      </c>
      <c r="I697" s="191" t="s">
        <v>181</v>
      </c>
      <c r="J697" s="192">
        <f>+J684+J688+J692</f>
        <v>0</v>
      </c>
      <c r="K697" s="191" t="s">
        <v>182</v>
      </c>
      <c r="L697" s="192">
        <f>+L684+L688+L692</f>
        <v>0</v>
      </c>
      <c r="M697" s="191" t="s">
        <v>38</v>
      </c>
      <c r="N697" s="193">
        <f>+N684+N688+N692</f>
        <v>0</v>
      </c>
    </row>
    <row r="698" spans="1:14" x14ac:dyDescent="0.3">
      <c r="A698" s="11"/>
      <c r="B698" s="12"/>
      <c r="C698" s="12"/>
      <c r="D698" s="13"/>
      <c r="E698" s="191" t="s">
        <v>26</v>
      </c>
      <c r="F698" s="192">
        <f>+F685+F689+F693</f>
        <v>0</v>
      </c>
      <c r="G698" s="191" t="s">
        <v>183</v>
      </c>
      <c r="H698" s="192">
        <f>+H685+H689+H693</f>
        <v>0</v>
      </c>
      <c r="I698" s="191" t="s">
        <v>184</v>
      </c>
      <c r="J698" s="192">
        <f>+J685+J689+J693</f>
        <v>0</v>
      </c>
      <c r="K698" s="191"/>
      <c r="L698" s="192"/>
      <c r="M698" s="191" t="s">
        <v>39</v>
      </c>
      <c r="N698" s="193">
        <f>+N685+N689+N693</f>
        <v>0</v>
      </c>
    </row>
    <row r="699" spans="1:14" x14ac:dyDescent="0.3">
      <c r="A699" s="42"/>
      <c r="B699" s="43"/>
      <c r="C699" s="43"/>
      <c r="D699" s="22"/>
      <c r="E699" s="194"/>
      <c r="F699" s="746"/>
      <c r="G699" s="194"/>
      <c r="H699" s="746"/>
      <c r="I699" s="194"/>
      <c r="J699" s="746"/>
      <c r="K699" s="194"/>
      <c r="L699" s="746"/>
      <c r="M699" s="194"/>
      <c r="N699" s="195"/>
    </row>
    <row r="700" spans="1:14" x14ac:dyDescent="0.3">
      <c r="A700" s="90"/>
      <c r="B700" s="91"/>
      <c r="C700" s="47"/>
      <c r="D700" s="29"/>
      <c r="E700" s="170"/>
      <c r="F700" s="170"/>
      <c r="G700" s="47"/>
      <c r="H700" s="29"/>
      <c r="I700" s="170"/>
      <c r="J700" s="170"/>
      <c r="K700" s="47"/>
      <c r="L700" s="29"/>
      <c r="M700" s="170"/>
      <c r="N700" s="92"/>
    </row>
    <row r="701" spans="1:14" x14ac:dyDescent="0.3">
      <c r="A701" s="227"/>
      <c r="B701" s="228"/>
      <c r="C701" s="60"/>
      <c r="D701" s="63"/>
      <c r="E701" s="220"/>
      <c r="F701" s="220"/>
      <c r="G701" s="60"/>
      <c r="H701" s="63"/>
      <c r="I701" s="220"/>
      <c r="J701" s="220"/>
      <c r="K701" s="60"/>
      <c r="L701" s="63"/>
      <c r="M701" s="220"/>
      <c r="N701" s="775"/>
    </row>
    <row r="702" spans="1:14" x14ac:dyDescent="0.3">
      <c r="A702" s="1284" t="s">
        <v>283</v>
      </c>
      <c r="B702" s="1285"/>
      <c r="C702" s="1285"/>
      <c r="D702" s="29" t="s">
        <v>275</v>
      </c>
      <c r="E702" s="64" t="s">
        <v>31</v>
      </c>
      <c r="F702" s="64">
        <f>+F653+F674+F696</f>
        <v>0</v>
      </c>
      <c r="G702" s="64" t="s">
        <v>179</v>
      </c>
      <c r="H702" s="64">
        <f>+H653+H674+H696</f>
        <v>0</v>
      </c>
      <c r="I702" s="191" t="s">
        <v>33</v>
      </c>
      <c r="J702" s="64">
        <f>+J653+J674+J696</f>
        <v>0</v>
      </c>
      <c r="K702" s="191"/>
      <c r="L702" s="64"/>
      <c r="M702" s="64" t="s">
        <v>35</v>
      </c>
      <c r="N702" s="65">
        <f>+N653+N674+N696</f>
        <v>0</v>
      </c>
    </row>
    <row r="703" spans="1:14" x14ac:dyDescent="0.3">
      <c r="A703" s="20"/>
      <c r="B703" s="78"/>
      <c r="C703" s="191"/>
      <c r="D703" s="29"/>
      <c r="E703" s="64" t="s">
        <v>20</v>
      </c>
      <c r="F703" s="64">
        <f>+F654+F675+F697</f>
        <v>0</v>
      </c>
      <c r="G703" s="64" t="s">
        <v>180</v>
      </c>
      <c r="H703" s="64">
        <f>+H654+H675+H697</f>
        <v>0</v>
      </c>
      <c r="I703" s="191" t="s">
        <v>181</v>
      </c>
      <c r="J703" s="64">
        <f>+J654+J675+J697</f>
        <v>0</v>
      </c>
      <c r="K703" s="191" t="s">
        <v>182</v>
      </c>
      <c r="L703" s="64">
        <f>+L654+L675+L697</f>
        <v>0</v>
      </c>
      <c r="M703" s="64" t="s">
        <v>38</v>
      </c>
      <c r="N703" s="65">
        <f>+N654+N675+N697</f>
        <v>0</v>
      </c>
    </row>
    <row r="704" spans="1:14" x14ac:dyDescent="0.3">
      <c r="A704" s="66"/>
      <c r="B704" s="47"/>
      <c r="C704" s="12"/>
      <c r="D704" s="13"/>
      <c r="E704" s="64" t="s">
        <v>26</v>
      </c>
      <c r="F704" s="64">
        <f>+F655+F676+F698</f>
        <v>0</v>
      </c>
      <c r="G704" s="64" t="s">
        <v>183</v>
      </c>
      <c r="H704" s="64">
        <f>+H655+H676+H698</f>
        <v>0</v>
      </c>
      <c r="I704" s="191" t="s">
        <v>184</v>
      </c>
      <c r="J704" s="64">
        <f>+J655+J676+J698</f>
        <v>0</v>
      </c>
      <c r="K704" s="191"/>
      <c r="L704" s="64"/>
      <c r="M704" s="64" t="s">
        <v>39</v>
      </c>
      <c r="N704" s="65">
        <f>+N655+N676+N698</f>
        <v>0</v>
      </c>
    </row>
    <row r="705" spans="1:14" x14ac:dyDescent="0.3">
      <c r="A705" s="66"/>
      <c r="B705" s="47"/>
      <c r="C705" s="12"/>
      <c r="D705" s="13"/>
      <c r="E705" s="47"/>
      <c r="F705" s="47"/>
      <c r="G705" s="12"/>
      <c r="H705" s="13"/>
      <c r="I705" s="47"/>
      <c r="J705" s="47"/>
      <c r="K705" s="12"/>
      <c r="L705" s="13"/>
      <c r="M705" s="47"/>
      <c r="N705" s="67"/>
    </row>
    <row r="706" spans="1:14" x14ac:dyDescent="0.3">
      <c r="A706" s="42"/>
      <c r="B706" s="43"/>
      <c r="C706" s="43"/>
      <c r="D706" s="22"/>
      <c r="E706" s="43"/>
      <c r="F706" s="43"/>
      <c r="G706" s="43"/>
      <c r="H706" s="22"/>
      <c r="I706" s="43"/>
      <c r="J706" s="43"/>
      <c r="K706" s="43"/>
      <c r="L706" s="22"/>
      <c r="M706" s="43"/>
      <c r="N706" s="68"/>
    </row>
    <row r="707" spans="1:14" ht="14.4" thickBot="1" x14ac:dyDescent="0.35">
      <c r="A707" s="82"/>
      <c r="B707" s="83"/>
      <c r="C707" s="83"/>
      <c r="D707" s="84"/>
      <c r="E707" s="206"/>
      <c r="F707" s="207"/>
      <c r="G707" s="206"/>
      <c r="H707" s="206"/>
      <c r="I707" s="206"/>
      <c r="J707" s="206"/>
      <c r="K707" s="206"/>
      <c r="L707" s="206"/>
      <c r="M707" s="206"/>
      <c r="N707" s="208"/>
    </row>
    <row r="708" spans="1:14" ht="15" thickTop="1" thickBot="1" x14ac:dyDescent="0.35">
      <c r="A708" s="1268" t="s">
        <v>171</v>
      </c>
      <c r="B708" s="1269"/>
      <c r="C708" s="9" t="s">
        <v>208</v>
      </c>
      <c r="D708" s="96" t="s">
        <v>284</v>
      </c>
      <c r="E708" s="219"/>
      <c r="F708" s="219"/>
      <c r="G708" s="219"/>
      <c r="H708" s="219"/>
      <c r="I708" s="219"/>
      <c r="J708" s="219"/>
      <c r="K708" s="219"/>
      <c r="L708" s="219"/>
      <c r="M708" s="219"/>
      <c r="N708" s="10"/>
    </row>
    <row r="709" spans="1:14" ht="14.4" thickTop="1" x14ac:dyDescent="0.3">
      <c r="A709" s="11"/>
      <c r="B709" s="12"/>
      <c r="C709" s="12"/>
      <c r="D709" s="13"/>
      <c r="N709" s="187"/>
    </row>
    <row r="710" spans="1:14" x14ac:dyDescent="0.3">
      <c r="A710" s="56" t="s">
        <v>285</v>
      </c>
      <c r="B710" s="57" t="s">
        <v>175</v>
      </c>
      <c r="C710" s="58" t="s">
        <v>172</v>
      </c>
      <c r="D710" s="57" t="s">
        <v>286</v>
      </c>
      <c r="E710" s="18"/>
      <c r="F710" s="18"/>
      <c r="G710" s="18"/>
      <c r="H710" s="18"/>
      <c r="I710" s="18"/>
      <c r="J710" s="18"/>
      <c r="K710" s="18"/>
      <c r="L710" s="18"/>
      <c r="M710" s="18"/>
      <c r="N710" s="19"/>
    </row>
    <row r="711" spans="1:14" x14ac:dyDescent="0.3">
      <c r="A711" s="11"/>
      <c r="B711" s="61"/>
      <c r="C711" s="12"/>
      <c r="D711" s="30"/>
      <c r="N711" s="187"/>
    </row>
    <row r="712" spans="1:14" x14ac:dyDescent="0.3">
      <c r="A712" s="59"/>
      <c r="B712" s="25"/>
      <c r="C712" s="60"/>
      <c r="D712" s="53"/>
      <c r="E712" s="203"/>
      <c r="F712" s="745"/>
      <c r="G712" s="203"/>
      <c r="H712" s="203"/>
      <c r="I712" s="203"/>
      <c r="J712" s="203"/>
      <c r="K712" s="203"/>
      <c r="L712" s="203"/>
      <c r="M712" s="203"/>
      <c r="N712" s="204"/>
    </row>
    <row r="713" spans="1:14" x14ac:dyDescent="0.3">
      <c r="A713" s="11"/>
      <c r="B713" s="21" t="s">
        <v>177</v>
      </c>
      <c r="C713" s="12"/>
      <c r="D713" s="13" t="s">
        <v>178</v>
      </c>
      <c r="E713" s="108" t="s">
        <v>31</v>
      </c>
      <c r="F713" s="136">
        <v>0</v>
      </c>
      <c r="G713" s="108" t="s">
        <v>179</v>
      </c>
      <c r="H713" s="136">
        <v>0</v>
      </c>
      <c r="I713" s="108" t="s">
        <v>33</v>
      </c>
      <c r="J713" s="136">
        <v>0</v>
      </c>
      <c r="K713" s="108"/>
      <c r="L713" s="136"/>
      <c r="M713" s="108" t="s">
        <v>35</v>
      </c>
      <c r="N713" s="189">
        <v>0</v>
      </c>
    </row>
    <row r="714" spans="1:14" x14ac:dyDescent="0.3">
      <c r="A714" s="11"/>
      <c r="B714" s="12"/>
      <c r="C714" s="12"/>
      <c r="D714" s="29"/>
      <c r="E714" s="108" t="s">
        <v>20</v>
      </c>
      <c r="F714" s="136">
        <v>0</v>
      </c>
      <c r="G714" s="108" t="s">
        <v>180</v>
      </c>
      <c r="H714" s="136">
        <v>0</v>
      </c>
      <c r="I714" s="108" t="s">
        <v>181</v>
      </c>
      <c r="J714" s="136">
        <v>0</v>
      </c>
      <c r="K714" s="108" t="s">
        <v>182</v>
      </c>
      <c r="L714" s="136">
        <v>0</v>
      </c>
      <c r="M714" s="108" t="s">
        <v>38</v>
      </c>
      <c r="N714" s="189">
        <v>0</v>
      </c>
    </row>
    <row r="715" spans="1:14" x14ac:dyDescent="0.3">
      <c r="A715" s="11"/>
      <c r="B715" s="12"/>
      <c r="C715" s="12"/>
      <c r="D715" s="29"/>
      <c r="E715" s="108" t="s">
        <v>26</v>
      </c>
      <c r="F715" s="136">
        <v>0</v>
      </c>
      <c r="G715" s="108" t="s">
        <v>183</v>
      </c>
      <c r="H715" s="136">
        <v>0</v>
      </c>
      <c r="I715" s="108" t="s">
        <v>184</v>
      </c>
      <c r="J715" s="136">
        <v>0</v>
      </c>
      <c r="K715" s="108"/>
      <c r="L715" s="136"/>
      <c r="M715" s="108" t="s">
        <v>39</v>
      </c>
      <c r="N715" s="189">
        <v>0</v>
      </c>
    </row>
    <row r="716" spans="1:14" x14ac:dyDescent="0.3">
      <c r="A716" s="11"/>
      <c r="B716" s="12"/>
      <c r="C716" s="12"/>
      <c r="D716" s="30"/>
      <c r="H716" s="108"/>
      <c r="J716" s="108"/>
      <c r="L716" s="108"/>
      <c r="N716" s="188"/>
    </row>
    <row r="717" spans="1:14" x14ac:dyDescent="0.3">
      <c r="A717" s="11"/>
      <c r="B717" s="21" t="s">
        <v>185</v>
      </c>
      <c r="C717" s="12"/>
      <c r="D717" s="13" t="s">
        <v>186</v>
      </c>
      <c r="E717" s="108" t="s">
        <v>31</v>
      </c>
      <c r="F717" s="136">
        <v>0</v>
      </c>
      <c r="G717" s="108" t="s">
        <v>179</v>
      </c>
      <c r="H717" s="136">
        <v>0</v>
      </c>
      <c r="I717" s="108" t="s">
        <v>33</v>
      </c>
      <c r="J717" s="136">
        <v>0</v>
      </c>
      <c r="K717" s="108"/>
      <c r="L717" s="136"/>
      <c r="M717" s="108" t="s">
        <v>35</v>
      </c>
      <c r="N717" s="189">
        <v>0</v>
      </c>
    </row>
    <row r="718" spans="1:14" x14ac:dyDescent="0.3">
      <c r="A718" s="11"/>
      <c r="B718" s="12"/>
      <c r="C718" s="12"/>
      <c r="D718" s="29"/>
      <c r="E718" s="108" t="s">
        <v>20</v>
      </c>
      <c r="F718" s="136">
        <v>0</v>
      </c>
      <c r="G718" s="108" t="s">
        <v>180</v>
      </c>
      <c r="H718" s="136">
        <v>0</v>
      </c>
      <c r="I718" s="108" t="s">
        <v>181</v>
      </c>
      <c r="J718" s="136">
        <v>0</v>
      </c>
      <c r="K718" s="108" t="s">
        <v>182</v>
      </c>
      <c r="L718" s="136">
        <v>0</v>
      </c>
      <c r="M718" s="108" t="s">
        <v>38</v>
      </c>
      <c r="N718" s="189">
        <v>0</v>
      </c>
    </row>
    <row r="719" spans="1:14" x14ac:dyDescent="0.3">
      <c r="A719" s="11"/>
      <c r="B719" s="12"/>
      <c r="C719" s="12"/>
      <c r="D719" s="29"/>
      <c r="E719" s="108" t="s">
        <v>26</v>
      </c>
      <c r="F719" s="136">
        <v>0</v>
      </c>
      <c r="G719" s="108" t="s">
        <v>183</v>
      </c>
      <c r="H719" s="136">
        <v>0</v>
      </c>
      <c r="I719" s="108" t="s">
        <v>184</v>
      </c>
      <c r="J719" s="136">
        <v>0</v>
      </c>
      <c r="K719" s="108"/>
      <c r="L719" s="136"/>
      <c r="M719" s="108" t="s">
        <v>39</v>
      </c>
      <c r="N719" s="189">
        <v>0</v>
      </c>
    </row>
    <row r="720" spans="1:14" x14ac:dyDescent="0.3">
      <c r="A720" s="11"/>
      <c r="B720" s="12"/>
      <c r="C720" s="12"/>
      <c r="D720" s="29"/>
      <c r="H720" s="108"/>
      <c r="J720" s="108"/>
      <c r="L720" s="108"/>
      <c r="N720" s="188"/>
    </row>
    <row r="721" spans="1:14" x14ac:dyDescent="0.3">
      <c r="A721" s="11"/>
      <c r="B721" s="21" t="s">
        <v>195</v>
      </c>
      <c r="C721" s="12"/>
      <c r="D721" s="13" t="s">
        <v>196</v>
      </c>
      <c r="E721" s="108" t="s">
        <v>31</v>
      </c>
      <c r="F721" s="136">
        <v>0</v>
      </c>
      <c r="G721" s="108" t="s">
        <v>179</v>
      </c>
      <c r="H721" s="136">
        <v>0</v>
      </c>
      <c r="I721" s="108" t="s">
        <v>33</v>
      </c>
      <c r="J721" s="136">
        <v>0</v>
      </c>
      <c r="K721" s="108"/>
      <c r="L721" s="136"/>
      <c r="M721" s="108" t="s">
        <v>35</v>
      </c>
      <c r="N721" s="189">
        <v>0</v>
      </c>
    </row>
    <row r="722" spans="1:14" x14ac:dyDescent="0.3">
      <c r="A722" s="11"/>
      <c r="B722" s="12"/>
      <c r="C722" s="12"/>
      <c r="D722" s="29"/>
      <c r="E722" s="108" t="s">
        <v>20</v>
      </c>
      <c r="F722" s="136">
        <v>0</v>
      </c>
      <c r="G722" s="108" t="s">
        <v>180</v>
      </c>
      <c r="H722" s="136">
        <v>0</v>
      </c>
      <c r="I722" s="108" t="s">
        <v>181</v>
      </c>
      <c r="J722" s="136">
        <v>0</v>
      </c>
      <c r="K722" s="108" t="s">
        <v>182</v>
      </c>
      <c r="L722" s="136">
        <v>0</v>
      </c>
      <c r="M722" s="108" t="s">
        <v>38</v>
      </c>
      <c r="N722" s="189">
        <v>0</v>
      </c>
    </row>
    <row r="723" spans="1:14" x14ac:dyDescent="0.3">
      <c r="A723" s="11"/>
      <c r="B723" s="12"/>
      <c r="C723" s="12"/>
      <c r="D723" s="29"/>
      <c r="E723" s="108" t="s">
        <v>26</v>
      </c>
      <c r="F723" s="136">
        <v>0</v>
      </c>
      <c r="G723" s="108" t="s">
        <v>183</v>
      </c>
      <c r="H723" s="136">
        <v>0</v>
      </c>
      <c r="I723" s="108" t="s">
        <v>184</v>
      </c>
      <c r="J723" s="136">
        <v>0</v>
      </c>
      <c r="K723" s="108"/>
      <c r="L723" s="136"/>
      <c r="M723" s="108" t="s">
        <v>39</v>
      </c>
      <c r="N723" s="189">
        <v>0</v>
      </c>
    </row>
    <row r="724" spans="1:14" ht="14.4" thickBot="1" x14ac:dyDescent="0.35">
      <c r="A724" s="11"/>
      <c r="B724" s="12"/>
      <c r="C724" s="12"/>
      <c r="D724" s="29"/>
      <c r="E724" s="108"/>
      <c r="F724" s="136"/>
      <c r="G724" s="108"/>
      <c r="H724" s="136"/>
      <c r="I724" s="108"/>
      <c r="J724" s="136"/>
      <c r="K724" s="108"/>
      <c r="L724" s="136"/>
      <c r="M724" s="108"/>
      <c r="N724" s="189"/>
    </row>
    <row r="725" spans="1:14" ht="14.4" thickTop="1" x14ac:dyDescent="0.3">
      <c r="A725" s="48"/>
      <c r="B725" s="49"/>
      <c r="C725" s="49"/>
      <c r="D725" s="50"/>
      <c r="E725" s="200"/>
      <c r="F725" s="201"/>
      <c r="G725" s="200"/>
      <c r="H725" s="201"/>
      <c r="I725" s="200"/>
      <c r="J725" s="201"/>
      <c r="K725" s="200"/>
      <c r="L725" s="201"/>
      <c r="M725" s="200"/>
      <c r="N725" s="202"/>
    </row>
    <row r="726" spans="1:14" x14ac:dyDescent="0.3">
      <c r="A726" s="37"/>
      <c r="B726" s="78" t="s">
        <v>187</v>
      </c>
      <c r="C726" s="47" t="s">
        <v>172</v>
      </c>
      <c r="D726" s="13" t="s">
        <v>286</v>
      </c>
      <c r="E726" s="12" t="s">
        <v>31</v>
      </c>
      <c r="F726" s="192">
        <f>+F713+F717+F721</f>
        <v>0</v>
      </c>
      <c r="G726" s="191" t="s">
        <v>179</v>
      </c>
      <c r="H726" s="192">
        <f>+H713+H717+H721</f>
        <v>0</v>
      </c>
      <c r="I726" s="191" t="s">
        <v>33</v>
      </c>
      <c r="J726" s="192">
        <f>+J713+J717+J721</f>
        <v>0</v>
      </c>
      <c r="K726" s="191"/>
      <c r="L726" s="192"/>
      <c r="M726" s="191" t="s">
        <v>35</v>
      </c>
      <c r="N726" s="193">
        <f>+N713+N717+N721</f>
        <v>0</v>
      </c>
    </row>
    <row r="727" spans="1:14" x14ac:dyDescent="0.3">
      <c r="A727" s="11"/>
      <c r="B727" s="12"/>
      <c r="C727" s="12"/>
      <c r="D727" s="13"/>
      <c r="E727" s="191" t="s">
        <v>20</v>
      </c>
      <c r="F727" s="192">
        <f>+F714+F718+F722</f>
        <v>0</v>
      </c>
      <c r="G727" s="191" t="s">
        <v>180</v>
      </c>
      <c r="H727" s="192">
        <f>+H714+H718+H722</f>
        <v>0</v>
      </c>
      <c r="I727" s="191" t="s">
        <v>181</v>
      </c>
      <c r="J727" s="192">
        <f>+J714+J718+J722</f>
        <v>0</v>
      </c>
      <c r="K727" s="191" t="s">
        <v>182</v>
      </c>
      <c r="L727" s="192">
        <f>+L714+L718+L722</f>
        <v>0</v>
      </c>
      <c r="M727" s="191" t="s">
        <v>38</v>
      </c>
      <c r="N727" s="193">
        <f>+N714+N718+N722</f>
        <v>0</v>
      </c>
    </row>
    <row r="728" spans="1:14" x14ac:dyDescent="0.3">
      <c r="A728" s="11"/>
      <c r="B728" s="12"/>
      <c r="C728" s="12"/>
      <c r="D728" s="13"/>
      <c r="E728" s="191" t="s">
        <v>26</v>
      </c>
      <c r="F728" s="192">
        <f>+F715+F719+F723</f>
        <v>0</v>
      </c>
      <c r="G728" s="191" t="s">
        <v>183</v>
      </c>
      <c r="H728" s="192">
        <f>+H715+H719+H723</f>
        <v>0</v>
      </c>
      <c r="I728" s="191" t="s">
        <v>184</v>
      </c>
      <c r="J728" s="192">
        <f>+J715+J719+J723</f>
        <v>0</v>
      </c>
      <c r="K728" s="191"/>
      <c r="L728" s="192"/>
      <c r="M728" s="191" t="s">
        <v>39</v>
      </c>
      <c r="N728" s="193">
        <f>+N715+N719+N723</f>
        <v>0</v>
      </c>
    </row>
    <row r="729" spans="1:14" x14ac:dyDescent="0.3">
      <c r="A729" s="42"/>
      <c r="B729" s="43"/>
      <c r="C729" s="43"/>
      <c r="D729" s="22"/>
      <c r="E729" s="194"/>
      <c r="F729" s="746"/>
      <c r="G729" s="194"/>
      <c r="H729" s="746"/>
      <c r="I729" s="194"/>
      <c r="J729" s="746"/>
      <c r="K729" s="194"/>
      <c r="L729" s="746"/>
      <c r="M729" s="194"/>
      <c r="N729" s="195"/>
    </row>
    <row r="730" spans="1:14" x14ac:dyDescent="0.3">
      <c r="A730" s="11"/>
      <c r="B730" s="12"/>
      <c r="C730" s="12"/>
      <c r="D730" s="13"/>
      <c r="N730" s="187"/>
    </row>
    <row r="731" spans="1:14" x14ac:dyDescent="0.3">
      <c r="A731" s="11"/>
      <c r="B731" s="12"/>
      <c r="C731" s="12"/>
      <c r="D731" s="13"/>
      <c r="N731" s="187"/>
    </row>
    <row r="732" spans="1:14" x14ac:dyDescent="0.3">
      <c r="A732" s="56" t="s">
        <v>287</v>
      </c>
      <c r="B732" s="57" t="s">
        <v>175</v>
      </c>
      <c r="C732" s="62" t="s">
        <v>189</v>
      </c>
      <c r="D732" s="57" t="s">
        <v>288</v>
      </c>
      <c r="E732" s="18"/>
      <c r="F732" s="18"/>
      <c r="G732" s="18"/>
      <c r="H732" s="18"/>
      <c r="I732" s="18"/>
      <c r="J732" s="18"/>
      <c r="K732" s="18"/>
      <c r="L732" s="18"/>
      <c r="M732" s="18"/>
      <c r="N732" s="19"/>
    </row>
    <row r="733" spans="1:14" x14ac:dyDescent="0.3">
      <c r="A733" s="11"/>
      <c r="B733" s="61"/>
      <c r="C733" s="12"/>
      <c r="D733" s="30"/>
      <c r="N733" s="187"/>
    </row>
    <row r="734" spans="1:14" x14ac:dyDescent="0.3">
      <c r="A734" s="59"/>
      <c r="B734" s="25"/>
      <c r="C734" s="60"/>
      <c r="D734" s="53"/>
      <c r="E734" s="203"/>
      <c r="F734" s="745"/>
      <c r="G734" s="203"/>
      <c r="H734" s="203"/>
      <c r="I734" s="203"/>
      <c r="J734" s="203"/>
      <c r="K734" s="203"/>
      <c r="L734" s="203"/>
      <c r="M734" s="203"/>
      <c r="N734" s="204"/>
    </row>
    <row r="735" spans="1:14" x14ac:dyDescent="0.3">
      <c r="A735" s="11"/>
      <c r="B735" s="21" t="s">
        <v>177</v>
      </c>
      <c r="C735" s="12"/>
      <c r="D735" s="13" t="s">
        <v>178</v>
      </c>
      <c r="E735" s="108" t="s">
        <v>31</v>
      </c>
      <c r="F735" s="136">
        <v>0</v>
      </c>
      <c r="G735" s="108" t="s">
        <v>179</v>
      </c>
      <c r="H735" s="136">
        <v>0</v>
      </c>
      <c r="I735" s="108" t="s">
        <v>33</v>
      </c>
      <c r="J735" s="136">
        <v>0</v>
      </c>
      <c r="K735" s="108"/>
      <c r="L735" s="136"/>
      <c r="M735" s="108" t="s">
        <v>35</v>
      </c>
      <c r="N735" s="189">
        <v>0</v>
      </c>
    </row>
    <row r="736" spans="1:14" x14ac:dyDescent="0.3">
      <c r="A736" s="11"/>
      <c r="B736" s="12"/>
      <c r="C736" s="12"/>
      <c r="D736" s="29"/>
      <c r="E736" s="108" t="s">
        <v>20</v>
      </c>
      <c r="F736" s="136">
        <v>0</v>
      </c>
      <c r="G736" s="108" t="s">
        <v>180</v>
      </c>
      <c r="H736" s="136">
        <v>0</v>
      </c>
      <c r="I736" s="108" t="s">
        <v>181</v>
      </c>
      <c r="J736" s="136">
        <v>0</v>
      </c>
      <c r="K736" s="108" t="s">
        <v>182</v>
      </c>
      <c r="L736" s="136">
        <v>0</v>
      </c>
      <c r="M736" s="108" t="s">
        <v>38</v>
      </c>
      <c r="N736" s="189">
        <v>0</v>
      </c>
    </row>
    <row r="737" spans="1:14" x14ac:dyDescent="0.3">
      <c r="A737" s="11"/>
      <c r="B737" s="12"/>
      <c r="C737" s="12"/>
      <c r="D737" s="29"/>
      <c r="E737" s="108" t="s">
        <v>26</v>
      </c>
      <c r="F737" s="136">
        <v>0</v>
      </c>
      <c r="G737" s="108" t="s">
        <v>183</v>
      </c>
      <c r="H737" s="136">
        <v>0</v>
      </c>
      <c r="I737" s="108" t="s">
        <v>184</v>
      </c>
      <c r="J737" s="136">
        <v>0</v>
      </c>
      <c r="K737" s="108"/>
      <c r="L737" s="136"/>
      <c r="M737" s="108" t="s">
        <v>39</v>
      </c>
      <c r="N737" s="189">
        <v>0</v>
      </c>
    </row>
    <row r="738" spans="1:14" x14ac:dyDescent="0.3">
      <c r="A738" s="11"/>
      <c r="B738" s="12"/>
      <c r="C738" s="12"/>
      <c r="D738" s="30"/>
      <c r="H738" s="108"/>
      <c r="J738" s="108"/>
      <c r="L738" s="108"/>
      <c r="N738" s="188"/>
    </row>
    <row r="739" spans="1:14" x14ac:dyDescent="0.3">
      <c r="A739" s="11"/>
      <c r="B739" s="21" t="s">
        <v>185</v>
      </c>
      <c r="C739" s="12"/>
      <c r="D739" s="13" t="s">
        <v>186</v>
      </c>
      <c r="E739" s="108" t="s">
        <v>31</v>
      </c>
      <c r="F739" s="136">
        <v>0</v>
      </c>
      <c r="G739" s="108" t="s">
        <v>179</v>
      </c>
      <c r="H739" s="136">
        <v>0</v>
      </c>
      <c r="I739" s="108" t="s">
        <v>33</v>
      </c>
      <c r="J739" s="136">
        <v>0</v>
      </c>
      <c r="K739" s="108"/>
      <c r="L739" s="136"/>
      <c r="M739" s="108" t="s">
        <v>35</v>
      </c>
      <c r="N739" s="189">
        <v>0</v>
      </c>
    </row>
    <row r="740" spans="1:14" x14ac:dyDescent="0.3">
      <c r="A740" s="11"/>
      <c r="B740" s="12"/>
      <c r="C740" s="12"/>
      <c r="D740" s="29"/>
      <c r="E740" s="108" t="s">
        <v>20</v>
      </c>
      <c r="F740" s="136">
        <v>0</v>
      </c>
      <c r="G740" s="108" t="s">
        <v>180</v>
      </c>
      <c r="H740" s="136">
        <v>0</v>
      </c>
      <c r="I740" s="108" t="s">
        <v>181</v>
      </c>
      <c r="J740" s="136">
        <v>0</v>
      </c>
      <c r="K740" s="108" t="s">
        <v>182</v>
      </c>
      <c r="L740" s="136">
        <v>0</v>
      </c>
      <c r="M740" s="108" t="s">
        <v>38</v>
      </c>
      <c r="N740" s="189">
        <v>0</v>
      </c>
    </row>
    <row r="741" spans="1:14" x14ac:dyDescent="0.3">
      <c r="A741" s="11"/>
      <c r="B741" s="12"/>
      <c r="C741" s="12"/>
      <c r="D741" s="29"/>
      <c r="E741" s="108" t="s">
        <v>26</v>
      </c>
      <c r="F741" s="136">
        <v>0</v>
      </c>
      <c r="G741" s="108" t="s">
        <v>183</v>
      </c>
      <c r="H741" s="136">
        <v>0</v>
      </c>
      <c r="I741" s="108" t="s">
        <v>184</v>
      </c>
      <c r="J741" s="136">
        <v>0</v>
      </c>
      <c r="K741" s="108"/>
      <c r="L741" s="136"/>
      <c r="M741" s="108" t="s">
        <v>39</v>
      </c>
      <c r="N741" s="189">
        <v>0</v>
      </c>
    </row>
    <row r="742" spans="1:14" x14ac:dyDescent="0.3">
      <c r="A742" s="11"/>
      <c r="B742" s="12"/>
      <c r="C742" s="12"/>
      <c r="D742" s="30"/>
      <c r="H742" s="108"/>
      <c r="J742" s="108"/>
      <c r="L742" s="108"/>
      <c r="N742" s="188"/>
    </row>
    <row r="743" spans="1:14" x14ac:dyDescent="0.3">
      <c r="A743" s="11"/>
      <c r="B743" s="21" t="s">
        <v>195</v>
      </c>
      <c r="C743" s="12"/>
      <c r="D743" s="13" t="s">
        <v>196</v>
      </c>
      <c r="E743" s="108" t="s">
        <v>31</v>
      </c>
      <c r="F743" s="136">
        <v>0</v>
      </c>
      <c r="G743" s="108" t="s">
        <v>179</v>
      </c>
      <c r="H743" s="136">
        <v>0</v>
      </c>
      <c r="I743" s="108" t="s">
        <v>33</v>
      </c>
      <c r="J743" s="136">
        <v>0</v>
      </c>
      <c r="K743" s="108"/>
      <c r="L743" s="136"/>
      <c r="M743" s="108" t="s">
        <v>35</v>
      </c>
      <c r="N743" s="189">
        <v>0</v>
      </c>
    </row>
    <row r="744" spans="1:14" x14ac:dyDescent="0.3">
      <c r="A744" s="11"/>
      <c r="B744" s="12"/>
      <c r="C744" s="12"/>
      <c r="D744" s="29"/>
      <c r="E744" s="108" t="s">
        <v>20</v>
      </c>
      <c r="F744" s="136">
        <v>0</v>
      </c>
      <c r="G744" s="108" t="s">
        <v>180</v>
      </c>
      <c r="H744" s="136">
        <v>0</v>
      </c>
      <c r="I744" s="108" t="s">
        <v>181</v>
      </c>
      <c r="J744" s="136">
        <v>0</v>
      </c>
      <c r="K744" s="108" t="s">
        <v>182</v>
      </c>
      <c r="L744" s="136">
        <v>0</v>
      </c>
      <c r="M744" s="108" t="s">
        <v>38</v>
      </c>
      <c r="N744" s="189">
        <v>0</v>
      </c>
    </row>
    <row r="745" spans="1:14" x14ac:dyDescent="0.3">
      <c r="A745" s="11"/>
      <c r="B745" s="12"/>
      <c r="C745" s="12"/>
      <c r="D745" s="29"/>
      <c r="E745" s="108" t="s">
        <v>26</v>
      </c>
      <c r="F745" s="136">
        <v>0</v>
      </c>
      <c r="G745" s="108" t="s">
        <v>183</v>
      </c>
      <c r="H745" s="136">
        <v>0</v>
      </c>
      <c r="I745" s="108" t="s">
        <v>184</v>
      </c>
      <c r="J745" s="136">
        <v>0</v>
      </c>
      <c r="K745" s="108"/>
      <c r="L745" s="136"/>
      <c r="M745" s="108" t="s">
        <v>39</v>
      </c>
      <c r="N745" s="189">
        <v>0</v>
      </c>
    </row>
    <row r="746" spans="1:14" ht="14.4" thickBot="1" x14ac:dyDescent="0.35">
      <c r="A746" s="11"/>
      <c r="B746" s="12"/>
      <c r="C746" s="12"/>
      <c r="D746" s="29"/>
      <c r="E746" s="108"/>
      <c r="F746" s="136"/>
      <c r="G746" s="108"/>
      <c r="H746" s="136"/>
      <c r="I746" s="108"/>
      <c r="J746" s="136"/>
      <c r="K746" s="108"/>
      <c r="L746" s="136"/>
      <c r="M746" s="108"/>
      <c r="N746" s="189"/>
    </row>
    <row r="747" spans="1:14" ht="14.4" thickTop="1" x14ac:dyDescent="0.3">
      <c r="A747" s="48"/>
      <c r="B747" s="49"/>
      <c r="C747" s="49"/>
      <c r="D747" s="50"/>
      <c r="E747" s="200"/>
      <c r="F747" s="201"/>
      <c r="G747" s="200"/>
      <c r="H747" s="201"/>
      <c r="I747" s="200"/>
      <c r="J747" s="201"/>
      <c r="K747" s="200"/>
      <c r="L747" s="201"/>
      <c r="M747" s="200"/>
      <c r="N747" s="202"/>
    </row>
    <row r="748" spans="1:14" x14ac:dyDescent="0.3">
      <c r="A748" s="37"/>
      <c r="B748" s="78" t="s">
        <v>187</v>
      </c>
      <c r="C748" s="47" t="s">
        <v>189</v>
      </c>
      <c r="D748" s="4" t="s">
        <v>288</v>
      </c>
      <c r="E748" s="12" t="s">
        <v>31</v>
      </c>
      <c r="F748" s="192">
        <f>+F735+F739+F743</f>
        <v>0</v>
      </c>
      <c r="G748" s="191" t="s">
        <v>179</v>
      </c>
      <c r="H748" s="192">
        <f>+H735+H739+H743</f>
        <v>0</v>
      </c>
      <c r="I748" s="191" t="s">
        <v>33</v>
      </c>
      <c r="J748" s="192">
        <f>+J735+J739+J743</f>
        <v>0</v>
      </c>
      <c r="K748" s="191"/>
      <c r="L748" s="192"/>
      <c r="M748" s="191" t="s">
        <v>35</v>
      </c>
      <c r="N748" s="193">
        <f>+N735+N739+N743</f>
        <v>0</v>
      </c>
    </row>
    <row r="749" spans="1:14" x14ac:dyDescent="0.3">
      <c r="A749" s="11"/>
      <c r="B749" s="12"/>
      <c r="C749" s="12"/>
      <c r="D749" s="13"/>
      <c r="E749" s="191" t="s">
        <v>20</v>
      </c>
      <c r="F749" s="192">
        <f>+F736+F740+F744</f>
        <v>0</v>
      </c>
      <c r="G749" s="191" t="s">
        <v>180</v>
      </c>
      <c r="H749" s="192">
        <f>+H736+H740+H744</f>
        <v>0</v>
      </c>
      <c r="I749" s="191" t="s">
        <v>181</v>
      </c>
      <c r="J749" s="192">
        <f>+J736+J740+J744</f>
        <v>0</v>
      </c>
      <c r="K749" s="191" t="s">
        <v>182</v>
      </c>
      <c r="L749" s="192">
        <f>+L736+L740+L744</f>
        <v>0</v>
      </c>
      <c r="M749" s="191" t="s">
        <v>38</v>
      </c>
      <c r="N749" s="193">
        <f>+N736+N740+N744</f>
        <v>0</v>
      </c>
    </row>
    <row r="750" spans="1:14" x14ac:dyDescent="0.3">
      <c r="A750" s="11"/>
      <c r="B750" s="12"/>
      <c r="C750" s="12"/>
      <c r="D750" s="13"/>
      <c r="E750" s="191" t="s">
        <v>26</v>
      </c>
      <c r="F750" s="192">
        <f>+F737+F741+F745</f>
        <v>0</v>
      </c>
      <c r="G750" s="191" t="s">
        <v>183</v>
      </c>
      <c r="H750" s="192">
        <f>+H737+H741+H745</f>
        <v>0</v>
      </c>
      <c r="I750" s="191" t="s">
        <v>184</v>
      </c>
      <c r="J750" s="192">
        <f>+J737+J741+J745</f>
        <v>0</v>
      </c>
      <c r="K750" s="191"/>
      <c r="L750" s="192"/>
      <c r="M750" s="191" t="s">
        <v>39</v>
      </c>
      <c r="N750" s="193">
        <f>+N737+N741+N745</f>
        <v>0</v>
      </c>
    </row>
    <row r="751" spans="1:14" x14ac:dyDescent="0.3">
      <c r="A751" s="42"/>
      <c r="B751" s="43"/>
      <c r="C751" s="43"/>
      <c r="D751" s="22"/>
      <c r="E751" s="194"/>
      <c r="F751" s="746"/>
      <c r="G751" s="194"/>
      <c r="H751" s="746"/>
      <c r="I751" s="194"/>
      <c r="J751" s="746"/>
      <c r="K751" s="194"/>
      <c r="L751" s="746"/>
      <c r="M751" s="194"/>
      <c r="N751" s="195"/>
    </row>
    <row r="752" spans="1:14" x14ac:dyDescent="0.3">
      <c r="A752" s="224"/>
      <c r="B752" s="225"/>
      <c r="C752" s="55"/>
      <c r="D752" s="89"/>
      <c r="E752" s="221"/>
      <c r="F752" s="221"/>
      <c r="G752" s="55"/>
      <c r="H752" s="89"/>
      <c r="I752" s="221"/>
      <c r="J752" s="221"/>
      <c r="K752" s="55"/>
      <c r="L752" s="89"/>
      <c r="M752" s="221"/>
      <c r="N752" s="222"/>
    </row>
    <row r="753" spans="1:14" x14ac:dyDescent="0.3">
      <c r="A753" s="90"/>
      <c r="B753" s="91"/>
      <c r="C753" s="47"/>
      <c r="D753" s="29"/>
      <c r="E753" s="170"/>
      <c r="F753" s="170"/>
      <c r="G753" s="47"/>
      <c r="H753" s="29"/>
      <c r="I753" s="170"/>
      <c r="J753" s="170"/>
      <c r="K753" s="47"/>
      <c r="L753" s="29"/>
      <c r="M753" s="170"/>
      <c r="N753" s="92"/>
    </row>
    <row r="754" spans="1:14" x14ac:dyDescent="0.3">
      <c r="A754" s="1284" t="s">
        <v>289</v>
      </c>
      <c r="B754" s="1285"/>
      <c r="C754" s="1285"/>
      <c r="D754" s="29" t="s">
        <v>284</v>
      </c>
      <c r="E754" s="64" t="s">
        <v>31</v>
      </c>
      <c r="F754" s="64">
        <f>+F726+F748</f>
        <v>0</v>
      </c>
      <c r="G754" s="64" t="s">
        <v>179</v>
      </c>
      <c r="H754" s="64">
        <f>+H726+H748</f>
        <v>0</v>
      </c>
      <c r="I754" s="191" t="s">
        <v>33</v>
      </c>
      <c r="J754" s="64">
        <f>+J726+J748</f>
        <v>0</v>
      </c>
      <c r="K754" s="191"/>
      <c r="L754" s="64"/>
      <c r="M754" s="64" t="s">
        <v>35</v>
      </c>
      <c r="N754" s="65">
        <f>+N726+N748</f>
        <v>0</v>
      </c>
    </row>
    <row r="755" spans="1:14" x14ac:dyDescent="0.3">
      <c r="A755" s="20"/>
      <c r="B755" s="78"/>
      <c r="C755" s="191"/>
      <c r="D755" s="29"/>
      <c r="E755" s="64" t="s">
        <v>20</v>
      </c>
      <c r="F755" s="64">
        <f t="shared" ref="F755:H756" si="2">+F727+F749</f>
        <v>0</v>
      </c>
      <c r="G755" s="64" t="s">
        <v>180</v>
      </c>
      <c r="H755" s="64">
        <f t="shared" si="2"/>
        <v>0</v>
      </c>
      <c r="I755" s="191" t="s">
        <v>181</v>
      </c>
      <c r="J755" s="64">
        <f>+J727+J749</f>
        <v>0</v>
      </c>
      <c r="K755" s="191" t="s">
        <v>182</v>
      </c>
      <c r="L755" s="64">
        <f>+L727+L749</f>
        <v>0</v>
      </c>
      <c r="M755" s="64" t="s">
        <v>38</v>
      </c>
      <c r="N755" s="65">
        <f>+N727+N749</f>
        <v>0</v>
      </c>
    </row>
    <row r="756" spans="1:14" x14ac:dyDescent="0.3">
      <c r="A756" s="66"/>
      <c r="B756" s="47"/>
      <c r="C756" s="12"/>
      <c r="D756" s="13"/>
      <c r="E756" s="64" t="s">
        <v>26</v>
      </c>
      <c r="F756" s="64">
        <f t="shared" si="2"/>
        <v>0</v>
      </c>
      <c r="G756" s="64" t="s">
        <v>183</v>
      </c>
      <c r="H756" s="64">
        <f t="shared" si="2"/>
        <v>0</v>
      </c>
      <c r="I756" s="191" t="s">
        <v>184</v>
      </c>
      <c r="J756" s="64">
        <f>+J728+J750</f>
        <v>0</v>
      </c>
      <c r="K756" s="191"/>
      <c r="L756" s="64"/>
      <c r="M756" s="64" t="s">
        <v>39</v>
      </c>
      <c r="N756" s="65">
        <f>+N728+N750</f>
        <v>0</v>
      </c>
    </row>
    <row r="757" spans="1:14" x14ac:dyDescent="0.3">
      <c r="A757" s="66"/>
      <c r="B757" s="47"/>
      <c r="C757" s="12"/>
      <c r="D757" s="13"/>
      <c r="E757" s="47"/>
      <c r="F757" s="47"/>
      <c r="G757" s="12"/>
      <c r="H757" s="13"/>
      <c r="I757" s="47"/>
      <c r="J757" s="47"/>
      <c r="K757" s="12"/>
      <c r="L757" s="13"/>
      <c r="M757" s="47"/>
      <c r="N757" s="67"/>
    </row>
    <row r="758" spans="1:14" x14ac:dyDescent="0.3">
      <c r="A758" s="42"/>
      <c r="B758" s="43"/>
      <c r="C758" s="43"/>
      <c r="D758" s="22"/>
      <c r="E758" s="43"/>
      <c r="F758" s="43"/>
      <c r="G758" s="43"/>
      <c r="H758" s="22"/>
      <c r="I758" s="43"/>
      <c r="J758" s="43"/>
      <c r="K758" s="43"/>
      <c r="L758" s="22"/>
      <c r="M758" s="43"/>
      <c r="N758" s="68"/>
    </row>
    <row r="759" spans="1:14" ht="14.4" thickBot="1" x14ac:dyDescent="0.35">
      <c r="A759" s="82"/>
      <c r="B759" s="83"/>
      <c r="C759" s="83"/>
      <c r="D759" s="88"/>
      <c r="E759" s="206"/>
      <c r="F759" s="207"/>
      <c r="G759" s="206"/>
      <c r="H759" s="206"/>
      <c r="I759" s="206"/>
      <c r="J759" s="206"/>
      <c r="K759" s="206"/>
      <c r="L759" s="206"/>
      <c r="M759" s="206"/>
      <c r="N759" s="208"/>
    </row>
    <row r="760" spans="1:14" ht="15" thickTop="1" thickBot="1" x14ac:dyDescent="0.35">
      <c r="A760" s="1268" t="s">
        <v>171</v>
      </c>
      <c r="B760" s="1269"/>
      <c r="C760" s="9" t="s">
        <v>211</v>
      </c>
      <c r="D760" s="96" t="s">
        <v>290</v>
      </c>
      <c r="E760" s="219"/>
      <c r="F760" s="219"/>
      <c r="G760" s="219"/>
      <c r="H760" s="219"/>
      <c r="I760" s="219"/>
      <c r="J760" s="219"/>
      <c r="K760" s="219"/>
      <c r="L760" s="219"/>
      <c r="M760" s="219"/>
      <c r="N760" s="10"/>
    </row>
    <row r="761" spans="1:14" ht="14.4" thickTop="1" x14ac:dyDescent="0.3">
      <c r="A761" s="11"/>
      <c r="B761" s="12"/>
      <c r="C761" s="12"/>
      <c r="D761" s="13"/>
      <c r="N761" s="187"/>
    </row>
    <row r="762" spans="1:14" x14ac:dyDescent="0.3">
      <c r="A762" s="56" t="s">
        <v>291</v>
      </c>
      <c r="B762" s="57" t="s">
        <v>175</v>
      </c>
      <c r="C762" s="58" t="s">
        <v>172</v>
      </c>
      <c r="D762" s="57" t="s">
        <v>292</v>
      </c>
      <c r="E762" s="18"/>
      <c r="F762" s="18"/>
      <c r="G762" s="18"/>
      <c r="H762" s="18"/>
      <c r="I762" s="18"/>
      <c r="J762" s="18"/>
      <c r="K762" s="18"/>
      <c r="L762" s="18"/>
      <c r="M762" s="18"/>
      <c r="N762" s="19"/>
    </row>
    <row r="763" spans="1:14" x14ac:dyDescent="0.3">
      <c r="A763" s="11"/>
      <c r="B763" s="61"/>
      <c r="C763" s="12"/>
      <c r="D763" s="30"/>
      <c r="N763" s="187"/>
    </row>
    <row r="764" spans="1:14" x14ac:dyDescent="0.3">
      <c r="A764" s="59"/>
      <c r="B764" s="25"/>
      <c r="C764" s="60"/>
      <c r="D764" s="53"/>
      <c r="E764" s="203"/>
      <c r="F764" s="745"/>
      <c r="G764" s="203"/>
      <c r="H764" s="203"/>
      <c r="I764" s="203"/>
      <c r="J764" s="203"/>
      <c r="K764" s="203"/>
      <c r="L764" s="203"/>
      <c r="M764" s="203"/>
      <c r="N764" s="204"/>
    </row>
    <row r="765" spans="1:14" x14ac:dyDescent="0.3">
      <c r="A765" s="11"/>
      <c r="B765" s="21" t="s">
        <v>177</v>
      </c>
      <c r="C765" s="12"/>
      <c r="D765" s="13" t="s">
        <v>178</v>
      </c>
      <c r="E765" s="108" t="s">
        <v>31</v>
      </c>
      <c r="F765" s="136">
        <v>0</v>
      </c>
      <c r="G765" s="108" t="s">
        <v>179</v>
      </c>
      <c r="H765" s="136">
        <v>0</v>
      </c>
      <c r="I765" s="108" t="s">
        <v>33</v>
      </c>
      <c r="J765" s="136">
        <v>0</v>
      </c>
      <c r="K765" s="108"/>
      <c r="L765" s="136"/>
      <c r="M765" s="108" t="s">
        <v>35</v>
      </c>
      <c r="N765" s="189">
        <v>0</v>
      </c>
    </row>
    <row r="766" spans="1:14" x14ac:dyDescent="0.3">
      <c r="A766" s="11"/>
      <c r="B766" s="12"/>
      <c r="C766" s="12"/>
      <c r="D766" s="29"/>
      <c r="E766" s="108" t="s">
        <v>20</v>
      </c>
      <c r="F766" s="136">
        <v>0</v>
      </c>
      <c r="G766" s="108" t="s">
        <v>180</v>
      </c>
      <c r="H766" s="136">
        <v>0</v>
      </c>
      <c r="I766" s="108" t="s">
        <v>181</v>
      </c>
      <c r="J766" s="136">
        <v>0</v>
      </c>
      <c r="K766" s="108" t="s">
        <v>182</v>
      </c>
      <c r="L766" s="136">
        <v>0</v>
      </c>
      <c r="M766" s="108" t="s">
        <v>38</v>
      </c>
      <c r="N766" s="189">
        <v>0</v>
      </c>
    </row>
    <row r="767" spans="1:14" x14ac:dyDescent="0.3">
      <c r="A767" s="11"/>
      <c r="B767" s="12"/>
      <c r="C767" s="12"/>
      <c r="D767" s="29"/>
      <c r="E767" s="108" t="s">
        <v>26</v>
      </c>
      <c r="F767" s="136">
        <v>0</v>
      </c>
      <c r="G767" s="108" t="s">
        <v>183</v>
      </c>
      <c r="H767" s="136">
        <v>0</v>
      </c>
      <c r="I767" s="108" t="s">
        <v>184</v>
      </c>
      <c r="J767" s="136">
        <v>0</v>
      </c>
      <c r="K767" s="108"/>
      <c r="L767" s="136"/>
      <c r="M767" s="108" t="s">
        <v>39</v>
      </c>
      <c r="N767" s="189">
        <v>0</v>
      </c>
    </row>
    <row r="768" spans="1:14" x14ac:dyDescent="0.3">
      <c r="A768" s="11"/>
      <c r="B768" s="12"/>
      <c r="C768" s="12"/>
      <c r="D768" s="30"/>
      <c r="H768" s="108"/>
      <c r="J768" s="108"/>
      <c r="L768" s="108"/>
      <c r="N768" s="188"/>
    </row>
    <row r="769" spans="1:14" x14ac:dyDescent="0.3">
      <c r="A769" s="11"/>
      <c r="B769" s="21" t="s">
        <v>185</v>
      </c>
      <c r="C769" s="12"/>
      <c r="D769" s="13" t="s">
        <v>186</v>
      </c>
      <c r="E769" s="108" t="s">
        <v>31</v>
      </c>
      <c r="F769" s="136">
        <v>0</v>
      </c>
      <c r="G769" s="108" t="s">
        <v>179</v>
      </c>
      <c r="H769" s="136">
        <v>0</v>
      </c>
      <c r="I769" s="108" t="s">
        <v>33</v>
      </c>
      <c r="J769" s="136">
        <v>0</v>
      </c>
      <c r="K769" s="108"/>
      <c r="L769" s="136"/>
      <c r="M769" s="108" t="s">
        <v>35</v>
      </c>
      <c r="N769" s="189">
        <v>0</v>
      </c>
    </row>
    <row r="770" spans="1:14" x14ac:dyDescent="0.3">
      <c r="A770" s="11"/>
      <c r="B770" s="12"/>
      <c r="C770" s="12"/>
      <c r="D770" s="29"/>
      <c r="E770" s="108" t="s">
        <v>20</v>
      </c>
      <c r="F770" s="136">
        <v>0</v>
      </c>
      <c r="G770" s="108" t="s">
        <v>180</v>
      </c>
      <c r="H770" s="136">
        <v>0</v>
      </c>
      <c r="I770" s="108" t="s">
        <v>181</v>
      </c>
      <c r="J770" s="136">
        <v>0</v>
      </c>
      <c r="K770" s="108" t="s">
        <v>182</v>
      </c>
      <c r="L770" s="136">
        <v>0</v>
      </c>
      <c r="M770" s="108" t="s">
        <v>38</v>
      </c>
      <c r="N770" s="189">
        <v>0</v>
      </c>
    </row>
    <row r="771" spans="1:14" x14ac:dyDescent="0.3">
      <c r="A771" s="11"/>
      <c r="B771" s="12"/>
      <c r="C771" s="12"/>
      <c r="D771" s="29"/>
      <c r="E771" s="108" t="s">
        <v>26</v>
      </c>
      <c r="F771" s="136">
        <v>0</v>
      </c>
      <c r="G771" s="108" t="s">
        <v>183</v>
      </c>
      <c r="H771" s="136">
        <v>0</v>
      </c>
      <c r="I771" s="108" t="s">
        <v>184</v>
      </c>
      <c r="J771" s="136">
        <v>0</v>
      </c>
      <c r="K771" s="108"/>
      <c r="L771" s="136"/>
      <c r="M771" s="108" t="s">
        <v>39</v>
      </c>
      <c r="N771" s="189">
        <v>0</v>
      </c>
    </row>
    <row r="772" spans="1:14" x14ac:dyDescent="0.3">
      <c r="A772" s="11"/>
      <c r="B772" s="12"/>
      <c r="C772" s="12"/>
      <c r="D772" s="29"/>
      <c r="H772" s="108"/>
      <c r="J772" s="108"/>
      <c r="L772" s="108"/>
      <c r="N772" s="188"/>
    </row>
    <row r="773" spans="1:14" x14ac:dyDescent="0.3">
      <c r="A773" s="11"/>
      <c r="B773" s="21" t="s">
        <v>195</v>
      </c>
      <c r="C773" s="12"/>
      <c r="D773" s="13" t="s">
        <v>196</v>
      </c>
      <c r="E773" s="108" t="s">
        <v>31</v>
      </c>
      <c r="F773" s="136">
        <v>0</v>
      </c>
      <c r="G773" s="108" t="s">
        <v>179</v>
      </c>
      <c r="H773" s="136">
        <v>0</v>
      </c>
      <c r="I773" s="108" t="s">
        <v>33</v>
      </c>
      <c r="J773" s="136">
        <v>0</v>
      </c>
      <c r="K773" s="108"/>
      <c r="L773" s="136"/>
      <c r="M773" s="108" t="s">
        <v>35</v>
      </c>
      <c r="N773" s="189">
        <v>0</v>
      </c>
    </row>
    <row r="774" spans="1:14" x14ac:dyDescent="0.3">
      <c r="A774" s="11"/>
      <c r="B774" s="12"/>
      <c r="C774" s="12"/>
      <c r="D774" s="29"/>
      <c r="E774" s="108" t="s">
        <v>20</v>
      </c>
      <c r="F774" s="136">
        <v>0</v>
      </c>
      <c r="G774" s="108" t="s">
        <v>180</v>
      </c>
      <c r="H774" s="136">
        <v>0</v>
      </c>
      <c r="I774" s="108" t="s">
        <v>181</v>
      </c>
      <c r="J774" s="136">
        <v>0</v>
      </c>
      <c r="K774" s="108" t="s">
        <v>182</v>
      </c>
      <c r="L774" s="136">
        <v>0</v>
      </c>
      <c r="M774" s="108" t="s">
        <v>38</v>
      </c>
      <c r="N774" s="189">
        <v>0</v>
      </c>
    </row>
    <row r="775" spans="1:14" x14ac:dyDescent="0.3">
      <c r="A775" s="11"/>
      <c r="B775" s="12"/>
      <c r="C775" s="12"/>
      <c r="D775" s="29"/>
      <c r="E775" s="108" t="s">
        <v>26</v>
      </c>
      <c r="F775" s="136">
        <v>0</v>
      </c>
      <c r="G775" s="108" t="s">
        <v>183</v>
      </c>
      <c r="H775" s="136">
        <v>0</v>
      </c>
      <c r="I775" s="108" t="s">
        <v>184</v>
      </c>
      <c r="J775" s="136">
        <v>0</v>
      </c>
      <c r="K775" s="108"/>
      <c r="L775" s="136"/>
      <c r="M775" s="108" t="s">
        <v>39</v>
      </c>
      <c r="N775" s="189">
        <v>0</v>
      </c>
    </row>
    <row r="776" spans="1:14" ht="14.4" thickBot="1" x14ac:dyDescent="0.35">
      <c r="A776" s="11"/>
      <c r="B776" s="12"/>
      <c r="C776" s="12"/>
      <c r="D776" s="29"/>
      <c r="E776" s="108"/>
      <c r="F776" s="136"/>
      <c r="G776" s="108"/>
      <c r="H776" s="136"/>
      <c r="I776" s="108"/>
      <c r="J776" s="136"/>
      <c r="K776" s="108"/>
      <c r="L776" s="136"/>
      <c r="M776" s="108"/>
      <c r="N776" s="189"/>
    </row>
    <row r="777" spans="1:14" ht="14.4" thickTop="1" x14ac:dyDescent="0.3">
      <c r="A777" s="48"/>
      <c r="B777" s="49"/>
      <c r="C777" s="49"/>
      <c r="D777" s="50"/>
      <c r="E777" s="200"/>
      <c r="F777" s="201"/>
      <c r="G777" s="200"/>
      <c r="H777" s="201"/>
      <c r="I777" s="200"/>
      <c r="J777" s="201"/>
      <c r="K777" s="200"/>
      <c r="L777" s="201"/>
      <c r="M777" s="200"/>
      <c r="N777" s="202"/>
    </row>
    <row r="778" spans="1:14" x14ac:dyDescent="0.3">
      <c r="A778" s="37"/>
      <c r="B778" s="78" t="s">
        <v>187</v>
      </c>
      <c r="C778" s="12" t="s">
        <v>172</v>
      </c>
      <c r="D778" s="4" t="s">
        <v>293</v>
      </c>
      <c r="E778" s="12" t="s">
        <v>31</v>
      </c>
      <c r="F778" s="192">
        <f>+F765+F769+F773</f>
        <v>0</v>
      </c>
      <c r="G778" s="191" t="s">
        <v>179</v>
      </c>
      <c r="H778" s="192">
        <f>+H765+H769+H773</f>
        <v>0</v>
      </c>
      <c r="I778" s="191" t="s">
        <v>33</v>
      </c>
      <c r="J778" s="192">
        <f>+J765+J769+J773</f>
        <v>0</v>
      </c>
      <c r="K778" s="191"/>
      <c r="L778" s="192"/>
      <c r="M778" s="191" t="s">
        <v>35</v>
      </c>
      <c r="N778" s="193">
        <f>+N765+N769+N773</f>
        <v>0</v>
      </c>
    </row>
    <row r="779" spans="1:14" x14ac:dyDescent="0.3">
      <c r="A779" s="11"/>
      <c r="B779" s="12"/>
      <c r="C779" s="12"/>
      <c r="D779" s="13"/>
      <c r="E779" s="191" t="s">
        <v>20</v>
      </c>
      <c r="F779" s="192">
        <f>+F766+F770+F774</f>
        <v>0</v>
      </c>
      <c r="G779" s="191" t="s">
        <v>180</v>
      </c>
      <c r="H779" s="192">
        <f>+H766+H770+H774</f>
        <v>0</v>
      </c>
      <c r="I779" s="191" t="s">
        <v>181</v>
      </c>
      <c r="J779" s="192">
        <f>+J766+J770+J774</f>
        <v>0</v>
      </c>
      <c r="K779" s="191" t="s">
        <v>182</v>
      </c>
      <c r="L779" s="192">
        <f>+L766+L770+L774</f>
        <v>0</v>
      </c>
      <c r="M779" s="191" t="s">
        <v>38</v>
      </c>
      <c r="N779" s="193">
        <f>+N766+N770+N774</f>
        <v>0</v>
      </c>
    </row>
    <row r="780" spans="1:14" x14ac:dyDescent="0.3">
      <c r="A780" s="11"/>
      <c r="B780" s="12"/>
      <c r="C780" s="12"/>
      <c r="D780" s="13"/>
      <c r="E780" s="191" t="s">
        <v>26</v>
      </c>
      <c r="F780" s="192">
        <f>+F767+F771+F775</f>
        <v>0</v>
      </c>
      <c r="G780" s="191" t="s">
        <v>183</v>
      </c>
      <c r="H780" s="192">
        <f>+H767+H771+H775</f>
        <v>0</v>
      </c>
      <c r="I780" s="191" t="s">
        <v>184</v>
      </c>
      <c r="J780" s="192">
        <f>+J767+J771+J775</f>
        <v>0</v>
      </c>
      <c r="K780" s="191"/>
      <c r="L780" s="192"/>
      <c r="M780" s="191" t="s">
        <v>39</v>
      </c>
      <c r="N780" s="193">
        <f>+N767+N771+N775</f>
        <v>0</v>
      </c>
    </row>
    <row r="781" spans="1:14" x14ac:dyDescent="0.3">
      <c r="A781" s="42"/>
      <c r="B781" s="43"/>
      <c r="C781" s="43"/>
      <c r="D781" s="22"/>
      <c r="E781" s="194"/>
      <c r="F781" s="746"/>
      <c r="G781" s="194"/>
      <c r="H781" s="746"/>
      <c r="I781" s="194"/>
      <c r="J781" s="746"/>
      <c r="K781" s="194"/>
      <c r="L781" s="746"/>
      <c r="M781" s="194"/>
      <c r="N781" s="195"/>
    </row>
    <row r="782" spans="1:14" x14ac:dyDescent="0.3">
      <c r="A782" s="11"/>
      <c r="B782" s="12"/>
      <c r="C782" s="12"/>
      <c r="D782" s="30"/>
      <c r="N782" s="187"/>
    </row>
    <row r="783" spans="1:14" ht="27.6" x14ac:dyDescent="0.3">
      <c r="A783" s="56" t="s">
        <v>294</v>
      </c>
      <c r="B783" s="57" t="s">
        <v>175</v>
      </c>
      <c r="C783" s="58" t="s">
        <v>189</v>
      </c>
      <c r="D783" s="57" t="s">
        <v>295</v>
      </c>
      <c r="E783" s="18"/>
      <c r="F783" s="18"/>
      <c r="G783" s="18"/>
      <c r="H783" s="18"/>
      <c r="I783" s="18"/>
      <c r="J783" s="18"/>
      <c r="K783" s="18"/>
      <c r="L783" s="18"/>
      <c r="M783" s="18"/>
      <c r="N783" s="19"/>
    </row>
    <row r="784" spans="1:14" x14ac:dyDescent="0.3">
      <c r="A784" s="11"/>
      <c r="B784" s="61"/>
      <c r="C784" s="12"/>
      <c r="D784" s="30"/>
      <c r="N784" s="187"/>
    </row>
    <row r="785" spans="1:14" x14ac:dyDescent="0.3">
      <c r="A785" s="59"/>
      <c r="B785" s="25"/>
      <c r="C785" s="60"/>
      <c r="D785" s="53"/>
      <c r="E785" s="203"/>
      <c r="F785" s="745"/>
      <c r="G785" s="203"/>
      <c r="H785" s="203"/>
      <c r="I785" s="203"/>
      <c r="J785" s="203"/>
      <c r="K785" s="203"/>
      <c r="L785" s="203"/>
      <c r="M785" s="203"/>
      <c r="N785" s="204"/>
    </row>
    <row r="786" spans="1:14" x14ac:dyDescent="0.3">
      <c r="A786" s="11"/>
      <c r="B786" s="21" t="s">
        <v>177</v>
      </c>
      <c r="C786" s="12"/>
      <c r="D786" s="13" t="s">
        <v>178</v>
      </c>
      <c r="E786" s="108" t="s">
        <v>31</v>
      </c>
      <c r="F786" s="136">
        <v>0</v>
      </c>
      <c r="G786" s="108" t="s">
        <v>179</v>
      </c>
      <c r="H786" s="136">
        <v>0</v>
      </c>
      <c r="I786" s="108" t="s">
        <v>33</v>
      </c>
      <c r="J786" s="136">
        <v>0</v>
      </c>
      <c r="K786" s="108"/>
      <c r="L786" s="136"/>
      <c r="M786" s="108" t="s">
        <v>35</v>
      </c>
      <c r="N786" s="189">
        <v>0</v>
      </c>
    </row>
    <row r="787" spans="1:14" x14ac:dyDescent="0.3">
      <c r="A787" s="11"/>
      <c r="B787" s="12"/>
      <c r="C787" s="12"/>
      <c r="D787" s="29"/>
      <c r="E787" s="108" t="s">
        <v>20</v>
      </c>
      <c r="F787" s="136">
        <v>0</v>
      </c>
      <c r="G787" s="108" t="s">
        <v>180</v>
      </c>
      <c r="H787" s="136">
        <v>0</v>
      </c>
      <c r="I787" s="108" t="s">
        <v>181</v>
      </c>
      <c r="J787" s="136">
        <v>0</v>
      </c>
      <c r="K787" s="108" t="s">
        <v>182</v>
      </c>
      <c r="L787" s="136">
        <v>0</v>
      </c>
      <c r="M787" s="108" t="s">
        <v>38</v>
      </c>
      <c r="N787" s="189">
        <v>0</v>
      </c>
    </row>
    <row r="788" spans="1:14" x14ac:dyDescent="0.3">
      <c r="A788" s="11"/>
      <c r="B788" s="12"/>
      <c r="C788" s="12"/>
      <c r="D788" s="29"/>
      <c r="E788" s="108" t="s">
        <v>26</v>
      </c>
      <c r="F788" s="136">
        <v>0</v>
      </c>
      <c r="G788" s="108" t="s">
        <v>183</v>
      </c>
      <c r="H788" s="136">
        <v>0</v>
      </c>
      <c r="I788" s="108" t="s">
        <v>184</v>
      </c>
      <c r="J788" s="136">
        <v>0</v>
      </c>
      <c r="K788" s="108"/>
      <c r="L788" s="136"/>
      <c r="M788" s="108" t="s">
        <v>39</v>
      </c>
      <c r="N788" s="189">
        <v>0</v>
      </c>
    </row>
    <row r="789" spans="1:14" x14ac:dyDescent="0.3">
      <c r="A789" s="11"/>
      <c r="B789" s="12"/>
      <c r="C789" s="12"/>
      <c r="D789" s="30"/>
      <c r="H789" s="108"/>
      <c r="J789" s="108"/>
      <c r="L789" s="108"/>
      <c r="N789" s="188"/>
    </row>
    <row r="790" spans="1:14" x14ac:dyDescent="0.3">
      <c r="A790" s="11"/>
      <c r="B790" s="21" t="s">
        <v>185</v>
      </c>
      <c r="C790" s="12"/>
      <c r="D790" s="13" t="s">
        <v>186</v>
      </c>
      <c r="E790" s="108" t="s">
        <v>31</v>
      </c>
      <c r="F790" s="136">
        <v>0</v>
      </c>
      <c r="G790" s="108" t="s">
        <v>179</v>
      </c>
      <c r="H790" s="136">
        <v>0</v>
      </c>
      <c r="I790" s="108" t="s">
        <v>33</v>
      </c>
      <c r="J790" s="136">
        <v>0</v>
      </c>
      <c r="K790" s="108"/>
      <c r="L790" s="136"/>
      <c r="M790" s="108" t="s">
        <v>35</v>
      </c>
      <c r="N790" s="189">
        <v>0</v>
      </c>
    </row>
    <row r="791" spans="1:14" x14ac:dyDescent="0.3">
      <c r="A791" s="11"/>
      <c r="B791" s="12"/>
      <c r="C791" s="12"/>
      <c r="D791" s="29"/>
      <c r="E791" s="108" t="s">
        <v>20</v>
      </c>
      <c r="F791" s="136">
        <v>0</v>
      </c>
      <c r="G791" s="108" t="s">
        <v>180</v>
      </c>
      <c r="H791" s="136">
        <v>0</v>
      </c>
      <c r="I791" s="108" t="s">
        <v>181</v>
      </c>
      <c r="J791" s="136">
        <v>0</v>
      </c>
      <c r="K791" s="108" t="s">
        <v>182</v>
      </c>
      <c r="L791" s="136">
        <v>0</v>
      </c>
      <c r="M791" s="108" t="s">
        <v>38</v>
      </c>
      <c r="N791" s="189">
        <v>0</v>
      </c>
    </row>
    <row r="792" spans="1:14" x14ac:dyDescent="0.3">
      <c r="A792" s="11"/>
      <c r="B792" s="12"/>
      <c r="C792" s="12"/>
      <c r="D792" s="29"/>
      <c r="E792" s="108" t="s">
        <v>26</v>
      </c>
      <c r="F792" s="136">
        <v>0</v>
      </c>
      <c r="G792" s="108" t="s">
        <v>183</v>
      </c>
      <c r="H792" s="136">
        <v>0</v>
      </c>
      <c r="I792" s="108" t="s">
        <v>184</v>
      </c>
      <c r="J792" s="136">
        <v>0</v>
      </c>
      <c r="K792" s="108"/>
      <c r="L792" s="136"/>
      <c r="M792" s="108" t="s">
        <v>39</v>
      </c>
      <c r="N792" s="189">
        <v>0</v>
      </c>
    </row>
    <row r="793" spans="1:14" x14ac:dyDescent="0.3">
      <c r="A793" s="11"/>
      <c r="B793" s="12"/>
      <c r="C793" s="12"/>
      <c r="D793" s="29"/>
      <c r="H793" s="108"/>
      <c r="J793" s="108"/>
      <c r="L793" s="108"/>
      <c r="N793" s="188"/>
    </row>
    <row r="794" spans="1:14" x14ac:dyDescent="0.3">
      <c r="A794" s="11"/>
      <c r="B794" s="21" t="s">
        <v>195</v>
      </c>
      <c r="C794" s="12"/>
      <c r="D794" s="13" t="s">
        <v>196</v>
      </c>
      <c r="E794" s="108" t="s">
        <v>31</v>
      </c>
      <c r="F794" s="136">
        <v>0</v>
      </c>
      <c r="G794" s="108" t="s">
        <v>179</v>
      </c>
      <c r="H794" s="136">
        <v>0</v>
      </c>
      <c r="I794" s="108" t="s">
        <v>33</v>
      </c>
      <c r="J794" s="136">
        <v>0</v>
      </c>
      <c r="K794" s="108"/>
      <c r="L794" s="136"/>
      <c r="M794" s="108" t="s">
        <v>35</v>
      </c>
      <c r="N794" s="189">
        <v>0</v>
      </c>
    </row>
    <row r="795" spans="1:14" x14ac:dyDescent="0.3">
      <c r="A795" s="11"/>
      <c r="B795" s="12"/>
      <c r="C795" s="12"/>
      <c r="D795" s="29"/>
      <c r="E795" s="108" t="s">
        <v>20</v>
      </c>
      <c r="F795" s="136">
        <v>0</v>
      </c>
      <c r="G795" s="108" t="s">
        <v>180</v>
      </c>
      <c r="H795" s="136">
        <v>0</v>
      </c>
      <c r="I795" s="108" t="s">
        <v>181</v>
      </c>
      <c r="J795" s="136">
        <v>0</v>
      </c>
      <c r="K795" s="108" t="s">
        <v>182</v>
      </c>
      <c r="L795" s="136">
        <v>0</v>
      </c>
      <c r="M795" s="108" t="s">
        <v>38</v>
      </c>
      <c r="N795" s="189">
        <v>0</v>
      </c>
    </row>
    <row r="796" spans="1:14" x14ac:dyDescent="0.3">
      <c r="A796" s="11"/>
      <c r="B796" s="12"/>
      <c r="C796" s="12"/>
      <c r="D796" s="29"/>
      <c r="E796" s="108" t="s">
        <v>26</v>
      </c>
      <c r="F796" s="136">
        <v>0</v>
      </c>
      <c r="G796" s="108" t="s">
        <v>183</v>
      </c>
      <c r="H796" s="136">
        <v>0</v>
      </c>
      <c r="I796" s="108" t="s">
        <v>184</v>
      </c>
      <c r="J796" s="136">
        <v>0</v>
      </c>
      <c r="K796" s="108"/>
      <c r="L796" s="136"/>
      <c r="M796" s="108" t="s">
        <v>39</v>
      </c>
      <c r="N796" s="189">
        <v>0</v>
      </c>
    </row>
    <row r="797" spans="1:14" ht="14.4" thickBot="1" x14ac:dyDescent="0.35">
      <c r="A797" s="11"/>
      <c r="B797" s="12"/>
      <c r="C797" s="12"/>
      <c r="D797" s="29"/>
      <c r="E797" s="108"/>
      <c r="F797" s="136"/>
      <c r="G797" s="108"/>
      <c r="H797" s="136"/>
      <c r="I797" s="108"/>
      <c r="J797" s="136"/>
      <c r="K797" s="108"/>
      <c r="L797" s="136"/>
      <c r="M797" s="108"/>
      <c r="N797" s="189"/>
    </row>
    <row r="798" spans="1:14" ht="14.4" thickTop="1" x14ac:dyDescent="0.3">
      <c r="A798" s="48"/>
      <c r="B798" s="49"/>
      <c r="C798" s="49"/>
      <c r="D798" s="50"/>
      <c r="E798" s="200"/>
      <c r="F798" s="201"/>
      <c r="G798" s="200"/>
      <c r="H798" s="201"/>
      <c r="I798" s="200"/>
      <c r="J798" s="201"/>
      <c r="K798" s="200"/>
      <c r="L798" s="201"/>
      <c r="M798" s="200"/>
      <c r="N798" s="202"/>
    </row>
    <row r="799" spans="1:14" ht="27.6" x14ac:dyDescent="0.3">
      <c r="A799" s="37"/>
      <c r="B799" s="78" t="s">
        <v>187</v>
      </c>
      <c r="C799" s="12" t="s">
        <v>189</v>
      </c>
      <c r="D799" s="13" t="s">
        <v>295</v>
      </c>
      <c r="E799" s="12" t="s">
        <v>31</v>
      </c>
      <c r="F799" s="192">
        <f>+F786+F790+F794</f>
        <v>0</v>
      </c>
      <c r="G799" s="191" t="s">
        <v>179</v>
      </c>
      <c r="H799" s="192">
        <f>+H786+H790+H794</f>
        <v>0</v>
      </c>
      <c r="I799" s="191" t="s">
        <v>33</v>
      </c>
      <c r="J799" s="192">
        <f>+J786+J790+J794</f>
        <v>0</v>
      </c>
      <c r="K799" s="191"/>
      <c r="L799" s="192"/>
      <c r="M799" s="191" t="s">
        <v>35</v>
      </c>
      <c r="N799" s="193">
        <f>+N786+N790+N794</f>
        <v>0</v>
      </c>
    </row>
    <row r="800" spans="1:14" x14ac:dyDescent="0.3">
      <c r="A800" s="11"/>
      <c r="B800" s="12"/>
      <c r="C800" s="12"/>
      <c r="D800" s="13"/>
      <c r="E800" s="191" t="s">
        <v>20</v>
      </c>
      <c r="F800" s="192">
        <f>+F787+F791+F795</f>
        <v>0</v>
      </c>
      <c r="G800" s="191" t="s">
        <v>180</v>
      </c>
      <c r="H800" s="192">
        <f>+H787+H791+H795</f>
        <v>0</v>
      </c>
      <c r="I800" s="191" t="s">
        <v>181</v>
      </c>
      <c r="J800" s="192">
        <f>+J787+J791+J795</f>
        <v>0</v>
      </c>
      <c r="K800" s="191" t="s">
        <v>182</v>
      </c>
      <c r="L800" s="192">
        <f>+L787+L791+L795</f>
        <v>0</v>
      </c>
      <c r="M800" s="191" t="s">
        <v>38</v>
      </c>
      <c r="N800" s="193">
        <f>+N787+N791+N795</f>
        <v>0</v>
      </c>
    </row>
    <row r="801" spans="1:14" x14ac:dyDescent="0.3">
      <c r="A801" s="11"/>
      <c r="B801" s="12"/>
      <c r="C801" s="12"/>
      <c r="D801" s="13"/>
      <c r="E801" s="191" t="s">
        <v>26</v>
      </c>
      <c r="F801" s="192">
        <f>+F788+F792+F796</f>
        <v>0</v>
      </c>
      <c r="G801" s="191" t="s">
        <v>183</v>
      </c>
      <c r="H801" s="192">
        <f>+H788+H792+H796</f>
        <v>0</v>
      </c>
      <c r="I801" s="191" t="s">
        <v>184</v>
      </c>
      <c r="J801" s="192">
        <f>+J788+J792+J796</f>
        <v>0</v>
      </c>
      <c r="K801" s="191"/>
      <c r="L801" s="192"/>
      <c r="M801" s="191" t="s">
        <v>39</v>
      </c>
      <c r="N801" s="193">
        <f>+N788+N792+N796</f>
        <v>0</v>
      </c>
    </row>
    <row r="802" spans="1:14" x14ac:dyDescent="0.3">
      <c r="A802" s="42"/>
      <c r="B802" s="43"/>
      <c r="C802" s="43"/>
      <c r="D802" s="22"/>
      <c r="E802" s="194"/>
      <c r="F802" s="746"/>
      <c r="G802" s="194"/>
      <c r="H802" s="746"/>
      <c r="I802" s="194"/>
      <c r="J802" s="746"/>
      <c r="K802" s="194"/>
      <c r="L802" s="746"/>
      <c r="M802" s="194"/>
      <c r="N802" s="195"/>
    </row>
    <row r="803" spans="1:14" x14ac:dyDescent="0.3">
      <c r="A803" s="11"/>
      <c r="B803" s="12"/>
      <c r="C803" s="12"/>
      <c r="D803" s="30"/>
      <c r="N803" s="187"/>
    </row>
    <row r="804" spans="1:14" x14ac:dyDescent="0.3">
      <c r="A804" s="11"/>
      <c r="B804" s="12"/>
      <c r="C804" s="12"/>
      <c r="D804" s="30"/>
      <c r="N804" s="187"/>
    </row>
    <row r="805" spans="1:14" ht="27.6" x14ac:dyDescent="0.3">
      <c r="A805" s="1068" t="s">
        <v>296</v>
      </c>
      <c r="B805" s="89" t="s">
        <v>175</v>
      </c>
      <c r="C805" s="89" t="s">
        <v>193</v>
      </c>
      <c r="D805" s="89" t="s">
        <v>297</v>
      </c>
      <c r="E805" s="89"/>
      <c r="F805" s="89"/>
      <c r="G805" s="89"/>
      <c r="H805" s="89"/>
      <c r="I805" s="89"/>
      <c r="J805" s="89"/>
      <c r="K805" s="89"/>
      <c r="L805" s="89"/>
      <c r="M805" s="89"/>
      <c r="N805" s="1069"/>
    </row>
    <row r="806" spans="1:14" x14ac:dyDescent="0.3">
      <c r="A806" s="11"/>
      <c r="B806" s="61"/>
      <c r="C806" s="12"/>
      <c r="D806" s="30"/>
      <c r="N806" s="187"/>
    </row>
    <row r="807" spans="1:14" x14ac:dyDescent="0.3">
      <c r="A807" s="59"/>
      <c r="B807" s="25"/>
      <c r="C807" s="60"/>
      <c r="D807" s="53"/>
      <c r="E807" s="203"/>
      <c r="F807" s="745"/>
      <c r="G807" s="203"/>
      <c r="H807" s="203"/>
      <c r="I807" s="203"/>
      <c r="J807" s="203"/>
      <c r="K807" s="203"/>
      <c r="L807" s="203"/>
      <c r="M807" s="203"/>
      <c r="N807" s="204"/>
    </row>
    <row r="808" spans="1:14" x14ac:dyDescent="0.3">
      <c r="A808" s="11"/>
      <c r="B808" s="21" t="s">
        <v>177</v>
      </c>
      <c r="C808" s="12"/>
      <c r="D808" s="13" t="s">
        <v>178</v>
      </c>
      <c r="E808" s="108" t="s">
        <v>31</v>
      </c>
      <c r="F808" s="136">
        <v>0</v>
      </c>
      <c r="G808" s="108" t="s">
        <v>179</v>
      </c>
      <c r="H808" s="136">
        <v>0</v>
      </c>
      <c r="I808" s="108" t="s">
        <v>33</v>
      </c>
      <c r="J808" s="136">
        <v>0</v>
      </c>
      <c r="K808" s="108"/>
      <c r="L808" s="136"/>
      <c r="M808" s="108" t="s">
        <v>35</v>
      </c>
      <c r="N808" s="189">
        <v>0</v>
      </c>
    </row>
    <row r="809" spans="1:14" x14ac:dyDescent="0.3">
      <c r="A809" s="11"/>
      <c r="B809" s="12"/>
      <c r="C809" s="12"/>
      <c r="D809" s="29"/>
      <c r="E809" s="108" t="s">
        <v>20</v>
      </c>
      <c r="F809" s="136">
        <v>0</v>
      </c>
      <c r="G809" s="108" t="s">
        <v>180</v>
      </c>
      <c r="H809" s="136">
        <v>0</v>
      </c>
      <c r="I809" s="108" t="s">
        <v>181</v>
      </c>
      <c r="J809" s="136">
        <v>0</v>
      </c>
      <c r="K809" s="108" t="s">
        <v>182</v>
      </c>
      <c r="L809" s="136">
        <v>0</v>
      </c>
      <c r="M809" s="108" t="s">
        <v>38</v>
      </c>
      <c r="N809" s="189">
        <v>0</v>
      </c>
    </row>
    <row r="810" spans="1:14" x14ac:dyDescent="0.3">
      <c r="A810" s="11"/>
      <c r="B810" s="12"/>
      <c r="C810" s="12"/>
      <c r="D810" s="29"/>
      <c r="E810" s="108" t="s">
        <v>26</v>
      </c>
      <c r="F810" s="136">
        <v>0</v>
      </c>
      <c r="G810" s="108" t="s">
        <v>183</v>
      </c>
      <c r="H810" s="136">
        <v>0</v>
      </c>
      <c r="I810" s="108" t="s">
        <v>184</v>
      </c>
      <c r="J810" s="136">
        <v>0</v>
      </c>
      <c r="K810" s="108"/>
      <c r="L810" s="136"/>
      <c r="M810" s="108" t="s">
        <v>39</v>
      </c>
      <c r="N810" s="189">
        <v>0</v>
      </c>
    </row>
    <row r="811" spans="1:14" x14ac:dyDescent="0.3">
      <c r="A811" s="11"/>
      <c r="B811" s="12"/>
      <c r="C811" s="12"/>
      <c r="D811" s="30"/>
      <c r="H811" s="108"/>
      <c r="J811" s="108"/>
      <c r="L811" s="108"/>
      <c r="N811" s="188"/>
    </row>
    <row r="812" spans="1:14" x14ac:dyDescent="0.3">
      <c r="A812" s="11"/>
      <c r="B812" s="21" t="s">
        <v>185</v>
      </c>
      <c r="C812" s="12"/>
      <c r="D812" s="13" t="s">
        <v>186</v>
      </c>
      <c r="E812" s="108" t="s">
        <v>31</v>
      </c>
      <c r="F812" s="136">
        <v>0</v>
      </c>
      <c r="G812" s="108" t="s">
        <v>179</v>
      </c>
      <c r="H812" s="136">
        <v>0</v>
      </c>
      <c r="I812" s="108" t="s">
        <v>33</v>
      </c>
      <c r="J812" s="136">
        <v>0</v>
      </c>
      <c r="K812" s="108"/>
      <c r="L812" s="136"/>
      <c r="M812" s="108" t="s">
        <v>35</v>
      </c>
      <c r="N812" s="189">
        <v>0</v>
      </c>
    </row>
    <row r="813" spans="1:14" x14ac:dyDescent="0.3">
      <c r="A813" s="11"/>
      <c r="B813" s="12"/>
      <c r="C813" s="12"/>
      <c r="D813" s="29"/>
      <c r="E813" s="108" t="s">
        <v>20</v>
      </c>
      <c r="F813" s="136">
        <v>0</v>
      </c>
      <c r="G813" s="108" t="s">
        <v>180</v>
      </c>
      <c r="H813" s="136">
        <v>0</v>
      </c>
      <c r="I813" s="108" t="s">
        <v>181</v>
      </c>
      <c r="J813" s="136">
        <v>0</v>
      </c>
      <c r="K813" s="108" t="s">
        <v>182</v>
      </c>
      <c r="L813" s="136">
        <v>0</v>
      </c>
      <c r="M813" s="108" t="s">
        <v>38</v>
      </c>
      <c r="N813" s="189">
        <v>0</v>
      </c>
    </row>
    <row r="814" spans="1:14" x14ac:dyDescent="0.3">
      <c r="A814" s="11"/>
      <c r="B814" s="12"/>
      <c r="C814" s="12"/>
      <c r="D814" s="29"/>
      <c r="E814" s="108" t="s">
        <v>26</v>
      </c>
      <c r="F814" s="136">
        <v>0</v>
      </c>
      <c r="G814" s="108" t="s">
        <v>183</v>
      </c>
      <c r="H814" s="136">
        <v>0</v>
      </c>
      <c r="I814" s="108" t="s">
        <v>184</v>
      </c>
      <c r="J814" s="136">
        <v>0</v>
      </c>
      <c r="K814" s="108"/>
      <c r="L814" s="136"/>
      <c r="M814" s="108" t="s">
        <v>39</v>
      </c>
      <c r="N814" s="189">
        <v>0</v>
      </c>
    </row>
    <row r="815" spans="1:14" x14ac:dyDescent="0.3">
      <c r="A815" s="11"/>
      <c r="B815" s="12"/>
      <c r="C815" s="12"/>
      <c r="D815" s="29"/>
      <c r="H815" s="108"/>
      <c r="J815" s="108"/>
      <c r="L815" s="108"/>
      <c r="N815" s="188"/>
    </row>
    <row r="816" spans="1:14" x14ac:dyDescent="0.3">
      <c r="A816" s="11"/>
      <c r="B816" s="21" t="s">
        <v>195</v>
      </c>
      <c r="C816" s="12"/>
      <c r="D816" s="13" t="s">
        <v>196</v>
      </c>
      <c r="E816" s="108" t="s">
        <v>31</v>
      </c>
      <c r="F816" s="136">
        <v>0</v>
      </c>
      <c r="G816" s="108" t="s">
        <v>179</v>
      </c>
      <c r="H816" s="136">
        <v>0</v>
      </c>
      <c r="I816" s="108" t="s">
        <v>33</v>
      </c>
      <c r="J816" s="136">
        <v>0</v>
      </c>
      <c r="K816" s="108"/>
      <c r="L816" s="136"/>
      <c r="M816" s="108" t="s">
        <v>35</v>
      </c>
      <c r="N816" s="189">
        <v>0</v>
      </c>
    </row>
    <row r="817" spans="1:14" x14ac:dyDescent="0.3">
      <c r="A817" s="11"/>
      <c r="B817" s="12"/>
      <c r="C817" s="12"/>
      <c r="D817" s="29"/>
      <c r="E817" s="108" t="s">
        <v>20</v>
      </c>
      <c r="F817" s="136">
        <v>0</v>
      </c>
      <c r="G817" s="108" t="s">
        <v>180</v>
      </c>
      <c r="H817" s="136">
        <v>0</v>
      </c>
      <c r="I817" s="108" t="s">
        <v>181</v>
      </c>
      <c r="J817" s="136">
        <v>0</v>
      </c>
      <c r="K817" s="108" t="s">
        <v>182</v>
      </c>
      <c r="L817" s="136">
        <v>0</v>
      </c>
      <c r="M817" s="108" t="s">
        <v>38</v>
      </c>
      <c r="N817" s="189">
        <v>0</v>
      </c>
    </row>
    <row r="818" spans="1:14" x14ac:dyDescent="0.3">
      <c r="A818" s="11"/>
      <c r="B818" s="12"/>
      <c r="C818" s="12"/>
      <c r="D818" s="29"/>
      <c r="E818" s="108" t="s">
        <v>26</v>
      </c>
      <c r="F818" s="136">
        <v>0</v>
      </c>
      <c r="G818" s="108" t="s">
        <v>183</v>
      </c>
      <c r="H818" s="136">
        <v>0</v>
      </c>
      <c r="I818" s="108" t="s">
        <v>184</v>
      </c>
      <c r="J818" s="136">
        <v>0</v>
      </c>
      <c r="K818" s="108"/>
      <c r="L818" s="136"/>
      <c r="M818" s="108" t="s">
        <v>39</v>
      </c>
      <c r="N818" s="189">
        <v>0</v>
      </c>
    </row>
    <row r="819" spans="1:14" ht="14.4" thickBot="1" x14ac:dyDescent="0.35">
      <c r="A819" s="11"/>
      <c r="B819" s="12"/>
      <c r="C819" s="12"/>
      <c r="D819" s="29"/>
      <c r="E819" s="108"/>
      <c r="F819" s="136"/>
      <c r="G819" s="108"/>
      <c r="H819" s="136"/>
      <c r="I819" s="108"/>
      <c r="J819" s="136"/>
      <c r="K819" s="108"/>
      <c r="L819" s="136"/>
      <c r="M819" s="108"/>
      <c r="N819" s="189"/>
    </row>
    <row r="820" spans="1:14" ht="14.4" thickTop="1" x14ac:dyDescent="0.3">
      <c r="A820" s="48"/>
      <c r="B820" s="49"/>
      <c r="C820" s="49"/>
      <c r="D820" s="50"/>
      <c r="E820" s="200"/>
      <c r="F820" s="201"/>
      <c r="G820" s="200"/>
      <c r="H820" s="201"/>
      <c r="I820" s="200"/>
      <c r="J820" s="201"/>
      <c r="K820" s="200"/>
      <c r="L820" s="201"/>
      <c r="M820" s="200"/>
      <c r="N820" s="202"/>
    </row>
    <row r="821" spans="1:14" ht="27.6" x14ac:dyDescent="0.3">
      <c r="A821" s="37"/>
      <c r="B821" s="78" t="s">
        <v>187</v>
      </c>
      <c r="C821" s="181" t="s">
        <v>193</v>
      </c>
      <c r="D821" s="4" t="s">
        <v>298</v>
      </c>
      <c r="E821" s="12" t="s">
        <v>31</v>
      </c>
      <c r="F821" s="192">
        <f>+F808+F812+F816</f>
        <v>0</v>
      </c>
      <c r="G821" s="191" t="s">
        <v>179</v>
      </c>
      <c r="H821" s="192">
        <f>+H808+H812+H816</f>
        <v>0</v>
      </c>
      <c r="I821" s="191" t="s">
        <v>33</v>
      </c>
      <c r="J821" s="192">
        <f>+J808+J812+J816</f>
        <v>0</v>
      </c>
      <c r="K821" s="191"/>
      <c r="L821" s="192"/>
      <c r="M821" s="191" t="s">
        <v>35</v>
      </c>
      <c r="N821" s="193">
        <f>+N808+N812+N816</f>
        <v>0</v>
      </c>
    </row>
    <row r="822" spans="1:14" x14ac:dyDescent="0.3">
      <c r="A822" s="11"/>
      <c r="B822" s="12"/>
      <c r="C822" s="12"/>
      <c r="D822" s="13"/>
      <c r="E822" s="191" t="s">
        <v>20</v>
      </c>
      <c r="F822" s="192">
        <f>+F809+F813+F817</f>
        <v>0</v>
      </c>
      <c r="G822" s="191" t="s">
        <v>180</v>
      </c>
      <c r="H822" s="192">
        <f>+H809+H813+H817</f>
        <v>0</v>
      </c>
      <c r="I822" s="191" t="s">
        <v>181</v>
      </c>
      <c r="J822" s="192">
        <f>+J809+J813+J817</f>
        <v>0</v>
      </c>
      <c r="K822" s="191" t="s">
        <v>182</v>
      </c>
      <c r="L822" s="192">
        <f>+L809+L813+L817</f>
        <v>0</v>
      </c>
      <c r="M822" s="191" t="s">
        <v>38</v>
      </c>
      <c r="N822" s="193">
        <f>+N809+N813+N817</f>
        <v>0</v>
      </c>
    </row>
    <row r="823" spans="1:14" x14ac:dyDescent="0.3">
      <c r="A823" s="11"/>
      <c r="B823" s="12"/>
      <c r="C823" s="12"/>
      <c r="D823" s="13"/>
      <c r="E823" s="191" t="s">
        <v>26</v>
      </c>
      <c r="F823" s="192">
        <f>+F810+F814+F818</f>
        <v>0</v>
      </c>
      <c r="G823" s="191" t="s">
        <v>183</v>
      </c>
      <c r="H823" s="192">
        <f>+H810+H814+H818</f>
        <v>0</v>
      </c>
      <c r="I823" s="191" t="s">
        <v>184</v>
      </c>
      <c r="J823" s="192">
        <f>+J810+J814+J818</f>
        <v>0</v>
      </c>
      <c r="K823" s="191"/>
      <c r="L823" s="192"/>
      <c r="M823" s="191" t="s">
        <v>39</v>
      </c>
      <c r="N823" s="193">
        <f>+N810+N814+N818</f>
        <v>0</v>
      </c>
    </row>
    <row r="824" spans="1:14" x14ac:dyDescent="0.3">
      <c r="A824" s="1070"/>
      <c r="B824" s="194"/>
      <c r="C824" s="194"/>
      <c r="D824" s="194"/>
      <c r="E824" s="194"/>
      <c r="F824" s="746"/>
      <c r="G824" s="194"/>
      <c r="H824" s="746"/>
      <c r="I824" s="194"/>
      <c r="J824" s="746"/>
      <c r="K824" s="194"/>
      <c r="L824" s="746"/>
      <c r="M824" s="194"/>
      <c r="N824" s="195"/>
    </row>
    <row r="825" spans="1:14" x14ac:dyDescent="0.3">
      <c r="A825" s="11"/>
      <c r="B825" s="12"/>
      <c r="C825" s="12"/>
      <c r="D825" s="30"/>
      <c r="N825" s="187"/>
    </row>
    <row r="826" spans="1:14" x14ac:dyDescent="0.3">
      <c r="A826" s="1288"/>
      <c r="B826" s="1289"/>
      <c r="C826" s="55"/>
      <c r="D826" s="89"/>
      <c r="E826" s="1286"/>
      <c r="F826" s="1286"/>
      <c r="G826" s="55"/>
      <c r="H826" s="89"/>
      <c r="I826" s="1286"/>
      <c r="J826" s="1286"/>
      <c r="K826" s="55"/>
      <c r="L826" s="89"/>
      <c r="M826" s="1286"/>
      <c r="N826" s="1287"/>
    </row>
    <row r="827" spans="1:14" x14ac:dyDescent="0.3">
      <c r="A827" s="90"/>
      <c r="B827" s="91"/>
      <c r="C827" s="47"/>
      <c r="D827" s="29"/>
      <c r="E827" s="170"/>
      <c r="F827" s="170"/>
      <c r="G827" s="47"/>
      <c r="H827" s="29"/>
      <c r="I827" s="170"/>
      <c r="J827" s="170"/>
      <c r="K827" s="47"/>
      <c r="L827" s="29"/>
      <c r="M827" s="170"/>
      <c r="N827" s="92"/>
    </row>
    <row r="828" spans="1:14" x14ac:dyDescent="0.3">
      <c r="A828" s="1284" t="s">
        <v>299</v>
      </c>
      <c r="B828" s="1285"/>
      <c r="C828" s="1285"/>
      <c r="D828" s="29" t="s">
        <v>290</v>
      </c>
      <c r="E828" s="64" t="s">
        <v>31</v>
      </c>
      <c r="F828" s="64">
        <f>+F778+F799+F821</f>
        <v>0</v>
      </c>
      <c r="G828" s="64" t="s">
        <v>179</v>
      </c>
      <c r="H828" s="64">
        <f>+H778+H799+H821</f>
        <v>0</v>
      </c>
      <c r="I828" s="191" t="s">
        <v>33</v>
      </c>
      <c r="J828" s="64">
        <f>+J778+J799+J821</f>
        <v>0</v>
      </c>
      <c r="K828" s="191"/>
      <c r="L828" s="64"/>
      <c r="M828" s="64" t="s">
        <v>35</v>
      </c>
      <c r="N828" s="65">
        <f>+N778+N799+N821</f>
        <v>0</v>
      </c>
    </row>
    <row r="829" spans="1:14" x14ac:dyDescent="0.3">
      <c r="A829" s="20"/>
      <c r="B829" s="78"/>
      <c r="C829" s="191"/>
      <c r="D829" s="29"/>
      <c r="E829" s="64" t="s">
        <v>20</v>
      </c>
      <c r="F829" s="64">
        <f>+F779+F800+F822</f>
        <v>0</v>
      </c>
      <c r="G829" s="64" t="s">
        <v>180</v>
      </c>
      <c r="H829" s="64">
        <f>+H779+H800+H822</f>
        <v>0</v>
      </c>
      <c r="I829" s="191" t="s">
        <v>181</v>
      </c>
      <c r="J829" s="64">
        <f>+J779+J800+J822</f>
        <v>0</v>
      </c>
      <c r="K829" s="191" t="s">
        <v>182</v>
      </c>
      <c r="L829" s="64">
        <f>+L779+L800+L822</f>
        <v>0</v>
      </c>
      <c r="M829" s="64" t="s">
        <v>38</v>
      </c>
      <c r="N829" s="65">
        <f>+N779+N800+N822</f>
        <v>0</v>
      </c>
    </row>
    <row r="830" spans="1:14" x14ac:dyDescent="0.3">
      <c r="A830" s="66"/>
      <c r="B830" s="47"/>
      <c r="C830" s="12"/>
      <c r="D830" s="13"/>
      <c r="E830" s="64" t="s">
        <v>26</v>
      </c>
      <c r="F830" s="64">
        <f>+F780+F801+F823</f>
        <v>0</v>
      </c>
      <c r="G830" s="64" t="s">
        <v>183</v>
      </c>
      <c r="H830" s="64">
        <f>+H780+H801+H823</f>
        <v>0</v>
      </c>
      <c r="I830" s="191" t="s">
        <v>184</v>
      </c>
      <c r="J830" s="64">
        <f>+J780+J801+J823</f>
        <v>0</v>
      </c>
      <c r="K830" s="191"/>
      <c r="L830" s="64"/>
      <c r="M830" s="64" t="s">
        <v>39</v>
      </c>
      <c r="N830" s="65">
        <f>+N780+N801+N823</f>
        <v>0</v>
      </c>
    </row>
    <row r="831" spans="1:14" x14ac:dyDescent="0.3">
      <c r="A831" s="66"/>
      <c r="B831" s="47"/>
      <c r="C831" s="12"/>
      <c r="D831" s="13"/>
      <c r="E831" s="47"/>
      <c r="F831" s="47"/>
      <c r="G831" s="12"/>
      <c r="H831" s="13"/>
      <c r="I831" s="47"/>
      <c r="J831" s="47"/>
      <c r="K831" s="12"/>
      <c r="L831" s="13"/>
      <c r="M831" s="47"/>
      <c r="N831" s="67"/>
    </row>
    <row r="832" spans="1:14" x14ac:dyDescent="0.3">
      <c r="A832" s="42"/>
      <c r="B832" s="43"/>
      <c r="C832" s="43"/>
      <c r="D832" s="22"/>
      <c r="E832" s="43"/>
      <c r="F832" s="43"/>
      <c r="G832" s="43"/>
      <c r="H832" s="22"/>
      <c r="I832" s="43"/>
      <c r="J832" s="43"/>
      <c r="K832" s="43"/>
      <c r="L832" s="22"/>
      <c r="M832" s="43"/>
      <c r="N832" s="68"/>
    </row>
    <row r="833" spans="1:14" ht="14.4" thickBot="1" x14ac:dyDescent="0.35">
      <c r="A833" s="82"/>
      <c r="B833" s="83"/>
      <c r="C833" s="83"/>
      <c r="D833" s="84"/>
      <c r="E833" s="206"/>
      <c r="F833" s="207"/>
      <c r="G833" s="206"/>
      <c r="H833" s="206"/>
      <c r="I833" s="206"/>
      <c r="J833" s="206"/>
      <c r="K833" s="206"/>
      <c r="L833" s="206"/>
      <c r="M833" s="206"/>
      <c r="N833" s="208"/>
    </row>
    <row r="834" spans="1:14" ht="15" thickTop="1" thickBot="1" x14ac:dyDescent="0.35">
      <c r="A834" s="1268" t="s">
        <v>171</v>
      </c>
      <c r="B834" s="1269"/>
      <c r="C834" s="9" t="s">
        <v>215</v>
      </c>
      <c r="D834" s="96" t="s">
        <v>300</v>
      </c>
      <c r="E834" s="219"/>
      <c r="F834" s="219"/>
      <c r="G834" s="219"/>
      <c r="H834" s="219"/>
      <c r="I834" s="219"/>
      <c r="J834" s="219"/>
      <c r="K834" s="219"/>
      <c r="L834" s="219"/>
      <c r="M834" s="219"/>
      <c r="N834" s="10"/>
    </row>
    <row r="835" spans="1:14" ht="14.4" thickTop="1" x14ac:dyDescent="0.3">
      <c r="A835" s="11"/>
      <c r="B835" s="12"/>
      <c r="C835" s="12"/>
      <c r="D835" s="13"/>
      <c r="N835" s="187"/>
    </row>
    <row r="836" spans="1:14" x14ac:dyDescent="0.3">
      <c r="A836" s="56" t="s">
        <v>301</v>
      </c>
      <c r="B836" s="57" t="s">
        <v>175</v>
      </c>
      <c r="C836" s="58" t="s">
        <v>172</v>
      </c>
      <c r="D836" s="57" t="s">
        <v>302</v>
      </c>
      <c r="E836" s="18"/>
      <c r="F836" s="18"/>
      <c r="G836" s="18"/>
      <c r="H836" s="18"/>
      <c r="I836" s="18"/>
      <c r="J836" s="18"/>
      <c r="K836" s="18"/>
      <c r="L836" s="18"/>
      <c r="M836" s="18"/>
      <c r="N836" s="19"/>
    </row>
    <row r="837" spans="1:14" x14ac:dyDescent="0.3">
      <c r="A837" s="11"/>
      <c r="B837" s="61"/>
      <c r="C837" s="12"/>
      <c r="D837" s="30"/>
      <c r="N837" s="187"/>
    </row>
    <row r="838" spans="1:14" x14ac:dyDescent="0.3">
      <c r="A838" s="59"/>
      <c r="B838" s="25"/>
      <c r="C838" s="60"/>
      <c r="D838" s="53"/>
      <c r="E838" s="203"/>
      <c r="F838" s="745"/>
      <c r="G838" s="203"/>
      <c r="H838" s="203"/>
      <c r="I838" s="203"/>
      <c r="J838" s="203"/>
      <c r="K838" s="203"/>
      <c r="L838" s="203"/>
      <c r="M838" s="203"/>
      <c r="N838" s="204"/>
    </row>
    <row r="839" spans="1:14" x14ac:dyDescent="0.3">
      <c r="A839" s="11"/>
      <c r="B839" s="21" t="s">
        <v>177</v>
      </c>
      <c r="C839" s="12"/>
      <c r="D839" s="13" t="s">
        <v>178</v>
      </c>
      <c r="E839" s="108" t="s">
        <v>31</v>
      </c>
      <c r="F839" s="136">
        <v>0</v>
      </c>
      <c r="G839" s="108" t="s">
        <v>179</v>
      </c>
      <c r="H839" s="136">
        <v>0</v>
      </c>
      <c r="I839" s="108" t="s">
        <v>33</v>
      </c>
      <c r="J839" s="136">
        <v>0</v>
      </c>
      <c r="K839" s="108"/>
      <c r="L839" s="136"/>
      <c r="M839" s="108" t="s">
        <v>35</v>
      </c>
      <c r="N839" s="189">
        <v>0</v>
      </c>
    </row>
    <row r="840" spans="1:14" x14ac:dyDescent="0.3">
      <c r="A840" s="11"/>
      <c r="B840" s="12"/>
      <c r="C840" s="12"/>
      <c r="D840" s="29"/>
      <c r="E840" s="108" t="s">
        <v>20</v>
      </c>
      <c r="F840" s="136">
        <v>0</v>
      </c>
      <c r="G840" s="108" t="s">
        <v>180</v>
      </c>
      <c r="H840" s="136">
        <v>0</v>
      </c>
      <c r="I840" s="108" t="s">
        <v>181</v>
      </c>
      <c r="J840" s="136">
        <v>0</v>
      </c>
      <c r="K840" s="108" t="s">
        <v>182</v>
      </c>
      <c r="L840" s="136">
        <v>0</v>
      </c>
      <c r="M840" s="108" t="s">
        <v>38</v>
      </c>
      <c r="N840" s="189">
        <v>0</v>
      </c>
    </row>
    <row r="841" spans="1:14" x14ac:dyDescent="0.3">
      <c r="A841" s="11"/>
      <c r="B841" s="12"/>
      <c r="C841" s="12"/>
      <c r="D841" s="29"/>
      <c r="E841" s="108" t="s">
        <v>26</v>
      </c>
      <c r="F841" s="136">
        <v>0</v>
      </c>
      <c r="G841" s="108" t="s">
        <v>183</v>
      </c>
      <c r="H841" s="136">
        <v>0</v>
      </c>
      <c r="I841" s="108" t="s">
        <v>184</v>
      </c>
      <c r="J841" s="136">
        <v>0</v>
      </c>
      <c r="K841" s="108"/>
      <c r="L841" s="136"/>
      <c r="M841" s="108" t="s">
        <v>39</v>
      </c>
      <c r="N841" s="189">
        <v>0</v>
      </c>
    </row>
    <row r="842" spans="1:14" x14ac:dyDescent="0.3">
      <c r="A842" s="11"/>
      <c r="B842" s="12"/>
      <c r="C842" s="12"/>
      <c r="D842" s="30"/>
      <c r="H842" s="108"/>
      <c r="J842" s="108"/>
      <c r="L842" s="108"/>
      <c r="N842" s="188"/>
    </row>
    <row r="843" spans="1:14" x14ac:dyDescent="0.3">
      <c r="A843" s="11"/>
      <c r="B843" s="21" t="s">
        <v>185</v>
      </c>
      <c r="C843" s="12"/>
      <c r="D843" s="13" t="s">
        <v>186</v>
      </c>
      <c r="E843" s="108" t="s">
        <v>31</v>
      </c>
      <c r="F843" s="136">
        <v>0</v>
      </c>
      <c r="G843" s="108" t="s">
        <v>179</v>
      </c>
      <c r="H843" s="136">
        <v>0</v>
      </c>
      <c r="I843" s="108" t="s">
        <v>33</v>
      </c>
      <c r="J843" s="136">
        <v>0</v>
      </c>
      <c r="K843" s="108"/>
      <c r="L843" s="136"/>
      <c r="M843" s="108" t="s">
        <v>35</v>
      </c>
      <c r="N843" s="189">
        <v>0</v>
      </c>
    </row>
    <row r="844" spans="1:14" x14ac:dyDescent="0.3">
      <c r="A844" s="11"/>
      <c r="B844" s="12"/>
      <c r="C844" s="12"/>
      <c r="D844" s="29"/>
      <c r="E844" s="108" t="s">
        <v>20</v>
      </c>
      <c r="F844" s="136">
        <v>0</v>
      </c>
      <c r="G844" s="108" t="s">
        <v>180</v>
      </c>
      <c r="H844" s="136">
        <v>0</v>
      </c>
      <c r="I844" s="108" t="s">
        <v>181</v>
      </c>
      <c r="J844" s="136">
        <v>0</v>
      </c>
      <c r="K844" s="108" t="s">
        <v>182</v>
      </c>
      <c r="L844" s="136">
        <v>0</v>
      </c>
      <c r="M844" s="108" t="s">
        <v>38</v>
      </c>
      <c r="N844" s="189">
        <v>0</v>
      </c>
    </row>
    <row r="845" spans="1:14" x14ac:dyDescent="0.3">
      <c r="A845" s="11"/>
      <c r="B845" s="12"/>
      <c r="C845" s="12"/>
      <c r="D845" s="29"/>
      <c r="E845" s="108" t="s">
        <v>26</v>
      </c>
      <c r="F845" s="136">
        <v>0</v>
      </c>
      <c r="G845" s="108" t="s">
        <v>183</v>
      </c>
      <c r="H845" s="136">
        <v>0</v>
      </c>
      <c r="I845" s="108" t="s">
        <v>184</v>
      </c>
      <c r="J845" s="136">
        <v>0</v>
      </c>
      <c r="K845" s="108"/>
      <c r="L845" s="136"/>
      <c r="M845" s="108" t="s">
        <v>39</v>
      </c>
      <c r="N845" s="189">
        <v>0</v>
      </c>
    </row>
    <row r="846" spans="1:14" x14ac:dyDescent="0.3">
      <c r="A846" s="11"/>
      <c r="B846" s="12"/>
      <c r="C846" s="12"/>
      <c r="D846" s="30"/>
      <c r="H846" s="108"/>
      <c r="J846" s="108"/>
      <c r="L846" s="108"/>
      <c r="N846" s="188"/>
    </row>
    <row r="847" spans="1:14" x14ac:dyDescent="0.3">
      <c r="A847" s="11"/>
      <c r="B847" s="21" t="s">
        <v>195</v>
      </c>
      <c r="C847" s="12"/>
      <c r="D847" s="13" t="s">
        <v>196</v>
      </c>
      <c r="E847" s="108" t="s">
        <v>31</v>
      </c>
      <c r="F847" s="136">
        <v>0</v>
      </c>
      <c r="G847" s="108" t="s">
        <v>179</v>
      </c>
      <c r="H847" s="136">
        <v>0</v>
      </c>
      <c r="I847" s="108" t="s">
        <v>33</v>
      </c>
      <c r="J847" s="136">
        <v>0</v>
      </c>
      <c r="K847" s="108"/>
      <c r="L847" s="136"/>
      <c r="M847" s="108" t="s">
        <v>35</v>
      </c>
      <c r="N847" s="189">
        <v>0</v>
      </c>
    </row>
    <row r="848" spans="1:14" x14ac:dyDescent="0.3">
      <c r="A848" s="11"/>
      <c r="B848" s="12"/>
      <c r="C848" s="12"/>
      <c r="D848" s="29"/>
      <c r="E848" s="108" t="s">
        <v>20</v>
      </c>
      <c r="F848" s="136">
        <v>0</v>
      </c>
      <c r="G848" s="108" t="s">
        <v>180</v>
      </c>
      <c r="H848" s="136">
        <v>0</v>
      </c>
      <c r="I848" s="108" t="s">
        <v>181</v>
      </c>
      <c r="J848" s="136">
        <v>0</v>
      </c>
      <c r="K848" s="108" t="s">
        <v>182</v>
      </c>
      <c r="L848" s="136">
        <v>0</v>
      </c>
      <c r="M848" s="108" t="s">
        <v>38</v>
      </c>
      <c r="N848" s="189">
        <v>0</v>
      </c>
    </row>
    <row r="849" spans="1:14" x14ac:dyDescent="0.3">
      <c r="A849" s="11"/>
      <c r="B849" s="12"/>
      <c r="C849" s="12"/>
      <c r="D849" s="29"/>
      <c r="E849" s="108" t="s">
        <v>26</v>
      </c>
      <c r="F849" s="136">
        <v>0</v>
      </c>
      <c r="G849" s="108" t="s">
        <v>183</v>
      </c>
      <c r="H849" s="136">
        <v>0</v>
      </c>
      <c r="I849" s="108" t="s">
        <v>184</v>
      </c>
      <c r="J849" s="136">
        <v>0</v>
      </c>
      <c r="K849" s="108"/>
      <c r="L849" s="136"/>
      <c r="M849" s="108" t="s">
        <v>39</v>
      </c>
      <c r="N849" s="189">
        <v>0</v>
      </c>
    </row>
    <row r="850" spans="1:14" ht="14.4" thickBot="1" x14ac:dyDescent="0.35">
      <c r="A850" s="11"/>
      <c r="B850" s="12"/>
      <c r="C850" s="12"/>
      <c r="D850" s="29"/>
      <c r="E850" s="108"/>
      <c r="F850" s="136"/>
      <c r="G850" s="108"/>
      <c r="H850" s="136"/>
      <c r="I850" s="108"/>
      <c r="J850" s="136"/>
      <c r="K850" s="108"/>
      <c r="L850" s="136"/>
      <c r="M850" s="108"/>
      <c r="N850" s="189"/>
    </row>
    <row r="851" spans="1:14" ht="14.4" thickTop="1" x14ac:dyDescent="0.3">
      <c r="A851" s="48"/>
      <c r="B851" s="49"/>
      <c r="C851" s="49"/>
      <c r="D851" s="50"/>
      <c r="E851" s="200"/>
      <c r="F851" s="201"/>
      <c r="G851" s="200"/>
      <c r="H851" s="201"/>
      <c r="I851" s="200"/>
      <c r="J851" s="201"/>
      <c r="K851" s="200"/>
      <c r="L851" s="201"/>
      <c r="M851" s="200"/>
      <c r="N851" s="202"/>
    </row>
    <row r="852" spans="1:14" x14ac:dyDescent="0.3">
      <c r="A852" s="37"/>
      <c r="B852" s="78" t="s">
        <v>187</v>
      </c>
      <c r="C852" s="12" t="s">
        <v>172</v>
      </c>
      <c r="D852" s="13" t="s">
        <v>302</v>
      </c>
      <c r="E852" s="12" t="s">
        <v>31</v>
      </c>
      <c r="F852" s="192">
        <f>+F839+F843+F847</f>
        <v>0</v>
      </c>
      <c r="G852" s="191" t="s">
        <v>179</v>
      </c>
      <c r="H852" s="192">
        <f>+H839+H843+H847</f>
        <v>0</v>
      </c>
      <c r="I852" s="191" t="s">
        <v>33</v>
      </c>
      <c r="J852" s="192">
        <f>+J839+J843+J847</f>
        <v>0</v>
      </c>
      <c r="K852" s="191"/>
      <c r="L852" s="192"/>
      <c r="M852" s="191" t="s">
        <v>35</v>
      </c>
      <c r="N852" s="193">
        <f>+N839+N843+N847</f>
        <v>0</v>
      </c>
    </row>
    <row r="853" spans="1:14" x14ac:dyDescent="0.3">
      <c r="A853" s="11"/>
      <c r="B853" s="12"/>
      <c r="C853" s="12"/>
      <c r="D853" s="13"/>
      <c r="E853" s="191" t="s">
        <v>20</v>
      </c>
      <c r="F853" s="192">
        <f>+F840+F844+F848</f>
        <v>0</v>
      </c>
      <c r="G853" s="191" t="s">
        <v>180</v>
      </c>
      <c r="H853" s="192">
        <f>+H840+H844+H848</f>
        <v>0</v>
      </c>
      <c r="I853" s="191" t="s">
        <v>181</v>
      </c>
      <c r="J853" s="192">
        <f>+J840+J844+J848</f>
        <v>0</v>
      </c>
      <c r="K853" s="191" t="s">
        <v>182</v>
      </c>
      <c r="L853" s="192">
        <f>+L840+L844+L848</f>
        <v>0</v>
      </c>
      <c r="M853" s="191" t="s">
        <v>38</v>
      </c>
      <c r="N853" s="193">
        <f>+N840+N844+N848</f>
        <v>0</v>
      </c>
    </row>
    <row r="854" spans="1:14" x14ac:dyDescent="0.3">
      <c r="A854" s="11"/>
      <c r="B854" s="12"/>
      <c r="C854" s="12"/>
      <c r="D854" s="13"/>
      <c r="E854" s="191" t="s">
        <v>26</v>
      </c>
      <c r="F854" s="192">
        <f>+F841+F845+F849</f>
        <v>0</v>
      </c>
      <c r="G854" s="191" t="s">
        <v>183</v>
      </c>
      <c r="H854" s="192">
        <f>+H841+H845+H849</f>
        <v>0</v>
      </c>
      <c r="I854" s="191" t="s">
        <v>184</v>
      </c>
      <c r="J854" s="192">
        <f>+J841+J845+J849</f>
        <v>0</v>
      </c>
      <c r="K854" s="191"/>
      <c r="L854" s="192"/>
      <c r="M854" s="191" t="s">
        <v>39</v>
      </c>
      <c r="N854" s="193">
        <f>+N841+N845+N849</f>
        <v>0</v>
      </c>
    </row>
    <row r="855" spans="1:14" x14ac:dyDescent="0.3">
      <c r="A855" s="42"/>
      <c r="B855" s="43"/>
      <c r="C855" s="43"/>
      <c r="D855" s="22"/>
      <c r="E855" s="194"/>
      <c r="F855" s="746"/>
      <c r="G855" s="194"/>
      <c r="H855" s="746"/>
      <c r="I855" s="194"/>
      <c r="J855" s="746"/>
      <c r="K855" s="194"/>
      <c r="L855" s="746"/>
      <c r="M855" s="194"/>
      <c r="N855" s="195"/>
    </row>
    <row r="856" spans="1:14" x14ac:dyDescent="0.3">
      <c r="A856" s="11"/>
      <c r="B856" s="12"/>
      <c r="C856" s="12"/>
      <c r="D856" s="30"/>
      <c r="N856" s="187"/>
    </row>
    <row r="857" spans="1:14" x14ac:dyDescent="0.3">
      <c r="A857" s="100" t="s">
        <v>303</v>
      </c>
      <c r="B857" s="58" t="s">
        <v>175</v>
      </c>
      <c r="C857" s="58" t="s">
        <v>189</v>
      </c>
      <c r="D857" s="57" t="s">
        <v>304</v>
      </c>
      <c r="E857" s="18"/>
      <c r="F857" s="18"/>
      <c r="G857" s="18"/>
      <c r="H857" s="18"/>
      <c r="I857" s="18"/>
      <c r="J857" s="18"/>
      <c r="K857" s="18"/>
      <c r="L857" s="18"/>
      <c r="M857" s="18"/>
      <c r="N857" s="101"/>
    </row>
    <row r="858" spans="1:14" x14ac:dyDescent="0.3">
      <c r="A858" s="11"/>
      <c r="B858" s="61"/>
      <c r="C858" s="12"/>
      <c r="D858" s="30"/>
      <c r="N858" s="187"/>
    </row>
    <row r="859" spans="1:14" x14ac:dyDescent="0.3">
      <c r="A859" s="59"/>
      <c r="B859" s="25"/>
      <c r="C859" s="60"/>
      <c r="D859" s="53"/>
      <c r="E859" s="203"/>
      <c r="F859" s="745"/>
      <c r="G859" s="203"/>
      <c r="H859" s="203"/>
      <c r="I859" s="203"/>
      <c r="J859" s="203"/>
      <c r="K859" s="203"/>
      <c r="L859" s="203"/>
      <c r="M859" s="203"/>
      <c r="N859" s="204"/>
    </row>
    <row r="860" spans="1:14" x14ac:dyDescent="0.3">
      <c r="A860" s="11"/>
      <c r="B860" s="21" t="s">
        <v>177</v>
      </c>
      <c r="C860" s="12"/>
      <c r="D860" s="13" t="s">
        <v>178</v>
      </c>
      <c r="E860" s="108" t="s">
        <v>31</v>
      </c>
      <c r="F860" s="136">
        <v>0</v>
      </c>
      <c r="G860" s="108" t="s">
        <v>179</v>
      </c>
      <c r="H860" s="136">
        <v>0</v>
      </c>
      <c r="I860" s="108" t="s">
        <v>33</v>
      </c>
      <c r="J860" s="136">
        <v>0</v>
      </c>
      <c r="K860" s="108"/>
      <c r="L860" s="136"/>
      <c r="M860" s="108" t="s">
        <v>35</v>
      </c>
      <c r="N860" s="189">
        <v>0</v>
      </c>
    </row>
    <row r="861" spans="1:14" x14ac:dyDescent="0.3">
      <c r="A861" s="11"/>
      <c r="B861" s="12"/>
      <c r="C861" s="12"/>
      <c r="D861" s="29"/>
      <c r="E861" s="108" t="s">
        <v>20</v>
      </c>
      <c r="F861" s="136">
        <v>0</v>
      </c>
      <c r="G861" s="108" t="s">
        <v>180</v>
      </c>
      <c r="H861" s="136">
        <v>0</v>
      </c>
      <c r="I861" s="108" t="s">
        <v>181</v>
      </c>
      <c r="J861" s="136">
        <v>0</v>
      </c>
      <c r="K861" s="108" t="s">
        <v>182</v>
      </c>
      <c r="L861" s="136">
        <v>0</v>
      </c>
      <c r="M861" s="108" t="s">
        <v>38</v>
      </c>
      <c r="N861" s="189">
        <v>0</v>
      </c>
    </row>
    <row r="862" spans="1:14" x14ac:dyDescent="0.3">
      <c r="A862" s="11"/>
      <c r="B862" s="12"/>
      <c r="C862" s="12"/>
      <c r="D862" s="29"/>
      <c r="E862" s="108" t="s">
        <v>26</v>
      </c>
      <c r="F862" s="136">
        <v>0</v>
      </c>
      <c r="G862" s="108" t="s">
        <v>183</v>
      </c>
      <c r="H862" s="136">
        <v>0</v>
      </c>
      <c r="I862" s="108" t="s">
        <v>184</v>
      </c>
      <c r="J862" s="136">
        <v>0</v>
      </c>
      <c r="K862" s="108"/>
      <c r="L862" s="136"/>
      <c r="M862" s="108" t="s">
        <v>39</v>
      </c>
      <c r="N862" s="189">
        <v>0</v>
      </c>
    </row>
    <row r="863" spans="1:14" x14ac:dyDescent="0.3">
      <c r="A863" s="11"/>
      <c r="B863" s="12"/>
      <c r="C863" s="12"/>
      <c r="D863" s="30"/>
      <c r="H863" s="108"/>
      <c r="J863" s="108"/>
      <c r="L863" s="108"/>
      <c r="N863" s="188"/>
    </row>
    <row r="864" spans="1:14" x14ac:dyDescent="0.3">
      <c r="A864" s="11"/>
      <c r="B864" s="21" t="s">
        <v>185</v>
      </c>
      <c r="C864" s="12"/>
      <c r="D864" s="13" t="s">
        <v>186</v>
      </c>
      <c r="E864" s="108" t="s">
        <v>31</v>
      </c>
      <c r="F864" s="136">
        <v>0</v>
      </c>
      <c r="G864" s="108" t="s">
        <v>179</v>
      </c>
      <c r="H864" s="136">
        <v>0</v>
      </c>
      <c r="I864" s="108" t="s">
        <v>33</v>
      </c>
      <c r="J864" s="136">
        <v>0</v>
      </c>
      <c r="K864" s="108"/>
      <c r="L864" s="136"/>
      <c r="M864" s="108" t="s">
        <v>35</v>
      </c>
      <c r="N864" s="189">
        <v>0</v>
      </c>
    </row>
    <row r="865" spans="1:14" x14ac:dyDescent="0.3">
      <c r="A865" s="11"/>
      <c r="B865" s="12"/>
      <c r="C865" s="12"/>
      <c r="D865" s="29"/>
      <c r="E865" s="108" t="s">
        <v>20</v>
      </c>
      <c r="F865" s="136">
        <v>0</v>
      </c>
      <c r="G865" s="108" t="s">
        <v>180</v>
      </c>
      <c r="H865" s="136">
        <v>0</v>
      </c>
      <c r="I865" s="108" t="s">
        <v>181</v>
      </c>
      <c r="J865" s="136">
        <v>0</v>
      </c>
      <c r="K865" s="108" t="s">
        <v>182</v>
      </c>
      <c r="L865" s="136">
        <v>0</v>
      </c>
      <c r="M865" s="108" t="s">
        <v>38</v>
      </c>
      <c r="N865" s="189">
        <v>0</v>
      </c>
    </row>
    <row r="866" spans="1:14" x14ac:dyDescent="0.3">
      <c r="A866" s="11"/>
      <c r="B866" s="12"/>
      <c r="C866" s="12"/>
      <c r="D866" s="29"/>
      <c r="E866" s="108" t="s">
        <v>26</v>
      </c>
      <c r="F866" s="136">
        <v>0</v>
      </c>
      <c r="G866" s="108" t="s">
        <v>183</v>
      </c>
      <c r="H866" s="136">
        <v>0</v>
      </c>
      <c r="I866" s="108" t="s">
        <v>184</v>
      </c>
      <c r="J866" s="136">
        <v>0</v>
      </c>
      <c r="K866" s="108"/>
      <c r="L866" s="136"/>
      <c r="M866" s="108" t="s">
        <v>39</v>
      </c>
      <c r="N866" s="189">
        <v>0</v>
      </c>
    </row>
    <row r="867" spans="1:14" x14ac:dyDescent="0.3">
      <c r="A867" s="11"/>
      <c r="B867" s="12"/>
      <c r="C867" s="12"/>
      <c r="D867" s="30"/>
      <c r="H867" s="108"/>
      <c r="J867" s="108"/>
      <c r="L867" s="108"/>
      <c r="N867" s="188"/>
    </row>
    <row r="868" spans="1:14" x14ac:dyDescent="0.3">
      <c r="A868" s="11"/>
      <c r="B868" s="21" t="s">
        <v>195</v>
      </c>
      <c r="C868" s="12"/>
      <c r="D868" s="13" t="s">
        <v>196</v>
      </c>
      <c r="E868" s="108" t="s">
        <v>31</v>
      </c>
      <c r="F868" s="136">
        <v>0</v>
      </c>
      <c r="G868" s="108" t="s">
        <v>179</v>
      </c>
      <c r="H868" s="136">
        <v>0</v>
      </c>
      <c r="I868" s="108" t="s">
        <v>33</v>
      </c>
      <c r="J868" s="136">
        <v>0</v>
      </c>
      <c r="K868" s="108"/>
      <c r="L868" s="136"/>
      <c r="M868" s="108" t="s">
        <v>35</v>
      </c>
      <c r="N868" s="189">
        <v>0</v>
      </c>
    </row>
    <row r="869" spans="1:14" x14ac:dyDescent="0.3">
      <c r="A869" s="11"/>
      <c r="B869" s="12"/>
      <c r="C869" s="12"/>
      <c r="D869" s="29"/>
      <c r="E869" s="108" t="s">
        <v>20</v>
      </c>
      <c r="F869" s="136">
        <v>0</v>
      </c>
      <c r="G869" s="108" t="s">
        <v>180</v>
      </c>
      <c r="H869" s="136">
        <v>0</v>
      </c>
      <c r="I869" s="108" t="s">
        <v>181</v>
      </c>
      <c r="J869" s="136">
        <v>0</v>
      </c>
      <c r="K869" s="108" t="s">
        <v>182</v>
      </c>
      <c r="L869" s="136">
        <v>0</v>
      </c>
      <c r="M869" s="108" t="s">
        <v>38</v>
      </c>
      <c r="N869" s="189">
        <v>0</v>
      </c>
    </row>
    <row r="870" spans="1:14" x14ac:dyDescent="0.3">
      <c r="A870" s="11"/>
      <c r="B870" s="12"/>
      <c r="C870" s="12"/>
      <c r="D870" s="29"/>
      <c r="E870" s="108" t="s">
        <v>26</v>
      </c>
      <c r="F870" s="136">
        <v>0</v>
      </c>
      <c r="G870" s="108" t="s">
        <v>183</v>
      </c>
      <c r="H870" s="136">
        <v>0</v>
      </c>
      <c r="I870" s="108" t="s">
        <v>184</v>
      </c>
      <c r="J870" s="136">
        <v>0</v>
      </c>
      <c r="K870" s="108"/>
      <c r="L870" s="136"/>
      <c r="M870" s="108" t="s">
        <v>39</v>
      </c>
      <c r="N870" s="189">
        <v>0</v>
      </c>
    </row>
    <row r="871" spans="1:14" ht="14.4" thickBot="1" x14ac:dyDescent="0.35">
      <c r="A871" s="11"/>
      <c r="B871" s="12"/>
      <c r="C871" s="12"/>
      <c r="D871" s="29"/>
      <c r="E871" s="108"/>
      <c r="F871" s="136"/>
      <c r="G871" s="108"/>
      <c r="H871" s="136"/>
      <c r="I871" s="108"/>
      <c r="J871" s="136"/>
      <c r="K871" s="108"/>
      <c r="L871" s="136"/>
      <c r="M871" s="108"/>
      <c r="N871" s="189"/>
    </row>
    <row r="872" spans="1:14" ht="14.4" thickTop="1" x14ac:dyDescent="0.3">
      <c r="A872" s="48"/>
      <c r="B872" s="49"/>
      <c r="C872" s="49"/>
      <c r="D872" s="50"/>
      <c r="E872" s="200"/>
      <c r="F872" s="201"/>
      <c r="G872" s="200"/>
      <c r="H872" s="201"/>
      <c r="I872" s="200"/>
      <c r="J872" s="201"/>
      <c r="K872" s="200"/>
      <c r="L872" s="201"/>
      <c r="M872" s="200"/>
      <c r="N872" s="202"/>
    </row>
    <row r="873" spans="1:14" ht="19.5" customHeight="1" x14ac:dyDescent="0.3">
      <c r="A873" s="37"/>
      <c r="B873" s="78" t="s">
        <v>187</v>
      </c>
      <c r="C873" s="12" t="s">
        <v>189</v>
      </c>
      <c r="D873" s="13" t="s">
        <v>305</v>
      </c>
      <c r="E873" s="12" t="s">
        <v>31</v>
      </c>
      <c r="F873" s="192">
        <f>+F860+F864+F868</f>
        <v>0</v>
      </c>
      <c r="G873" s="191" t="s">
        <v>179</v>
      </c>
      <c r="H873" s="192">
        <f>+H860+H864+H868</f>
        <v>0</v>
      </c>
      <c r="I873" s="191" t="s">
        <v>33</v>
      </c>
      <c r="J873" s="192">
        <f>+J860+J864+J868</f>
        <v>0</v>
      </c>
      <c r="K873" s="191"/>
      <c r="L873" s="192"/>
      <c r="M873" s="191" t="s">
        <v>35</v>
      </c>
      <c r="N873" s="193">
        <f>+N860+N864+N868</f>
        <v>0</v>
      </c>
    </row>
    <row r="874" spans="1:14" x14ac:dyDescent="0.3">
      <c r="A874" s="11"/>
      <c r="B874" s="12"/>
      <c r="C874" s="12"/>
      <c r="D874" s="13"/>
      <c r="E874" s="191" t="s">
        <v>20</v>
      </c>
      <c r="F874" s="192">
        <f>+F861+F865+F869</f>
        <v>0</v>
      </c>
      <c r="G874" s="191" t="s">
        <v>180</v>
      </c>
      <c r="H874" s="192">
        <f>+H861+H865+H869</f>
        <v>0</v>
      </c>
      <c r="I874" s="191" t="s">
        <v>181</v>
      </c>
      <c r="J874" s="192">
        <f>+J861+J865+J869</f>
        <v>0</v>
      </c>
      <c r="K874" s="191" t="s">
        <v>182</v>
      </c>
      <c r="L874" s="192">
        <f>+L861+L865+L869</f>
        <v>0</v>
      </c>
      <c r="M874" s="191" t="s">
        <v>38</v>
      </c>
      <c r="N874" s="193">
        <f>+N861+N865+N869</f>
        <v>0</v>
      </c>
    </row>
    <row r="875" spans="1:14" x14ac:dyDescent="0.3">
      <c r="A875" s="11"/>
      <c r="B875" s="12"/>
      <c r="C875" s="12"/>
      <c r="D875" s="13"/>
      <c r="E875" s="191" t="s">
        <v>26</v>
      </c>
      <c r="F875" s="192">
        <f>+F862+F866+F870</f>
        <v>0</v>
      </c>
      <c r="G875" s="191" t="s">
        <v>183</v>
      </c>
      <c r="H875" s="192">
        <f>+H862+H866+H870</f>
        <v>0</v>
      </c>
      <c r="I875" s="191" t="s">
        <v>184</v>
      </c>
      <c r="J875" s="192">
        <f>+J862+J866+J870</f>
        <v>0</v>
      </c>
      <c r="K875" s="191"/>
      <c r="L875" s="192"/>
      <c r="M875" s="191" t="s">
        <v>39</v>
      </c>
      <c r="N875" s="193">
        <f>+N862+N866+N870</f>
        <v>0</v>
      </c>
    </row>
    <row r="876" spans="1:14" x14ac:dyDescent="0.3">
      <c r="A876" s="42"/>
      <c r="B876" s="43"/>
      <c r="C876" s="43"/>
      <c r="D876" s="22"/>
      <c r="E876" s="194"/>
      <c r="F876" s="746"/>
      <c r="G876" s="194"/>
      <c r="H876" s="746"/>
      <c r="I876" s="194"/>
      <c r="J876" s="746"/>
      <c r="K876" s="194"/>
      <c r="L876" s="746"/>
      <c r="M876" s="194"/>
      <c r="N876" s="195"/>
    </row>
    <row r="877" spans="1:14" x14ac:dyDescent="0.3">
      <c r="A877" s="79"/>
      <c r="B877" s="17"/>
      <c r="C877" s="17"/>
      <c r="D877" s="81"/>
      <c r="E877" s="197"/>
      <c r="F877" s="198"/>
      <c r="G877" s="197"/>
      <c r="H877" s="197"/>
      <c r="I877" s="197"/>
      <c r="J877" s="197"/>
      <c r="K877" s="197"/>
      <c r="L877" s="197"/>
      <c r="M877" s="197"/>
      <c r="N877" s="199"/>
    </row>
    <row r="878" spans="1:14" x14ac:dyDescent="0.3">
      <c r="A878" s="100" t="s">
        <v>306</v>
      </c>
      <c r="B878" s="58" t="s">
        <v>175</v>
      </c>
      <c r="C878" s="58" t="s">
        <v>193</v>
      </c>
      <c r="D878" s="57" t="s">
        <v>307</v>
      </c>
      <c r="E878" s="18"/>
      <c r="F878" s="18"/>
      <c r="G878" s="18"/>
      <c r="H878" s="18"/>
      <c r="I878" s="18"/>
      <c r="J878" s="18"/>
      <c r="K878" s="18"/>
      <c r="L878" s="18"/>
      <c r="M878" s="18"/>
      <c r="N878" s="101"/>
    </row>
    <row r="879" spans="1:14" x14ac:dyDescent="0.3">
      <c r="A879" s="11"/>
      <c r="B879" s="61"/>
      <c r="C879" s="12"/>
      <c r="D879" s="30"/>
      <c r="N879" s="187"/>
    </row>
    <row r="880" spans="1:14" x14ac:dyDescent="0.3">
      <c r="A880" s="59"/>
      <c r="B880" s="25"/>
      <c r="C880" s="60"/>
      <c r="D880" s="53"/>
      <c r="E880" s="203"/>
      <c r="F880" s="745"/>
      <c r="G880" s="203"/>
      <c r="H880" s="203"/>
      <c r="I880" s="203"/>
      <c r="J880" s="203"/>
      <c r="K880" s="203"/>
      <c r="L880" s="203"/>
      <c r="M880" s="203"/>
      <c r="N880" s="204"/>
    </row>
    <row r="881" spans="1:14" x14ac:dyDescent="0.3">
      <c r="A881" s="11"/>
      <c r="B881" s="21" t="s">
        <v>177</v>
      </c>
      <c r="C881" s="12"/>
      <c r="D881" s="13" t="s">
        <v>178</v>
      </c>
      <c r="E881" s="108" t="s">
        <v>31</v>
      </c>
      <c r="F881" s="136">
        <v>0</v>
      </c>
      <c r="G881" s="108" t="s">
        <v>179</v>
      </c>
      <c r="H881" s="136">
        <v>0</v>
      </c>
      <c r="I881" s="108" t="s">
        <v>33</v>
      </c>
      <c r="J881" s="136">
        <v>0</v>
      </c>
      <c r="K881" s="108"/>
      <c r="L881" s="136"/>
      <c r="M881" s="108" t="s">
        <v>35</v>
      </c>
      <c r="N881" s="189">
        <v>0</v>
      </c>
    </row>
    <row r="882" spans="1:14" x14ac:dyDescent="0.3">
      <c r="A882" s="11"/>
      <c r="B882" s="12"/>
      <c r="C882" s="12"/>
      <c r="D882" s="29"/>
      <c r="E882" s="108" t="s">
        <v>20</v>
      </c>
      <c r="F882" s="136">
        <v>0</v>
      </c>
      <c r="G882" s="108" t="s">
        <v>180</v>
      </c>
      <c r="H882" s="136">
        <v>0</v>
      </c>
      <c r="I882" s="108" t="s">
        <v>181</v>
      </c>
      <c r="J882" s="136">
        <v>0</v>
      </c>
      <c r="K882" s="108" t="s">
        <v>182</v>
      </c>
      <c r="L882" s="136">
        <v>0</v>
      </c>
      <c r="M882" s="108" t="s">
        <v>38</v>
      </c>
      <c r="N882" s="189">
        <v>0</v>
      </c>
    </row>
    <row r="883" spans="1:14" x14ac:dyDescent="0.3">
      <c r="A883" s="11"/>
      <c r="B883" s="12"/>
      <c r="C883" s="12"/>
      <c r="D883" s="29"/>
      <c r="E883" s="108" t="s">
        <v>26</v>
      </c>
      <c r="F883" s="136">
        <v>0</v>
      </c>
      <c r="G883" s="108" t="s">
        <v>183</v>
      </c>
      <c r="H883" s="136">
        <v>0</v>
      </c>
      <c r="I883" s="108" t="s">
        <v>184</v>
      </c>
      <c r="J883" s="136">
        <v>0</v>
      </c>
      <c r="K883" s="108"/>
      <c r="L883" s="136"/>
      <c r="M883" s="108" t="s">
        <v>39</v>
      </c>
      <c r="N883" s="189">
        <v>0</v>
      </c>
    </row>
    <row r="884" spans="1:14" x14ac:dyDescent="0.3">
      <c r="A884" s="11"/>
      <c r="B884" s="12"/>
      <c r="C884" s="12"/>
      <c r="D884" s="30"/>
      <c r="H884" s="108"/>
      <c r="J884" s="108"/>
      <c r="L884" s="108"/>
      <c r="N884" s="188"/>
    </row>
    <row r="885" spans="1:14" x14ac:dyDescent="0.3">
      <c r="A885" s="11"/>
      <c r="B885" s="21" t="s">
        <v>185</v>
      </c>
      <c r="C885" s="12"/>
      <c r="D885" s="13" t="s">
        <v>186</v>
      </c>
      <c r="E885" s="108" t="s">
        <v>31</v>
      </c>
      <c r="F885" s="136">
        <v>0</v>
      </c>
      <c r="G885" s="108" t="s">
        <v>179</v>
      </c>
      <c r="H885" s="136">
        <v>0</v>
      </c>
      <c r="I885" s="108" t="s">
        <v>33</v>
      </c>
      <c r="J885" s="136">
        <v>0</v>
      </c>
      <c r="K885" s="108"/>
      <c r="L885" s="136"/>
      <c r="M885" s="108" t="s">
        <v>35</v>
      </c>
      <c r="N885" s="189">
        <v>0</v>
      </c>
    </row>
    <row r="886" spans="1:14" x14ac:dyDescent="0.3">
      <c r="A886" s="11"/>
      <c r="B886" s="12"/>
      <c r="C886" s="12"/>
      <c r="D886" s="29"/>
      <c r="E886" s="108" t="s">
        <v>20</v>
      </c>
      <c r="F886" s="136">
        <v>0</v>
      </c>
      <c r="G886" s="108" t="s">
        <v>180</v>
      </c>
      <c r="H886" s="136">
        <v>0</v>
      </c>
      <c r="I886" s="108" t="s">
        <v>181</v>
      </c>
      <c r="J886" s="136">
        <v>0</v>
      </c>
      <c r="K886" s="108" t="s">
        <v>182</v>
      </c>
      <c r="L886" s="136">
        <v>0</v>
      </c>
      <c r="M886" s="108" t="s">
        <v>38</v>
      </c>
      <c r="N886" s="189">
        <v>0</v>
      </c>
    </row>
    <row r="887" spans="1:14" x14ac:dyDescent="0.3">
      <c r="A887" s="11"/>
      <c r="B887" s="12"/>
      <c r="C887" s="12"/>
      <c r="D887" s="29"/>
      <c r="E887" s="108" t="s">
        <v>26</v>
      </c>
      <c r="F887" s="136">
        <v>0</v>
      </c>
      <c r="G887" s="108" t="s">
        <v>183</v>
      </c>
      <c r="H887" s="136">
        <v>0</v>
      </c>
      <c r="I887" s="108" t="s">
        <v>184</v>
      </c>
      <c r="J887" s="136">
        <v>0</v>
      </c>
      <c r="K887" s="108"/>
      <c r="L887" s="136"/>
      <c r="M887" s="108" t="s">
        <v>39</v>
      </c>
      <c r="N887" s="189">
        <v>0</v>
      </c>
    </row>
    <row r="888" spans="1:14" x14ac:dyDescent="0.3">
      <c r="A888" s="11"/>
      <c r="B888" s="12"/>
      <c r="C888" s="12"/>
      <c r="D888" s="30"/>
      <c r="H888" s="108"/>
      <c r="J888" s="108"/>
      <c r="L888" s="108"/>
      <c r="N888" s="188"/>
    </row>
    <row r="889" spans="1:14" x14ac:dyDescent="0.3">
      <c r="A889" s="11"/>
      <c r="B889" s="21" t="s">
        <v>195</v>
      </c>
      <c r="C889" s="12"/>
      <c r="D889" s="13" t="s">
        <v>196</v>
      </c>
      <c r="E889" s="108" t="s">
        <v>31</v>
      </c>
      <c r="F889" s="136">
        <v>0</v>
      </c>
      <c r="G889" s="108" t="s">
        <v>179</v>
      </c>
      <c r="H889" s="136">
        <v>0</v>
      </c>
      <c r="I889" s="108" t="s">
        <v>33</v>
      </c>
      <c r="J889" s="136">
        <v>0</v>
      </c>
      <c r="K889" s="108"/>
      <c r="L889" s="136"/>
      <c r="M889" s="108" t="s">
        <v>35</v>
      </c>
      <c r="N889" s="189">
        <v>0</v>
      </c>
    </row>
    <row r="890" spans="1:14" x14ac:dyDescent="0.3">
      <c r="A890" s="11"/>
      <c r="B890" s="12"/>
      <c r="C890" s="12"/>
      <c r="D890" s="29"/>
      <c r="E890" s="108" t="s">
        <v>20</v>
      </c>
      <c r="F890" s="136">
        <v>0</v>
      </c>
      <c r="G890" s="108" t="s">
        <v>180</v>
      </c>
      <c r="H890" s="136">
        <v>0</v>
      </c>
      <c r="I890" s="108" t="s">
        <v>181</v>
      </c>
      <c r="J890" s="136">
        <v>0</v>
      </c>
      <c r="K890" s="108" t="s">
        <v>182</v>
      </c>
      <c r="L890" s="136">
        <v>0</v>
      </c>
      <c r="M890" s="108" t="s">
        <v>38</v>
      </c>
      <c r="N890" s="189">
        <v>0</v>
      </c>
    </row>
    <row r="891" spans="1:14" x14ac:dyDescent="0.3">
      <c r="A891" s="11"/>
      <c r="B891" s="12"/>
      <c r="C891" s="12"/>
      <c r="D891" s="29"/>
      <c r="E891" s="108" t="s">
        <v>26</v>
      </c>
      <c r="F891" s="136">
        <v>0</v>
      </c>
      <c r="G891" s="108" t="s">
        <v>183</v>
      </c>
      <c r="H891" s="136">
        <v>0</v>
      </c>
      <c r="I891" s="108" t="s">
        <v>184</v>
      </c>
      <c r="J891" s="136">
        <v>0</v>
      </c>
      <c r="K891" s="108"/>
      <c r="L891" s="136"/>
      <c r="M891" s="108" t="s">
        <v>39</v>
      </c>
      <c r="N891" s="189">
        <v>0</v>
      </c>
    </row>
    <row r="892" spans="1:14" ht="14.4" thickBot="1" x14ac:dyDescent="0.35">
      <c r="A892" s="11"/>
      <c r="B892" s="12"/>
      <c r="C892" s="12"/>
      <c r="D892" s="29"/>
      <c r="E892" s="108"/>
      <c r="F892" s="136"/>
      <c r="G892" s="108"/>
      <c r="H892" s="136"/>
      <c r="I892" s="108"/>
      <c r="J892" s="136"/>
      <c r="K892" s="108"/>
      <c r="L892" s="136"/>
      <c r="M892" s="108"/>
      <c r="N892" s="189"/>
    </row>
    <row r="893" spans="1:14" ht="14.4" thickTop="1" x14ac:dyDescent="0.3">
      <c r="A893" s="48"/>
      <c r="B893" s="49"/>
      <c r="C893" s="49"/>
      <c r="D893" s="50"/>
      <c r="E893" s="200"/>
      <c r="F893" s="201"/>
      <c r="G893" s="200"/>
      <c r="H893" s="201"/>
      <c r="I893" s="200"/>
      <c r="J893" s="201"/>
      <c r="K893" s="200"/>
      <c r="L893" s="201"/>
      <c r="M893" s="200"/>
      <c r="N893" s="202"/>
    </row>
    <row r="894" spans="1:14" x14ac:dyDescent="0.3">
      <c r="A894" s="37"/>
      <c r="B894" s="78" t="s">
        <v>187</v>
      </c>
      <c r="C894" s="12" t="s">
        <v>193</v>
      </c>
      <c r="D894" s="13" t="s">
        <v>307</v>
      </c>
      <c r="E894" s="12" t="s">
        <v>31</v>
      </c>
      <c r="F894" s="192">
        <f>+F881+F885+F889</f>
        <v>0</v>
      </c>
      <c r="G894" s="191" t="s">
        <v>179</v>
      </c>
      <c r="H894" s="192">
        <f>+H881+H885+H889</f>
        <v>0</v>
      </c>
      <c r="I894" s="191" t="s">
        <v>33</v>
      </c>
      <c r="J894" s="192">
        <f>+J881+J885+J889</f>
        <v>0</v>
      </c>
      <c r="K894" s="191"/>
      <c r="L894" s="192"/>
      <c r="M894" s="191" t="s">
        <v>35</v>
      </c>
      <c r="N894" s="193">
        <f>+N881+N885+N889</f>
        <v>0</v>
      </c>
    </row>
    <row r="895" spans="1:14" x14ac:dyDescent="0.3">
      <c r="A895" s="11"/>
      <c r="B895" s="12"/>
      <c r="C895" s="12"/>
      <c r="D895" s="13"/>
      <c r="E895" s="191" t="s">
        <v>20</v>
      </c>
      <c r="F895" s="192">
        <f>+F882+F886+F890</f>
        <v>0</v>
      </c>
      <c r="G895" s="191" t="s">
        <v>180</v>
      </c>
      <c r="H895" s="192">
        <f>+H882+H886+H890</f>
        <v>0</v>
      </c>
      <c r="I895" s="191" t="s">
        <v>181</v>
      </c>
      <c r="J895" s="192">
        <f>+J882+J886+J890</f>
        <v>0</v>
      </c>
      <c r="K895" s="191" t="s">
        <v>182</v>
      </c>
      <c r="L895" s="192">
        <f>+L882+L886+L890</f>
        <v>0</v>
      </c>
      <c r="M895" s="191" t="s">
        <v>38</v>
      </c>
      <c r="N895" s="193">
        <f>+N882+N886+N890</f>
        <v>0</v>
      </c>
    </row>
    <row r="896" spans="1:14" x14ac:dyDescent="0.3">
      <c r="A896" s="11"/>
      <c r="B896" s="12"/>
      <c r="C896" s="12"/>
      <c r="D896" s="13"/>
      <c r="E896" s="191" t="s">
        <v>26</v>
      </c>
      <c r="F896" s="192">
        <f>+F883+F887+F891</f>
        <v>0</v>
      </c>
      <c r="G896" s="191" t="s">
        <v>183</v>
      </c>
      <c r="H896" s="192">
        <f>+H883+H887+H891</f>
        <v>0</v>
      </c>
      <c r="I896" s="191" t="s">
        <v>184</v>
      </c>
      <c r="J896" s="192">
        <f>+J883+J887+J891</f>
        <v>0</v>
      </c>
      <c r="K896" s="191"/>
      <c r="L896" s="192"/>
      <c r="M896" s="191" t="s">
        <v>39</v>
      </c>
      <c r="N896" s="193">
        <f>+N883+N887+N891</f>
        <v>0</v>
      </c>
    </row>
    <row r="897" spans="1:14" x14ac:dyDescent="0.3">
      <c r="A897" s="42"/>
      <c r="B897" s="43"/>
      <c r="C897" s="43"/>
      <c r="D897" s="22"/>
      <c r="E897" s="194"/>
      <c r="F897" s="746"/>
      <c r="G897" s="194"/>
      <c r="H897" s="746"/>
      <c r="I897" s="194"/>
      <c r="J897" s="746"/>
      <c r="K897" s="194"/>
      <c r="L897" s="746"/>
      <c r="M897" s="194"/>
      <c r="N897" s="195"/>
    </row>
    <row r="898" spans="1:14" x14ac:dyDescent="0.3">
      <c r="A898" s="11"/>
      <c r="B898" s="12"/>
      <c r="C898" s="12"/>
      <c r="D898" s="30"/>
      <c r="N898" s="187"/>
    </row>
    <row r="899" spans="1:14" x14ac:dyDescent="0.3">
      <c r="A899" s="100" t="s">
        <v>308</v>
      </c>
      <c r="B899" s="58" t="s">
        <v>175</v>
      </c>
      <c r="C899" s="58" t="s">
        <v>199</v>
      </c>
      <c r="D899" s="57" t="s">
        <v>309</v>
      </c>
      <c r="E899" s="18"/>
      <c r="F899" s="18"/>
      <c r="G899" s="18"/>
      <c r="H899" s="18"/>
      <c r="I899" s="18"/>
      <c r="J899" s="18"/>
      <c r="K899" s="18"/>
      <c r="L899" s="18"/>
      <c r="M899" s="18"/>
      <c r="N899" s="101"/>
    </row>
    <row r="900" spans="1:14" x14ac:dyDescent="0.3">
      <c r="A900" s="11"/>
      <c r="B900" s="61"/>
      <c r="C900" s="12"/>
      <c r="D900" s="30"/>
      <c r="N900" s="187"/>
    </row>
    <row r="901" spans="1:14" x14ac:dyDescent="0.3">
      <c r="A901" s="59"/>
      <c r="B901" s="25"/>
      <c r="C901" s="60"/>
      <c r="D901" s="53"/>
      <c r="E901" s="203"/>
      <c r="F901" s="745"/>
      <c r="G901" s="203"/>
      <c r="H901" s="203"/>
      <c r="I901" s="203"/>
      <c r="J901" s="203"/>
      <c r="K901" s="203"/>
      <c r="L901" s="203"/>
      <c r="M901" s="203"/>
      <c r="N901" s="204"/>
    </row>
    <row r="902" spans="1:14" x14ac:dyDescent="0.3">
      <c r="A902" s="11"/>
      <c r="B902" s="21" t="s">
        <v>177</v>
      </c>
      <c r="C902" s="12"/>
      <c r="D902" s="13" t="s">
        <v>178</v>
      </c>
      <c r="E902" s="108" t="s">
        <v>31</v>
      </c>
      <c r="F902" s="136">
        <v>0</v>
      </c>
      <c r="G902" s="108" t="s">
        <v>179</v>
      </c>
      <c r="H902" s="136">
        <v>0</v>
      </c>
      <c r="I902" s="108" t="s">
        <v>33</v>
      </c>
      <c r="J902" s="136">
        <v>0</v>
      </c>
      <c r="K902" s="108"/>
      <c r="L902" s="136"/>
      <c r="M902" s="108" t="s">
        <v>35</v>
      </c>
      <c r="N902" s="189">
        <v>0</v>
      </c>
    </row>
    <row r="903" spans="1:14" x14ac:dyDescent="0.3">
      <c r="A903" s="11"/>
      <c r="B903" s="12"/>
      <c r="C903" s="12"/>
      <c r="D903" s="29"/>
      <c r="E903" s="108" t="s">
        <v>20</v>
      </c>
      <c r="F903" s="136">
        <v>0</v>
      </c>
      <c r="G903" s="108" t="s">
        <v>180</v>
      </c>
      <c r="H903" s="136">
        <v>0</v>
      </c>
      <c r="I903" s="108" t="s">
        <v>181</v>
      </c>
      <c r="J903" s="136">
        <v>0</v>
      </c>
      <c r="K903" s="108" t="s">
        <v>182</v>
      </c>
      <c r="L903" s="136">
        <v>0</v>
      </c>
      <c r="M903" s="108" t="s">
        <v>38</v>
      </c>
      <c r="N903" s="189">
        <v>0</v>
      </c>
    </row>
    <row r="904" spans="1:14" x14ac:dyDescent="0.3">
      <c r="A904" s="11"/>
      <c r="B904" s="12"/>
      <c r="C904" s="12"/>
      <c r="D904" s="29"/>
      <c r="E904" s="108" t="s">
        <v>26</v>
      </c>
      <c r="F904" s="136">
        <v>0</v>
      </c>
      <c r="G904" s="108" t="s">
        <v>183</v>
      </c>
      <c r="H904" s="136">
        <v>0</v>
      </c>
      <c r="I904" s="108" t="s">
        <v>184</v>
      </c>
      <c r="J904" s="136">
        <v>0</v>
      </c>
      <c r="K904" s="108"/>
      <c r="L904" s="136"/>
      <c r="M904" s="108" t="s">
        <v>39</v>
      </c>
      <c r="N904" s="189">
        <v>0</v>
      </c>
    </row>
    <row r="905" spans="1:14" x14ac:dyDescent="0.3">
      <c r="A905" s="11"/>
      <c r="B905" s="12"/>
      <c r="C905" s="12"/>
      <c r="D905" s="30"/>
      <c r="H905" s="108"/>
      <c r="J905" s="108"/>
      <c r="L905" s="108"/>
      <c r="N905" s="188"/>
    </row>
    <row r="906" spans="1:14" x14ac:dyDescent="0.3">
      <c r="A906" s="11"/>
      <c r="B906" s="21" t="s">
        <v>185</v>
      </c>
      <c r="C906" s="12"/>
      <c r="D906" s="13" t="s">
        <v>186</v>
      </c>
      <c r="E906" s="108" t="s">
        <v>31</v>
      </c>
      <c r="F906" s="136">
        <v>0</v>
      </c>
      <c r="G906" s="108" t="s">
        <v>179</v>
      </c>
      <c r="H906" s="136">
        <v>0</v>
      </c>
      <c r="I906" s="108" t="s">
        <v>33</v>
      </c>
      <c r="J906" s="136">
        <v>0</v>
      </c>
      <c r="K906" s="108"/>
      <c r="L906" s="136"/>
      <c r="M906" s="108" t="s">
        <v>35</v>
      </c>
      <c r="N906" s="189">
        <v>0</v>
      </c>
    </row>
    <row r="907" spans="1:14" x14ac:dyDescent="0.3">
      <c r="A907" s="11"/>
      <c r="B907" s="12"/>
      <c r="C907" s="12"/>
      <c r="D907" s="29"/>
      <c r="E907" s="108" t="s">
        <v>20</v>
      </c>
      <c r="F907" s="136">
        <v>0</v>
      </c>
      <c r="G907" s="108" t="s">
        <v>180</v>
      </c>
      <c r="H907" s="136">
        <v>0</v>
      </c>
      <c r="I907" s="108" t="s">
        <v>181</v>
      </c>
      <c r="J907" s="136">
        <v>0</v>
      </c>
      <c r="K907" s="108" t="s">
        <v>182</v>
      </c>
      <c r="L907" s="136">
        <v>0</v>
      </c>
      <c r="M907" s="108" t="s">
        <v>38</v>
      </c>
      <c r="N907" s="189">
        <v>0</v>
      </c>
    </row>
    <row r="908" spans="1:14" x14ac:dyDescent="0.3">
      <c r="A908" s="11"/>
      <c r="B908" s="12"/>
      <c r="C908" s="12"/>
      <c r="D908" s="29"/>
      <c r="E908" s="108" t="s">
        <v>26</v>
      </c>
      <c r="F908" s="136">
        <v>0</v>
      </c>
      <c r="G908" s="108" t="s">
        <v>183</v>
      </c>
      <c r="H908" s="136">
        <v>0</v>
      </c>
      <c r="I908" s="108" t="s">
        <v>184</v>
      </c>
      <c r="J908" s="136">
        <v>0</v>
      </c>
      <c r="K908" s="108"/>
      <c r="L908" s="136"/>
      <c r="M908" s="108" t="s">
        <v>39</v>
      </c>
      <c r="N908" s="189">
        <v>0</v>
      </c>
    </row>
    <row r="909" spans="1:14" x14ac:dyDescent="0.3">
      <c r="A909" s="11"/>
      <c r="B909" s="12"/>
      <c r="C909" s="12"/>
      <c r="D909" s="30"/>
      <c r="H909" s="108"/>
      <c r="J909" s="108"/>
      <c r="L909" s="108"/>
      <c r="N909" s="188"/>
    </row>
    <row r="910" spans="1:14" x14ac:dyDescent="0.3">
      <c r="A910" s="11"/>
      <c r="B910" s="21" t="s">
        <v>195</v>
      </c>
      <c r="C910" s="12"/>
      <c r="D910" s="13" t="s">
        <v>196</v>
      </c>
      <c r="E910" s="108" t="s">
        <v>31</v>
      </c>
      <c r="F910" s="136">
        <v>0</v>
      </c>
      <c r="G910" s="108" t="s">
        <v>179</v>
      </c>
      <c r="H910" s="136">
        <v>0</v>
      </c>
      <c r="I910" s="108" t="s">
        <v>33</v>
      </c>
      <c r="J910" s="136">
        <v>0</v>
      </c>
      <c r="K910" s="108"/>
      <c r="L910" s="136"/>
      <c r="M910" s="108" t="s">
        <v>35</v>
      </c>
      <c r="N910" s="189">
        <v>0</v>
      </c>
    </row>
    <row r="911" spans="1:14" x14ac:dyDescent="0.3">
      <c r="A911" s="11"/>
      <c r="B911" s="12"/>
      <c r="C911" s="12"/>
      <c r="D911" s="29"/>
      <c r="E911" s="108" t="s">
        <v>20</v>
      </c>
      <c r="F911" s="136">
        <v>0</v>
      </c>
      <c r="G911" s="108" t="s">
        <v>180</v>
      </c>
      <c r="H911" s="136">
        <v>0</v>
      </c>
      <c r="I911" s="108" t="s">
        <v>181</v>
      </c>
      <c r="J911" s="136">
        <v>0</v>
      </c>
      <c r="K911" s="108" t="s">
        <v>182</v>
      </c>
      <c r="L911" s="136">
        <v>0</v>
      </c>
      <c r="M911" s="108" t="s">
        <v>38</v>
      </c>
      <c r="N911" s="189">
        <v>0</v>
      </c>
    </row>
    <row r="912" spans="1:14" x14ac:dyDescent="0.3">
      <c r="A912" s="11"/>
      <c r="B912" s="12"/>
      <c r="C912" s="12"/>
      <c r="D912" s="29"/>
      <c r="E912" s="108" t="s">
        <v>26</v>
      </c>
      <c r="F912" s="136">
        <v>0</v>
      </c>
      <c r="G912" s="108" t="s">
        <v>183</v>
      </c>
      <c r="H912" s="136">
        <v>0</v>
      </c>
      <c r="I912" s="108" t="s">
        <v>184</v>
      </c>
      <c r="J912" s="136">
        <v>0</v>
      </c>
      <c r="K912" s="108"/>
      <c r="L912" s="136"/>
      <c r="M912" s="108" t="s">
        <v>39</v>
      </c>
      <c r="N912" s="189">
        <v>0</v>
      </c>
    </row>
    <row r="913" spans="1:14" ht="14.4" thickBot="1" x14ac:dyDescent="0.35">
      <c r="A913" s="11"/>
      <c r="B913" s="12"/>
      <c r="C913" s="12"/>
      <c r="D913" s="29"/>
      <c r="E913" s="108"/>
      <c r="F913" s="136"/>
      <c r="G913" s="108"/>
      <c r="H913" s="136"/>
      <c r="I913" s="108"/>
      <c r="J913" s="136"/>
      <c r="K913" s="108"/>
      <c r="L913" s="136"/>
      <c r="M913" s="108"/>
      <c r="N913" s="189"/>
    </row>
    <row r="914" spans="1:14" ht="14.4" thickTop="1" x14ac:dyDescent="0.3">
      <c r="A914" s="48"/>
      <c r="B914" s="49"/>
      <c r="C914" s="49"/>
      <c r="D914" s="50"/>
      <c r="E914" s="200"/>
      <c r="F914" s="201"/>
      <c r="G914" s="200"/>
      <c r="H914" s="201"/>
      <c r="I914" s="200"/>
      <c r="J914" s="201"/>
      <c r="K914" s="200"/>
      <c r="L914" s="201"/>
      <c r="M914" s="200"/>
      <c r="N914" s="202"/>
    </row>
    <row r="915" spans="1:14" x14ac:dyDescent="0.3">
      <c r="A915" s="37"/>
      <c r="B915" s="78" t="s">
        <v>187</v>
      </c>
      <c r="C915" s="12" t="s">
        <v>199</v>
      </c>
      <c r="D915" s="13" t="s">
        <v>309</v>
      </c>
      <c r="E915" s="12" t="s">
        <v>31</v>
      </c>
      <c r="F915" s="192">
        <f>+F902+F906+F910</f>
        <v>0</v>
      </c>
      <c r="G915" s="191" t="s">
        <v>179</v>
      </c>
      <c r="H915" s="192">
        <f>+H902+H906+H910</f>
        <v>0</v>
      </c>
      <c r="I915" s="191" t="s">
        <v>33</v>
      </c>
      <c r="J915" s="192">
        <f>+J902+J906+J910</f>
        <v>0</v>
      </c>
      <c r="K915" s="191"/>
      <c r="L915" s="192"/>
      <c r="M915" s="191" t="s">
        <v>35</v>
      </c>
      <c r="N915" s="193">
        <f>+N902+N906+N910</f>
        <v>0</v>
      </c>
    </row>
    <row r="916" spans="1:14" x14ac:dyDescent="0.3">
      <c r="A916" s="11"/>
      <c r="B916" s="12"/>
      <c r="C916" s="12"/>
      <c r="D916" s="13"/>
      <c r="E916" s="191" t="s">
        <v>20</v>
      </c>
      <c r="F916" s="192">
        <f>+F903+F907+F911</f>
        <v>0</v>
      </c>
      <c r="G916" s="191" t="s">
        <v>180</v>
      </c>
      <c r="H916" s="192">
        <f>+H903+H907+H911</f>
        <v>0</v>
      </c>
      <c r="I916" s="191" t="s">
        <v>181</v>
      </c>
      <c r="J916" s="192">
        <f>+J903+J907+J911</f>
        <v>0</v>
      </c>
      <c r="K916" s="191" t="s">
        <v>182</v>
      </c>
      <c r="L916" s="192">
        <f>+L903+L907+L911</f>
        <v>0</v>
      </c>
      <c r="M916" s="191" t="s">
        <v>38</v>
      </c>
      <c r="N916" s="193">
        <f>+N903+N907+N911</f>
        <v>0</v>
      </c>
    </row>
    <row r="917" spans="1:14" x14ac:dyDescent="0.3">
      <c r="A917" s="11"/>
      <c r="B917" s="12"/>
      <c r="C917" s="12"/>
      <c r="D917" s="13"/>
      <c r="E917" s="191" t="s">
        <v>26</v>
      </c>
      <c r="F917" s="192">
        <f>+F904+F908+F912</f>
        <v>0</v>
      </c>
      <c r="G917" s="191" t="s">
        <v>183</v>
      </c>
      <c r="H917" s="192">
        <f>+H904+H908+H912</f>
        <v>0</v>
      </c>
      <c r="I917" s="191" t="s">
        <v>184</v>
      </c>
      <c r="J917" s="192">
        <f>+J904+J908+J912</f>
        <v>0</v>
      </c>
      <c r="K917" s="191"/>
      <c r="L917" s="192"/>
      <c r="M917" s="191" t="s">
        <v>39</v>
      </c>
      <c r="N917" s="193">
        <f>+N904+N908+N912</f>
        <v>0</v>
      </c>
    </row>
    <row r="918" spans="1:14" x14ac:dyDescent="0.3">
      <c r="A918" s="42"/>
      <c r="B918" s="43"/>
      <c r="C918" s="43"/>
      <c r="D918" s="22"/>
      <c r="E918" s="194"/>
      <c r="F918" s="746"/>
      <c r="G918" s="194"/>
      <c r="H918" s="746"/>
      <c r="I918" s="194"/>
      <c r="J918" s="746"/>
      <c r="K918" s="194"/>
      <c r="L918" s="746"/>
      <c r="M918" s="194"/>
      <c r="N918" s="195"/>
    </row>
    <row r="919" spans="1:14" x14ac:dyDescent="0.3">
      <c r="A919" s="79"/>
      <c r="B919" s="17"/>
      <c r="C919" s="17"/>
      <c r="D919" s="81"/>
      <c r="E919" s="197"/>
      <c r="F919" s="198"/>
      <c r="G919" s="197"/>
      <c r="H919" s="197"/>
      <c r="I919" s="197"/>
      <c r="J919" s="197"/>
      <c r="K919" s="197"/>
      <c r="L919" s="197"/>
      <c r="M919" s="197"/>
      <c r="N919" s="199"/>
    </row>
    <row r="920" spans="1:14" ht="27.6" x14ac:dyDescent="0.3">
      <c r="A920" s="100" t="s">
        <v>310</v>
      </c>
      <c r="B920" s="58" t="s">
        <v>175</v>
      </c>
      <c r="C920" s="58" t="s">
        <v>202</v>
      </c>
      <c r="D920" s="57" t="s">
        <v>311</v>
      </c>
      <c r="E920" s="18"/>
      <c r="F920" s="18"/>
      <c r="G920" s="18"/>
      <c r="H920" s="18"/>
      <c r="I920" s="18"/>
      <c r="J920" s="18"/>
      <c r="K920" s="18"/>
      <c r="L920" s="18"/>
      <c r="M920" s="18"/>
      <c r="N920" s="101"/>
    </row>
    <row r="921" spans="1:14" x14ac:dyDescent="0.3">
      <c r="A921" s="11"/>
      <c r="B921" s="61"/>
      <c r="C921" s="12"/>
      <c r="D921" s="30"/>
      <c r="N921" s="187"/>
    </row>
    <row r="922" spans="1:14" x14ac:dyDescent="0.3">
      <c r="A922" s="59"/>
      <c r="B922" s="25"/>
      <c r="C922" s="60"/>
      <c r="D922" s="53"/>
      <c r="E922" s="203"/>
      <c r="F922" s="745"/>
      <c r="G922" s="203"/>
      <c r="H922" s="203"/>
      <c r="I922" s="203"/>
      <c r="J922" s="203"/>
      <c r="K922" s="203"/>
      <c r="L922" s="203"/>
      <c r="M922" s="203"/>
      <c r="N922" s="204"/>
    </row>
    <row r="923" spans="1:14" x14ac:dyDescent="0.3">
      <c r="A923" s="11"/>
      <c r="B923" s="21" t="s">
        <v>177</v>
      </c>
      <c r="C923" s="12"/>
      <c r="D923" s="13" t="s">
        <v>178</v>
      </c>
      <c r="E923" s="108" t="s">
        <v>31</v>
      </c>
      <c r="F923" s="136">
        <v>0</v>
      </c>
      <c r="G923" s="108" t="s">
        <v>179</v>
      </c>
      <c r="H923" s="136">
        <v>0</v>
      </c>
      <c r="I923" s="108" t="s">
        <v>33</v>
      </c>
      <c r="J923" s="136">
        <v>0</v>
      </c>
      <c r="K923" s="108"/>
      <c r="L923" s="136"/>
      <c r="M923" s="108" t="s">
        <v>35</v>
      </c>
      <c r="N923" s="189">
        <v>0</v>
      </c>
    </row>
    <row r="924" spans="1:14" x14ac:dyDescent="0.3">
      <c r="A924" s="11"/>
      <c r="B924" s="12"/>
      <c r="C924" s="12"/>
      <c r="D924" s="29"/>
      <c r="E924" s="108" t="s">
        <v>20</v>
      </c>
      <c r="F924" s="136">
        <v>0</v>
      </c>
      <c r="G924" s="108" t="s">
        <v>180</v>
      </c>
      <c r="H924" s="136">
        <v>0</v>
      </c>
      <c r="I924" s="108" t="s">
        <v>181</v>
      </c>
      <c r="J924" s="136">
        <v>0</v>
      </c>
      <c r="K924" s="108" t="s">
        <v>182</v>
      </c>
      <c r="L924" s="136">
        <v>0</v>
      </c>
      <c r="M924" s="108" t="s">
        <v>38</v>
      </c>
      <c r="N924" s="189">
        <v>0</v>
      </c>
    </row>
    <row r="925" spans="1:14" x14ac:dyDescent="0.3">
      <c r="A925" s="11"/>
      <c r="B925" s="12"/>
      <c r="C925" s="12"/>
      <c r="D925" s="29"/>
      <c r="E925" s="108" t="s">
        <v>26</v>
      </c>
      <c r="F925" s="136">
        <v>0</v>
      </c>
      <c r="G925" s="108" t="s">
        <v>183</v>
      </c>
      <c r="H925" s="136">
        <v>0</v>
      </c>
      <c r="I925" s="108" t="s">
        <v>184</v>
      </c>
      <c r="J925" s="136">
        <v>0</v>
      </c>
      <c r="K925" s="108"/>
      <c r="L925" s="136"/>
      <c r="M925" s="108" t="s">
        <v>39</v>
      </c>
      <c r="N925" s="189">
        <v>0</v>
      </c>
    </row>
    <row r="926" spans="1:14" x14ac:dyDescent="0.3">
      <c r="A926" s="11"/>
      <c r="B926" s="12"/>
      <c r="C926" s="12"/>
      <c r="D926" s="30"/>
      <c r="H926" s="108"/>
      <c r="J926" s="108"/>
      <c r="L926" s="108"/>
      <c r="N926" s="188"/>
    </row>
    <row r="927" spans="1:14" x14ac:dyDescent="0.3">
      <c r="A927" s="11"/>
      <c r="B927" s="21" t="s">
        <v>185</v>
      </c>
      <c r="C927" s="12"/>
      <c r="D927" s="13" t="s">
        <v>186</v>
      </c>
      <c r="E927" s="108" t="s">
        <v>31</v>
      </c>
      <c r="F927" s="136">
        <v>0</v>
      </c>
      <c r="G927" s="108" t="s">
        <v>179</v>
      </c>
      <c r="H927" s="136">
        <v>0</v>
      </c>
      <c r="I927" s="108" t="s">
        <v>33</v>
      </c>
      <c r="J927" s="136">
        <v>0</v>
      </c>
      <c r="K927" s="108"/>
      <c r="L927" s="136"/>
      <c r="M927" s="108" t="s">
        <v>35</v>
      </c>
      <c r="N927" s="189">
        <v>0</v>
      </c>
    </row>
    <row r="928" spans="1:14" x14ac:dyDescent="0.3">
      <c r="A928" s="11"/>
      <c r="B928" s="12"/>
      <c r="C928" s="12"/>
      <c r="D928" s="29"/>
      <c r="E928" s="108" t="s">
        <v>20</v>
      </c>
      <c r="F928" s="136">
        <v>0</v>
      </c>
      <c r="G928" s="108" t="s">
        <v>180</v>
      </c>
      <c r="H928" s="136">
        <v>0</v>
      </c>
      <c r="I928" s="108" t="s">
        <v>181</v>
      </c>
      <c r="J928" s="136">
        <v>0</v>
      </c>
      <c r="K928" s="108" t="s">
        <v>182</v>
      </c>
      <c r="L928" s="136">
        <v>0</v>
      </c>
      <c r="M928" s="108" t="s">
        <v>38</v>
      </c>
      <c r="N928" s="189">
        <v>0</v>
      </c>
    </row>
    <row r="929" spans="1:14" x14ac:dyDescent="0.3">
      <c r="A929" s="11"/>
      <c r="B929" s="12"/>
      <c r="C929" s="12"/>
      <c r="D929" s="29"/>
      <c r="E929" s="108" t="s">
        <v>26</v>
      </c>
      <c r="F929" s="136">
        <v>0</v>
      </c>
      <c r="G929" s="108" t="s">
        <v>183</v>
      </c>
      <c r="H929" s="136">
        <v>0</v>
      </c>
      <c r="I929" s="108" t="s">
        <v>184</v>
      </c>
      <c r="J929" s="136">
        <v>0</v>
      </c>
      <c r="K929" s="108"/>
      <c r="L929" s="136"/>
      <c r="M929" s="108" t="s">
        <v>39</v>
      </c>
      <c r="N929" s="189">
        <v>0</v>
      </c>
    </row>
    <row r="930" spans="1:14" x14ac:dyDescent="0.3">
      <c r="A930" s="11"/>
      <c r="B930" s="12"/>
      <c r="C930" s="12"/>
      <c r="D930" s="30"/>
      <c r="H930" s="108"/>
      <c r="J930" s="108"/>
      <c r="L930" s="108"/>
      <c r="N930" s="188"/>
    </row>
    <row r="931" spans="1:14" x14ac:dyDescent="0.3">
      <c r="A931" s="11"/>
      <c r="B931" s="21" t="s">
        <v>195</v>
      </c>
      <c r="C931" s="12"/>
      <c r="D931" s="13" t="s">
        <v>196</v>
      </c>
      <c r="E931" s="108" t="s">
        <v>31</v>
      </c>
      <c r="F931" s="136">
        <v>0</v>
      </c>
      <c r="G931" s="108" t="s">
        <v>179</v>
      </c>
      <c r="H931" s="136">
        <v>0</v>
      </c>
      <c r="I931" s="108" t="s">
        <v>33</v>
      </c>
      <c r="J931" s="136">
        <v>0</v>
      </c>
      <c r="K931" s="108"/>
      <c r="L931" s="136"/>
      <c r="M931" s="108" t="s">
        <v>35</v>
      </c>
      <c r="N931" s="189">
        <v>0</v>
      </c>
    </row>
    <row r="932" spans="1:14" x14ac:dyDescent="0.3">
      <c r="A932" s="11"/>
      <c r="B932" s="12"/>
      <c r="C932" s="12"/>
      <c r="D932" s="29"/>
      <c r="E932" s="108" t="s">
        <v>20</v>
      </c>
      <c r="F932" s="136">
        <v>0</v>
      </c>
      <c r="G932" s="108" t="s">
        <v>180</v>
      </c>
      <c r="H932" s="136">
        <v>0</v>
      </c>
      <c r="I932" s="108" t="s">
        <v>181</v>
      </c>
      <c r="J932" s="136">
        <v>0</v>
      </c>
      <c r="K932" s="108" t="s">
        <v>182</v>
      </c>
      <c r="L932" s="136">
        <v>0</v>
      </c>
      <c r="M932" s="108" t="s">
        <v>38</v>
      </c>
      <c r="N932" s="189">
        <v>0</v>
      </c>
    </row>
    <row r="933" spans="1:14" x14ac:dyDescent="0.3">
      <c r="A933" s="11"/>
      <c r="B933" s="12"/>
      <c r="C933" s="12"/>
      <c r="D933" s="29"/>
      <c r="E933" s="108" t="s">
        <v>26</v>
      </c>
      <c r="F933" s="136">
        <v>0</v>
      </c>
      <c r="G933" s="108" t="s">
        <v>183</v>
      </c>
      <c r="H933" s="136">
        <v>0</v>
      </c>
      <c r="I933" s="108" t="s">
        <v>184</v>
      </c>
      <c r="J933" s="136">
        <v>0</v>
      </c>
      <c r="K933" s="108"/>
      <c r="L933" s="136"/>
      <c r="M933" s="108" t="s">
        <v>39</v>
      </c>
      <c r="N933" s="189">
        <v>0</v>
      </c>
    </row>
    <row r="934" spans="1:14" ht="14.4" thickBot="1" x14ac:dyDescent="0.35">
      <c r="A934" s="11"/>
      <c r="B934" s="12"/>
      <c r="C934" s="12"/>
      <c r="D934" s="29"/>
      <c r="E934" s="108"/>
      <c r="F934" s="136"/>
      <c r="G934" s="108"/>
      <c r="H934" s="136"/>
      <c r="I934" s="108"/>
      <c r="J934" s="136"/>
      <c r="K934" s="108"/>
      <c r="L934" s="136"/>
      <c r="M934" s="108"/>
      <c r="N934" s="189"/>
    </row>
    <row r="935" spans="1:14" ht="14.4" thickTop="1" x14ac:dyDescent="0.3">
      <c r="A935" s="48"/>
      <c r="B935" s="49"/>
      <c r="C935" s="49"/>
      <c r="D935" s="50"/>
      <c r="E935" s="200"/>
      <c r="F935" s="201"/>
      <c r="G935" s="200"/>
      <c r="H935" s="201"/>
      <c r="I935" s="200"/>
      <c r="J935" s="201"/>
      <c r="K935" s="200"/>
      <c r="L935" s="201"/>
      <c r="M935" s="200"/>
      <c r="N935" s="202"/>
    </row>
    <row r="936" spans="1:14" ht="27.6" x14ac:dyDescent="0.3">
      <c r="A936" s="37"/>
      <c r="B936" s="78" t="s">
        <v>187</v>
      </c>
      <c r="C936" s="12" t="s">
        <v>202</v>
      </c>
      <c r="D936" s="13" t="s">
        <v>311</v>
      </c>
      <c r="E936" s="12" t="s">
        <v>31</v>
      </c>
      <c r="F936" s="192">
        <f>+F923+F927+F931</f>
        <v>0</v>
      </c>
      <c r="G936" s="191" t="s">
        <v>179</v>
      </c>
      <c r="H936" s="192">
        <f>+H923+H927+H931</f>
        <v>0</v>
      </c>
      <c r="I936" s="191" t="s">
        <v>33</v>
      </c>
      <c r="J936" s="192">
        <f>+J923+J927+J931</f>
        <v>0</v>
      </c>
      <c r="K936" s="191"/>
      <c r="L936" s="192"/>
      <c r="M936" s="191" t="s">
        <v>35</v>
      </c>
      <c r="N936" s="193">
        <f>+N923+N927+N931</f>
        <v>0</v>
      </c>
    </row>
    <row r="937" spans="1:14" x14ac:dyDescent="0.3">
      <c r="A937" s="11"/>
      <c r="B937" s="12"/>
      <c r="C937" s="12"/>
      <c r="D937" s="13"/>
      <c r="E937" s="191" t="s">
        <v>20</v>
      </c>
      <c r="F937" s="192">
        <f>+F924+F928+F932</f>
        <v>0</v>
      </c>
      <c r="G937" s="191" t="s">
        <v>180</v>
      </c>
      <c r="H937" s="192">
        <f>+H924+H928+H932</f>
        <v>0</v>
      </c>
      <c r="I937" s="191" t="s">
        <v>181</v>
      </c>
      <c r="J937" s="192">
        <f>+J924+J928+J932</f>
        <v>0</v>
      </c>
      <c r="K937" s="191" t="s">
        <v>182</v>
      </c>
      <c r="L937" s="192">
        <f>+L924+L928+L932</f>
        <v>0</v>
      </c>
      <c r="M937" s="191" t="s">
        <v>38</v>
      </c>
      <c r="N937" s="193">
        <f>+N924+N928+N932</f>
        <v>0</v>
      </c>
    </row>
    <row r="938" spans="1:14" x14ac:dyDescent="0.3">
      <c r="A938" s="11"/>
      <c r="B938" s="12"/>
      <c r="C938" s="12"/>
      <c r="D938" s="13"/>
      <c r="E938" s="191" t="s">
        <v>26</v>
      </c>
      <c r="F938" s="192">
        <f>+F925+F929+F933</f>
        <v>0</v>
      </c>
      <c r="G938" s="191" t="s">
        <v>183</v>
      </c>
      <c r="H938" s="192">
        <f>+H925+H929+H933</f>
        <v>0</v>
      </c>
      <c r="I938" s="191" t="s">
        <v>184</v>
      </c>
      <c r="J938" s="192">
        <f>+J925+J929+J933</f>
        <v>0</v>
      </c>
      <c r="K938" s="191"/>
      <c r="L938" s="192"/>
      <c r="M938" s="191" t="s">
        <v>39</v>
      </c>
      <c r="N938" s="193">
        <f>+N925+N929+N933</f>
        <v>0</v>
      </c>
    </row>
    <row r="939" spans="1:14" x14ac:dyDescent="0.3">
      <c r="A939" s="42"/>
      <c r="B939" s="43"/>
      <c r="C939" s="43"/>
      <c r="D939" s="22"/>
      <c r="E939" s="194"/>
      <c r="F939" s="746"/>
      <c r="G939" s="194"/>
      <c r="H939" s="746"/>
      <c r="I939" s="194"/>
      <c r="J939" s="746"/>
      <c r="K939" s="194"/>
      <c r="L939" s="746"/>
      <c r="M939" s="194"/>
      <c r="N939" s="195"/>
    </row>
    <row r="940" spans="1:14" x14ac:dyDescent="0.3">
      <c r="A940" s="79"/>
      <c r="B940" s="17"/>
      <c r="C940" s="17"/>
      <c r="D940" s="81"/>
      <c r="E940" s="197"/>
      <c r="F940" s="198"/>
      <c r="G940" s="197"/>
      <c r="H940" s="197"/>
      <c r="I940" s="197"/>
      <c r="J940" s="197"/>
      <c r="K940" s="197"/>
      <c r="L940" s="197"/>
      <c r="M940" s="197"/>
      <c r="N940" s="199"/>
    </row>
    <row r="941" spans="1:14" x14ac:dyDescent="0.3">
      <c r="A941" s="100" t="s">
        <v>312</v>
      </c>
      <c r="B941" s="58" t="s">
        <v>175</v>
      </c>
      <c r="C941" s="58" t="s">
        <v>205</v>
      </c>
      <c r="D941" s="57" t="s">
        <v>313</v>
      </c>
      <c r="E941" s="18"/>
      <c r="F941" s="18"/>
      <c r="G941" s="18"/>
      <c r="H941" s="18"/>
      <c r="I941" s="18"/>
      <c r="J941" s="18"/>
      <c r="K941" s="18"/>
      <c r="L941" s="18"/>
      <c r="M941" s="18"/>
      <c r="N941" s="101"/>
    </row>
    <row r="942" spans="1:14" x14ac:dyDescent="0.3">
      <c r="A942" s="66"/>
      <c r="B942" s="61"/>
      <c r="C942" s="12"/>
      <c r="D942" s="30"/>
      <c r="N942" s="187"/>
    </row>
    <row r="943" spans="1:14" x14ac:dyDescent="0.3">
      <c r="A943" s="59"/>
      <c r="B943" s="25"/>
      <c r="C943" s="60"/>
      <c r="D943" s="53"/>
      <c r="E943" s="203"/>
      <c r="F943" s="745"/>
      <c r="G943" s="203"/>
      <c r="H943" s="203"/>
      <c r="I943" s="203"/>
      <c r="J943" s="203"/>
      <c r="K943" s="203"/>
      <c r="L943" s="203"/>
      <c r="M943" s="203"/>
      <c r="N943" s="204"/>
    </row>
    <row r="944" spans="1:14" x14ac:dyDescent="0.3">
      <c r="A944" s="11"/>
      <c r="B944" s="21" t="s">
        <v>177</v>
      </c>
      <c r="C944" s="12"/>
      <c r="D944" s="13" t="s">
        <v>178</v>
      </c>
      <c r="E944" s="108" t="s">
        <v>31</v>
      </c>
      <c r="F944" s="136">
        <v>0</v>
      </c>
      <c r="G944" s="108" t="s">
        <v>179</v>
      </c>
      <c r="H944" s="136">
        <v>0</v>
      </c>
      <c r="I944" s="108" t="s">
        <v>33</v>
      </c>
      <c r="J944" s="136">
        <v>0</v>
      </c>
      <c r="K944" s="108"/>
      <c r="L944" s="136"/>
      <c r="M944" s="108" t="s">
        <v>35</v>
      </c>
      <c r="N944" s="189">
        <v>0</v>
      </c>
    </row>
    <row r="945" spans="1:14" x14ac:dyDescent="0.3">
      <c r="A945" s="11"/>
      <c r="B945" s="12"/>
      <c r="C945" s="12"/>
      <c r="D945" s="29"/>
      <c r="E945" s="108" t="s">
        <v>20</v>
      </c>
      <c r="F945" s="136">
        <v>0</v>
      </c>
      <c r="G945" s="108" t="s">
        <v>180</v>
      </c>
      <c r="H945" s="136">
        <v>0</v>
      </c>
      <c r="I945" s="108" t="s">
        <v>181</v>
      </c>
      <c r="J945" s="136">
        <v>0</v>
      </c>
      <c r="K945" s="108" t="s">
        <v>182</v>
      </c>
      <c r="L945" s="136">
        <v>0</v>
      </c>
      <c r="M945" s="108" t="s">
        <v>38</v>
      </c>
      <c r="N945" s="189">
        <v>0</v>
      </c>
    </row>
    <row r="946" spans="1:14" x14ac:dyDescent="0.3">
      <c r="A946" s="11"/>
      <c r="B946" s="12"/>
      <c r="C946" s="12"/>
      <c r="D946" s="29"/>
      <c r="E946" s="108" t="s">
        <v>26</v>
      </c>
      <c r="F946" s="136">
        <v>0</v>
      </c>
      <c r="G946" s="108" t="s">
        <v>183</v>
      </c>
      <c r="H946" s="136">
        <v>0</v>
      </c>
      <c r="I946" s="108" t="s">
        <v>184</v>
      </c>
      <c r="J946" s="136">
        <v>0</v>
      </c>
      <c r="K946" s="108"/>
      <c r="L946" s="136"/>
      <c r="M946" s="108" t="s">
        <v>39</v>
      </c>
      <c r="N946" s="189">
        <v>0</v>
      </c>
    </row>
    <row r="947" spans="1:14" x14ac:dyDescent="0.3">
      <c r="A947" s="11"/>
      <c r="B947" s="12"/>
      <c r="C947" s="12"/>
      <c r="D947" s="30"/>
      <c r="H947" s="108"/>
      <c r="J947" s="108"/>
      <c r="L947" s="108"/>
      <c r="N947" s="188"/>
    </row>
    <row r="948" spans="1:14" x14ac:dyDescent="0.3">
      <c r="A948" s="11"/>
      <c r="B948" s="21" t="s">
        <v>185</v>
      </c>
      <c r="C948" s="12"/>
      <c r="D948" s="13" t="s">
        <v>186</v>
      </c>
      <c r="E948" s="108" t="s">
        <v>31</v>
      </c>
      <c r="F948" s="136">
        <v>0</v>
      </c>
      <c r="G948" s="108" t="s">
        <v>179</v>
      </c>
      <c r="H948" s="136">
        <v>0</v>
      </c>
      <c r="I948" s="108" t="s">
        <v>33</v>
      </c>
      <c r="J948" s="136">
        <v>0</v>
      </c>
      <c r="K948" s="108"/>
      <c r="L948" s="136"/>
      <c r="M948" s="108" t="s">
        <v>35</v>
      </c>
      <c r="N948" s="189">
        <v>0</v>
      </c>
    </row>
    <row r="949" spans="1:14" x14ac:dyDescent="0.3">
      <c r="A949" s="11"/>
      <c r="B949" s="12"/>
      <c r="C949" s="12"/>
      <c r="D949" s="29"/>
      <c r="E949" s="108" t="s">
        <v>20</v>
      </c>
      <c r="F949" s="136">
        <v>0</v>
      </c>
      <c r="G949" s="108" t="s">
        <v>180</v>
      </c>
      <c r="H949" s="136">
        <v>0</v>
      </c>
      <c r="I949" s="108" t="s">
        <v>181</v>
      </c>
      <c r="J949" s="136">
        <v>0</v>
      </c>
      <c r="K949" s="108" t="s">
        <v>182</v>
      </c>
      <c r="L949" s="136">
        <v>0</v>
      </c>
      <c r="M949" s="108" t="s">
        <v>38</v>
      </c>
      <c r="N949" s="189">
        <v>0</v>
      </c>
    </row>
    <row r="950" spans="1:14" x14ac:dyDescent="0.3">
      <c r="A950" s="11"/>
      <c r="B950" s="12"/>
      <c r="C950" s="12"/>
      <c r="D950" s="29"/>
      <c r="E950" s="108" t="s">
        <v>26</v>
      </c>
      <c r="F950" s="136">
        <v>0</v>
      </c>
      <c r="G950" s="108" t="s">
        <v>183</v>
      </c>
      <c r="H950" s="136">
        <v>0</v>
      </c>
      <c r="I950" s="108" t="s">
        <v>184</v>
      </c>
      <c r="J950" s="136">
        <v>0</v>
      </c>
      <c r="K950" s="108"/>
      <c r="L950" s="136"/>
      <c r="M950" s="108" t="s">
        <v>39</v>
      </c>
      <c r="N950" s="189">
        <v>0</v>
      </c>
    </row>
    <row r="951" spans="1:14" x14ac:dyDescent="0.3">
      <c r="A951" s="66"/>
      <c r="B951" s="12"/>
      <c r="C951" s="12"/>
      <c r="D951" s="30"/>
      <c r="H951" s="108"/>
      <c r="J951" s="108"/>
      <c r="L951" s="108"/>
      <c r="N951" s="188"/>
    </row>
    <row r="952" spans="1:14" x14ac:dyDescent="0.3">
      <c r="A952" s="11"/>
      <c r="B952" s="21" t="s">
        <v>195</v>
      </c>
      <c r="C952" s="12"/>
      <c r="D952" s="13" t="s">
        <v>196</v>
      </c>
      <c r="E952" s="108" t="s">
        <v>31</v>
      </c>
      <c r="F952" s="136">
        <v>0</v>
      </c>
      <c r="G952" s="108" t="s">
        <v>179</v>
      </c>
      <c r="H952" s="136">
        <v>0</v>
      </c>
      <c r="I952" s="108" t="s">
        <v>33</v>
      </c>
      <c r="J952" s="136">
        <v>0</v>
      </c>
      <c r="K952" s="108"/>
      <c r="L952" s="136"/>
      <c r="M952" s="108" t="s">
        <v>35</v>
      </c>
      <c r="N952" s="189">
        <v>0</v>
      </c>
    </row>
    <row r="953" spans="1:14" x14ac:dyDescent="0.3">
      <c r="A953" s="11"/>
      <c r="B953" s="12"/>
      <c r="C953" s="12"/>
      <c r="D953" s="29"/>
      <c r="E953" s="108" t="s">
        <v>20</v>
      </c>
      <c r="F953" s="136">
        <v>0</v>
      </c>
      <c r="G953" s="108" t="s">
        <v>180</v>
      </c>
      <c r="H953" s="136">
        <v>0</v>
      </c>
      <c r="I953" s="108" t="s">
        <v>181</v>
      </c>
      <c r="J953" s="136">
        <v>0</v>
      </c>
      <c r="K953" s="108" t="s">
        <v>182</v>
      </c>
      <c r="L953" s="136">
        <v>0</v>
      </c>
      <c r="M953" s="108" t="s">
        <v>38</v>
      </c>
      <c r="N953" s="189">
        <v>0</v>
      </c>
    </row>
    <row r="954" spans="1:14" x14ac:dyDescent="0.3">
      <c r="A954" s="11"/>
      <c r="B954" s="12"/>
      <c r="C954" s="12"/>
      <c r="D954" s="29"/>
      <c r="E954" s="108" t="s">
        <v>26</v>
      </c>
      <c r="F954" s="136">
        <v>0</v>
      </c>
      <c r="G954" s="108" t="s">
        <v>183</v>
      </c>
      <c r="H954" s="136">
        <v>0</v>
      </c>
      <c r="I954" s="108" t="s">
        <v>184</v>
      </c>
      <c r="J954" s="136">
        <v>0</v>
      </c>
      <c r="K954" s="108"/>
      <c r="L954" s="136"/>
      <c r="M954" s="108" t="s">
        <v>39</v>
      </c>
      <c r="N954" s="189">
        <v>0</v>
      </c>
    </row>
    <row r="955" spans="1:14" ht="14.4" thickBot="1" x14ac:dyDescent="0.35">
      <c r="A955" s="11"/>
      <c r="B955" s="12"/>
      <c r="C955" s="12"/>
      <c r="D955" s="29"/>
      <c r="E955" s="108"/>
      <c r="F955" s="136"/>
      <c r="G955" s="108"/>
      <c r="H955" s="136"/>
      <c r="I955" s="108"/>
      <c r="J955" s="136"/>
      <c r="K955" s="108"/>
      <c r="L955" s="136"/>
      <c r="M955" s="108"/>
      <c r="N955" s="189"/>
    </row>
    <row r="956" spans="1:14" ht="14.4" thickTop="1" x14ac:dyDescent="0.3">
      <c r="A956" s="48"/>
      <c r="B956" s="49"/>
      <c r="C956" s="49"/>
      <c r="D956" s="50"/>
      <c r="E956" s="200"/>
      <c r="F956" s="201"/>
      <c r="G956" s="200"/>
      <c r="H956" s="201"/>
      <c r="I956" s="200"/>
      <c r="J956" s="201"/>
      <c r="K956" s="200"/>
      <c r="L956" s="201"/>
      <c r="M956" s="200"/>
      <c r="N956" s="202"/>
    </row>
    <row r="957" spans="1:14" x14ac:dyDescent="0.3">
      <c r="A957" s="37"/>
      <c r="B957" s="78" t="s">
        <v>187</v>
      </c>
      <c r="C957" s="12" t="s">
        <v>205</v>
      </c>
      <c r="D957" s="13" t="s">
        <v>313</v>
      </c>
      <c r="E957" s="12" t="s">
        <v>31</v>
      </c>
      <c r="F957" s="192">
        <f>+F944+F948+F952</f>
        <v>0</v>
      </c>
      <c r="G957" s="191" t="s">
        <v>179</v>
      </c>
      <c r="H957" s="192">
        <f>+H944+H948+H952</f>
        <v>0</v>
      </c>
      <c r="I957" s="191" t="s">
        <v>33</v>
      </c>
      <c r="J957" s="192">
        <f>+J944+J948+J952</f>
        <v>0</v>
      </c>
      <c r="K957" s="191"/>
      <c r="L957" s="192"/>
      <c r="M957" s="191" t="s">
        <v>35</v>
      </c>
      <c r="N957" s="193">
        <f>+N944+N948+N952</f>
        <v>0</v>
      </c>
    </row>
    <row r="958" spans="1:14" x14ac:dyDescent="0.3">
      <c r="A958" s="11"/>
      <c r="B958" s="12"/>
      <c r="C958" s="12"/>
      <c r="D958" s="13"/>
      <c r="E958" s="191" t="s">
        <v>20</v>
      </c>
      <c r="F958" s="192">
        <f>+F945+F949+F953</f>
        <v>0</v>
      </c>
      <c r="G958" s="191" t="s">
        <v>180</v>
      </c>
      <c r="H958" s="192">
        <f>+H945+H949+H953</f>
        <v>0</v>
      </c>
      <c r="I958" s="191" t="s">
        <v>181</v>
      </c>
      <c r="J958" s="192">
        <f>+J945+J949+J953</f>
        <v>0</v>
      </c>
      <c r="K958" s="191" t="s">
        <v>182</v>
      </c>
      <c r="L958" s="192">
        <f>+L945+L949+L953</f>
        <v>0</v>
      </c>
      <c r="M958" s="191" t="s">
        <v>38</v>
      </c>
      <c r="N958" s="193">
        <f>+N945+N949+N953</f>
        <v>0</v>
      </c>
    </row>
    <row r="959" spans="1:14" x14ac:dyDescent="0.3">
      <c r="A959" s="11"/>
      <c r="B959" s="12"/>
      <c r="C959" s="12"/>
      <c r="D959" s="13"/>
      <c r="E959" s="191" t="s">
        <v>26</v>
      </c>
      <c r="F959" s="192">
        <f>+F946+F950+F954</f>
        <v>0</v>
      </c>
      <c r="G959" s="191" t="s">
        <v>183</v>
      </c>
      <c r="H959" s="192">
        <f>+H946+H950+H954</f>
        <v>0</v>
      </c>
      <c r="I959" s="191" t="s">
        <v>184</v>
      </c>
      <c r="J959" s="192">
        <f>+J946+J950+J954</f>
        <v>0</v>
      </c>
      <c r="K959" s="191"/>
      <c r="L959" s="192"/>
      <c r="M959" s="191" t="s">
        <v>39</v>
      </c>
      <c r="N959" s="193">
        <f>+N946+N950+N954</f>
        <v>0</v>
      </c>
    </row>
    <row r="960" spans="1:14" x14ac:dyDescent="0.3">
      <c r="A960" s="42"/>
      <c r="B960" s="43"/>
      <c r="C960" s="43"/>
      <c r="D960" s="22"/>
      <c r="E960" s="194"/>
      <c r="F960" s="746"/>
      <c r="G960" s="194"/>
      <c r="H960" s="746"/>
      <c r="I960" s="194"/>
      <c r="J960" s="746"/>
      <c r="K960" s="194"/>
      <c r="L960" s="746"/>
      <c r="M960" s="194"/>
      <c r="N960" s="195"/>
    </row>
    <row r="961" spans="1:14" x14ac:dyDescent="0.3">
      <c r="A961" s="66"/>
      <c r="B961" s="47"/>
      <c r="C961" s="12"/>
      <c r="D961" s="30"/>
      <c r="N961" s="187"/>
    </row>
    <row r="962" spans="1:14" x14ac:dyDescent="0.3">
      <c r="A962" s="100" t="s">
        <v>314</v>
      </c>
      <c r="B962" s="58" t="s">
        <v>175</v>
      </c>
      <c r="C962" s="58" t="s">
        <v>208</v>
      </c>
      <c r="D962" s="57" t="s">
        <v>315</v>
      </c>
      <c r="E962" s="18"/>
      <c r="F962" s="18"/>
      <c r="G962" s="18"/>
      <c r="H962" s="18"/>
      <c r="I962" s="18"/>
      <c r="J962" s="18"/>
      <c r="K962" s="18"/>
      <c r="L962" s="18"/>
      <c r="M962" s="18"/>
      <c r="N962" s="101"/>
    </row>
    <row r="963" spans="1:14" x14ac:dyDescent="0.3">
      <c r="A963" s="11"/>
      <c r="B963" s="61"/>
      <c r="C963" s="12"/>
      <c r="D963" s="30"/>
      <c r="N963" s="187"/>
    </row>
    <row r="964" spans="1:14" x14ac:dyDescent="0.3">
      <c r="A964" s="59"/>
      <c r="B964" s="25"/>
      <c r="C964" s="60"/>
      <c r="D964" s="53"/>
      <c r="E964" s="203"/>
      <c r="F964" s="745"/>
      <c r="G964" s="203"/>
      <c r="H964" s="203"/>
      <c r="I964" s="203"/>
      <c r="J964" s="203"/>
      <c r="K964" s="203"/>
      <c r="L964" s="203"/>
      <c r="M964" s="203"/>
      <c r="N964" s="204"/>
    </row>
    <row r="965" spans="1:14" x14ac:dyDescent="0.3">
      <c r="A965" s="11"/>
      <c r="B965" s="21" t="s">
        <v>177</v>
      </c>
      <c r="C965" s="12"/>
      <c r="D965" s="13" t="s">
        <v>178</v>
      </c>
      <c r="E965" s="108" t="s">
        <v>31</v>
      </c>
      <c r="F965" s="136">
        <v>0</v>
      </c>
      <c r="G965" s="108" t="s">
        <v>179</v>
      </c>
      <c r="H965" s="136">
        <v>0</v>
      </c>
      <c r="I965" s="108" t="s">
        <v>33</v>
      </c>
      <c r="J965" s="136">
        <v>0</v>
      </c>
      <c r="K965" s="108"/>
      <c r="L965" s="136"/>
      <c r="M965" s="108" t="s">
        <v>35</v>
      </c>
      <c r="N965" s="189">
        <v>0</v>
      </c>
    </row>
    <row r="966" spans="1:14" x14ac:dyDescent="0.3">
      <c r="A966" s="11"/>
      <c r="B966" s="12"/>
      <c r="C966" s="12"/>
      <c r="D966" s="29"/>
      <c r="E966" s="108" t="s">
        <v>20</v>
      </c>
      <c r="F966" s="136">
        <v>0</v>
      </c>
      <c r="G966" s="108" t="s">
        <v>180</v>
      </c>
      <c r="H966" s="136">
        <v>0</v>
      </c>
      <c r="I966" s="108" t="s">
        <v>181</v>
      </c>
      <c r="J966" s="136">
        <v>0</v>
      </c>
      <c r="K966" s="108" t="s">
        <v>182</v>
      </c>
      <c r="L966" s="136">
        <v>0</v>
      </c>
      <c r="M966" s="108" t="s">
        <v>38</v>
      </c>
      <c r="N966" s="189">
        <v>0</v>
      </c>
    </row>
    <row r="967" spans="1:14" x14ac:dyDescent="0.3">
      <c r="A967" s="11"/>
      <c r="B967" s="12"/>
      <c r="C967" s="12"/>
      <c r="D967" s="29"/>
      <c r="E967" s="108" t="s">
        <v>26</v>
      </c>
      <c r="F967" s="136">
        <v>0</v>
      </c>
      <c r="G967" s="108" t="s">
        <v>183</v>
      </c>
      <c r="H967" s="136">
        <v>0</v>
      </c>
      <c r="I967" s="108" t="s">
        <v>184</v>
      </c>
      <c r="J967" s="136">
        <v>0</v>
      </c>
      <c r="K967" s="108"/>
      <c r="L967" s="136"/>
      <c r="M967" s="108" t="s">
        <v>39</v>
      </c>
      <c r="N967" s="189">
        <v>0</v>
      </c>
    </row>
    <row r="968" spans="1:14" x14ac:dyDescent="0.3">
      <c r="A968" s="11"/>
      <c r="B968" s="12"/>
      <c r="C968" s="12"/>
      <c r="D968" s="30"/>
      <c r="H968" s="108"/>
      <c r="J968" s="108"/>
      <c r="L968" s="108"/>
      <c r="N968" s="188"/>
    </row>
    <row r="969" spans="1:14" x14ac:dyDescent="0.3">
      <c r="A969" s="11"/>
      <c r="B969" s="21" t="s">
        <v>185</v>
      </c>
      <c r="C969" s="12"/>
      <c r="D969" s="13" t="s">
        <v>186</v>
      </c>
      <c r="E969" s="108" t="s">
        <v>31</v>
      </c>
      <c r="F969" s="136">
        <v>0</v>
      </c>
      <c r="G969" s="108" t="s">
        <v>179</v>
      </c>
      <c r="H969" s="136">
        <v>0</v>
      </c>
      <c r="I969" s="108" t="s">
        <v>33</v>
      </c>
      <c r="J969" s="136">
        <v>0</v>
      </c>
      <c r="K969" s="108"/>
      <c r="L969" s="136"/>
      <c r="M969" s="108" t="s">
        <v>35</v>
      </c>
      <c r="N969" s="189">
        <v>0</v>
      </c>
    </row>
    <row r="970" spans="1:14" x14ac:dyDescent="0.3">
      <c r="A970" s="11"/>
      <c r="B970" s="12"/>
      <c r="C970" s="12"/>
      <c r="D970" s="29"/>
      <c r="E970" s="108" t="s">
        <v>20</v>
      </c>
      <c r="F970" s="136">
        <v>0</v>
      </c>
      <c r="G970" s="108" t="s">
        <v>180</v>
      </c>
      <c r="H970" s="136">
        <v>0</v>
      </c>
      <c r="I970" s="108" t="s">
        <v>181</v>
      </c>
      <c r="J970" s="136">
        <v>0</v>
      </c>
      <c r="K970" s="108" t="s">
        <v>182</v>
      </c>
      <c r="L970" s="136">
        <v>0</v>
      </c>
      <c r="M970" s="108" t="s">
        <v>38</v>
      </c>
      <c r="N970" s="189">
        <v>0</v>
      </c>
    </row>
    <row r="971" spans="1:14" x14ac:dyDescent="0.3">
      <c r="A971" s="11"/>
      <c r="B971" s="12"/>
      <c r="C971" s="12"/>
      <c r="D971" s="29"/>
      <c r="E971" s="108" t="s">
        <v>26</v>
      </c>
      <c r="F971" s="136">
        <v>0</v>
      </c>
      <c r="G971" s="108" t="s">
        <v>183</v>
      </c>
      <c r="H971" s="136">
        <v>0</v>
      </c>
      <c r="I971" s="108" t="s">
        <v>184</v>
      </c>
      <c r="J971" s="136">
        <v>0</v>
      </c>
      <c r="K971" s="108"/>
      <c r="L971" s="136"/>
      <c r="M971" s="108" t="s">
        <v>39</v>
      </c>
      <c r="N971" s="189">
        <v>0</v>
      </c>
    </row>
    <row r="972" spans="1:14" x14ac:dyDescent="0.3">
      <c r="A972" s="11"/>
      <c r="B972" s="12"/>
      <c r="C972" s="12"/>
      <c r="D972" s="30"/>
      <c r="H972" s="108"/>
      <c r="J972" s="108"/>
      <c r="L972" s="108"/>
      <c r="N972" s="188"/>
    </row>
    <row r="973" spans="1:14" x14ac:dyDescent="0.3">
      <c r="A973" s="11"/>
      <c r="B973" s="21" t="s">
        <v>195</v>
      </c>
      <c r="C973" s="12"/>
      <c r="D973" s="13" t="s">
        <v>196</v>
      </c>
      <c r="E973" s="108" t="s">
        <v>31</v>
      </c>
      <c r="F973" s="136">
        <v>0</v>
      </c>
      <c r="G973" s="108" t="s">
        <v>179</v>
      </c>
      <c r="H973" s="136">
        <v>0</v>
      </c>
      <c r="I973" s="108" t="s">
        <v>33</v>
      </c>
      <c r="J973" s="136">
        <v>0</v>
      </c>
      <c r="K973" s="108"/>
      <c r="L973" s="136"/>
      <c r="M973" s="108" t="s">
        <v>35</v>
      </c>
      <c r="N973" s="189">
        <v>0</v>
      </c>
    </row>
    <row r="974" spans="1:14" x14ac:dyDescent="0.3">
      <c r="A974" s="11"/>
      <c r="B974" s="12"/>
      <c r="C974" s="12"/>
      <c r="D974" s="29"/>
      <c r="E974" s="108" t="s">
        <v>20</v>
      </c>
      <c r="F974" s="136">
        <v>0</v>
      </c>
      <c r="G974" s="108" t="s">
        <v>180</v>
      </c>
      <c r="H974" s="136">
        <v>0</v>
      </c>
      <c r="I974" s="108" t="s">
        <v>181</v>
      </c>
      <c r="J974" s="136">
        <v>0</v>
      </c>
      <c r="K974" s="108" t="s">
        <v>182</v>
      </c>
      <c r="L974" s="136">
        <v>0</v>
      </c>
      <c r="M974" s="108" t="s">
        <v>38</v>
      </c>
      <c r="N974" s="189">
        <v>0</v>
      </c>
    </row>
    <row r="975" spans="1:14" x14ac:dyDescent="0.3">
      <c r="A975" s="11"/>
      <c r="B975" s="12"/>
      <c r="C975" s="12"/>
      <c r="D975" s="29"/>
      <c r="E975" s="108" t="s">
        <v>26</v>
      </c>
      <c r="F975" s="136">
        <v>0</v>
      </c>
      <c r="G975" s="108" t="s">
        <v>183</v>
      </c>
      <c r="H975" s="136">
        <v>0</v>
      </c>
      <c r="I975" s="108" t="s">
        <v>184</v>
      </c>
      <c r="J975" s="136">
        <v>0</v>
      </c>
      <c r="K975" s="108"/>
      <c r="L975" s="136"/>
      <c r="M975" s="108" t="s">
        <v>39</v>
      </c>
      <c r="N975" s="189">
        <v>0</v>
      </c>
    </row>
    <row r="976" spans="1:14" ht="14.4" thickBot="1" x14ac:dyDescent="0.35">
      <c r="A976" s="11"/>
      <c r="B976" s="12"/>
      <c r="C976" s="12"/>
      <c r="D976" s="29"/>
      <c r="E976" s="108"/>
      <c r="F976" s="136"/>
      <c r="G976" s="108"/>
      <c r="H976" s="136"/>
      <c r="I976" s="108"/>
      <c r="J976" s="136"/>
      <c r="K976" s="108"/>
      <c r="L976" s="136"/>
      <c r="M976" s="108"/>
      <c r="N976" s="189"/>
    </row>
    <row r="977" spans="1:14" ht="14.4" thickTop="1" x14ac:dyDescent="0.3">
      <c r="A977" s="48"/>
      <c r="B977" s="49"/>
      <c r="C977" s="49"/>
      <c r="D977" s="50"/>
      <c r="E977" s="200"/>
      <c r="F977" s="201"/>
      <c r="G977" s="200"/>
      <c r="H977" s="201"/>
      <c r="I977" s="200"/>
      <c r="J977" s="201"/>
      <c r="K977" s="200"/>
      <c r="L977" s="201"/>
      <c r="M977" s="200"/>
      <c r="N977" s="202"/>
    </row>
    <row r="978" spans="1:14" x14ac:dyDescent="0.3">
      <c r="A978" s="37"/>
      <c r="B978" s="78" t="s">
        <v>187</v>
      </c>
      <c r="C978" s="12" t="s">
        <v>208</v>
      </c>
      <c r="D978" s="13" t="s">
        <v>315</v>
      </c>
      <c r="E978" s="12" t="s">
        <v>31</v>
      </c>
      <c r="F978" s="192">
        <f>+F965+F969+F973</f>
        <v>0</v>
      </c>
      <c r="G978" s="191" t="s">
        <v>179</v>
      </c>
      <c r="H978" s="192">
        <f>+H965+H969+H973</f>
        <v>0</v>
      </c>
      <c r="I978" s="191" t="s">
        <v>33</v>
      </c>
      <c r="J978" s="192">
        <f>+J965+J969+J973</f>
        <v>0</v>
      </c>
      <c r="K978" s="191"/>
      <c r="L978" s="192"/>
      <c r="M978" s="191" t="s">
        <v>35</v>
      </c>
      <c r="N978" s="193">
        <f>+N965+N969+N973</f>
        <v>0</v>
      </c>
    </row>
    <row r="979" spans="1:14" x14ac:dyDescent="0.3">
      <c r="A979" s="11"/>
      <c r="B979" s="12"/>
      <c r="C979" s="12"/>
      <c r="D979" s="13"/>
      <c r="E979" s="191" t="s">
        <v>20</v>
      </c>
      <c r="F979" s="192">
        <f>+F966+F970+F974</f>
        <v>0</v>
      </c>
      <c r="G979" s="191" t="s">
        <v>180</v>
      </c>
      <c r="H979" s="192">
        <f>+H966+H970+H974</f>
        <v>0</v>
      </c>
      <c r="I979" s="191" t="s">
        <v>181</v>
      </c>
      <c r="J979" s="192">
        <f>+J966+J970+J974</f>
        <v>0</v>
      </c>
      <c r="K979" s="191" t="s">
        <v>182</v>
      </c>
      <c r="L979" s="192">
        <f>+L966+L970+L974</f>
        <v>0</v>
      </c>
      <c r="M979" s="191" t="s">
        <v>38</v>
      </c>
      <c r="N979" s="193">
        <f>+N966+N970+N974</f>
        <v>0</v>
      </c>
    </row>
    <row r="980" spans="1:14" x14ac:dyDescent="0.3">
      <c r="A980" s="11"/>
      <c r="B980" s="12"/>
      <c r="C980" s="12"/>
      <c r="D980" s="13"/>
      <c r="E980" s="191" t="s">
        <v>26</v>
      </c>
      <c r="F980" s="192">
        <f>+F967+F971+F975</f>
        <v>0</v>
      </c>
      <c r="G980" s="191" t="s">
        <v>183</v>
      </c>
      <c r="H980" s="192">
        <f>+H967+H971+H975</f>
        <v>0</v>
      </c>
      <c r="I980" s="191" t="s">
        <v>184</v>
      </c>
      <c r="J980" s="192">
        <f>+J967+J971+J975</f>
        <v>0</v>
      </c>
      <c r="K980" s="191"/>
      <c r="L980" s="192"/>
      <c r="M980" s="191" t="s">
        <v>39</v>
      </c>
      <c r="N980" s="193">
        <f>+N967+N971+N975</f>
        <v>0</v>
      </c>
    </row>
    <row r="981" spans="1:14" x14ac:dyDescent="0.3">
      <c r="A981" s="42"/>
      <c r="B981" s="43"/>
      <c r="C981" s="43"/>
      <c r="D981" s="22"/>
      <c r="E981" s="194"/>
      <c r="F981" s="746"/>
      <c r="G981" s="194"/>
      <c r="H981" s="746"/>
      <c r="I981" s="194"/>
      <c r="J981" s="746"/>
      <c r="K981" s="194"/>
      <c r="L981" s="746"/>
      <c r="M981" s="194"/>
      <c r="N981" s="195"/>
    </row>
    <row r="982" spans="1:14" x14ac:dyDescent="0.3">
      <c r="A982" s="11"/>
      <c r="B982" s="12"/>
      <c r="C982" s="12"/>
      <c r="D982" s="30"/>
      <c r="N982" s="187"/>
    </row>
    <row r="983" spans="1:14" x14ac:dyDescent="0.3">
      <c r="A983" s="100" t="s">
        <v>316</v>
      </c>
      <c r="B983" s="58" t="s">
        <v>175</v>
      </c>
      <c r="C983" s="58" t="s">
        <v>211</v>
      </c>
      <c r="D983" s="57" t="s">
        <v>317</v>
      </c>
      <c r="E983" s="18"/>
      <c r="F983" s="18"/>
      <c r="G983" s="18"/>
      <c r="H983" s="18"/>
      <c r="I983" s="18"/>
      <c r="J983" s="18"/>
      <c r="K983" s="18"/>
      <c r="L983" s="18"/>
      <c r="M983" s="18"/>
      <c r="N983" s="101"/>
    </row>
    <row r="984" spans="1:14" x14ac:dyDescent="0.3">
      <c r="A984" s="11"/>
      <c r="B984" s="61"/>
      <c r="C984" s="12"/>
      <c r="D984" s="30"/>
      <c r="N984" s="187"/>
    </row>
    <row r="985" spans="1:14" x14ac:dyDescent="0.3">
      <c r="A985" s="59"/>
      <c r="B985" s="25"/>
      <c r="C985" s="60"/>
      <c r="D985" s="53"/>
      <c r="E985" s="203"/>
      <c r="F985" s="745"/>
      <c r="G985" s="203"/>
      <c r="H985" s="203"/>
      <c r="I985" s="203"/>
      <c r="J985" s="203"/>
      <c r="K985" s="203"/>
      <c r="L985" s="203"/>
      <c r="M985" s="203"/>
      <c r="N985" s="204"/>
    </row>
    <row r="986" spans="1:14" x14ac:dyDescent="0.3">
      <c r="A986" s="11"/>
      <c r="B986" s="21" t="s">
        <v>177</v>
      </c>
      <c r="C986" s="12"/>
      <c r="D986" s="13" t="s">
        <v>178</v>
      </c>
      <c r="E986" s="108" t="s">
        <v>31</v>
      </c>
      <c r="F986" s="136">
        <v>0</v>
      </c>
      <c r="G986" s="108" t="s">
        <v>179</v>
      </c>
      <c r="H986" s="136">
        <v>0</v>
      </c>
      <c r="I986" s="108" t="s">
        <v>33</v>
      </c>
      <c r="J986" s="136">
        <v>0</v>
      </c>
      <c r="K986" s="108"/>
      <c r="L986" s="136"/>
      <c r="M986" s="108" t="s">
        <v>35</v>
      </c>
      <c r="N986" s="189">
        <v>0</v>
      </c>
    </row>
    <row r="987" spans="1:14" x14ac:dyDescent="0.3">
      <c r="A987" s="11"/>
      <c r="B987" s="12"/>
      <c r="C987" s="12"/>
      <c r="D987" s="29"/>
      <c r="E987" s="108" t="s">
        <v>20</v>
      </c>
      <c r="F987" s="136">
        <v>0</v>
      </c>
      <c r="G987" s="108" t="s">
        <v>180</v>
      </c>
      <c r="H987" s="136">
        <v>0</v>
      </c>
      <c r="I987" s="108" t="s">
        <v>181</v>
      </c>
      <c r="J987" s="136">
        <v>0</v>
      </c>
      <c r="K987" s="108" t="s">
        <v>182</v>
      </c>
      <c r="L987" s="136">
        <v>0</v>
      </c>
      <c r="M987" s="108" t="s">
        <v>38</v>
      </c>
      <c r="N987" s="189">
        <v>0</v>
      </c>
    </row>
    <row r="988" spans="1:14" x14ac:dyDescent="0.3">
      <c r="A988" s="11"/>
      <c r="B988" s="12"/>
      <c r="C988" s="12"/>
      <c r="D988" s="29"/>
      <c r="E988" s="108" t="s">
        <v>26</v>
      </c>
      <c r="F988" s="136">
        <v>0</v>
      </c>
      <c r="G988" s="108" t="s">
        <v>183</v>
      </c>
      <c r="H988" s="136">
        <v>0</v>
      </c>
      <c r="I988" s="108" t="s">
        <v>184</v>
      </c>
      <c r="J988" s="136">
        <v>0</v>
      </c>
      <c r="K988" s="108"/>
      <c r="L988" s="136"/>
      <c r="M988" s="108" t="s">
        <v>39</v>
      </c>
      <c r="N988" s="189">
        <v>0</v>
      </c>
    </row>
    <row r="989" spans="1:14" x14ac:dyDescent="0.3">
      <c r="A989" s="11"/>
      <c r="B989" s="12"/>
      <c r="C989" s="12"/>
      <c r="D989" s="30"/>
      <c r="H989" s="108"/>
      <c r="J989" s="108"/>
      <c r="L989" s="108"/>
      <c r="N989" s="188"/>
    </row>
    <row r="990" spans="1:14" x14ac:dyDescent="0.3">
      <c r="A990" s="11"/>
      <c r="B990" s="21" t="s">
        <v>185</v>
      </c>
      <c r="C990" s="12"/>
      <c r="D990" s="13" t="s">
        <v>186</v>
      </c>
      <c r="E990" s="108" t="s">
        <v>31</v>
      </c>
      <c r="F990" s="136">
        <v>0</v>
      </c>
      <c r="G990" s="108" t="s">
        <v>179</v>
      </c>
      <c r="H990" s="136">
        <v>0</v>
      </c>
      <c r="I990" s="108" t="s">
        <v>33</v>
      </c>
      <c r="J990" s="136">
        <v>0</v>
      </c>
      <c r="K990" s="108"/>
      <c r="L990" s="136"/>
      <c r="M990" s="108" t="s">
        <v>35</v>
      </c>
      <c r="N990" s="189">
        <v>0</v>
      </c>
    </row>
    <row r="991" spans="1:14" x14ac:dyDescent="0.3">
      <c r="A991" s="11"/>
      <c r="B991" s="12"/>
      <c r="C991" s="12"/>
      <c r="D991" s="29"/>
      <c r="E991" s="108" t="s">
        <v>20</v>
      </c>
      <c r="F991" s="136">
        <v>0</v>
      </c>
      <c r="G991" s="108" t="s">
        <v>180</v>
      </c>
      <c r="H991" s="136">
        <v>0</v>
      </c>
      <c r="I991" s="108" t="s">
        <v>181</v>
      </c>
      <c r="J991" s="136">
        <v>0</v>
      </c>
      <c r="K991" s="108" t="s">
        <v>182</v>
      </c>
      <c r="L991" s="136">
        <v>0</v>
      </c>
      <c r="M991" s="108" t="s">
        <v>38</v>
      </c>
      <c r="N991" s="189">
        <v>0</v>
      </c>
    </row>
    <row r="992" spans="1:14" x14ac:dyDescent="0.3">
      <c r="A992" s="11"/>
      <c r="B992" s="12"/>
      <c r="C992" s="12"/>
      <c r="D992" s="29"/>
      <c r="E992" s="108" t="s">
        <v>26</v>
      </c>
      <c r="F992" s="136">
        <v>0</v>
      </c>
      <c r="G992" s="108" t="s">
        <v>183</v>
      </c>
      <c r="H992" s="136">
        <v>0</v>
      </c>
      <c r="I992" s="108" t="s">
        <v>184</v>
      </c>
      <c r="J992" s="136">
        <v>0</v>
      </c>
      <c r="K992" s="108"/>
      <c r="L992" s="136"/>
      <c r="M992" s="108" t="s">
        <v>39</v>
      </c>
      <c r="N992" s="189">
        <v>0</v>
      </c>
    </row>
    <row r="993" spans="1:14" x14ac:dyDescent="0.3">
      <c r="A993" s="11"/>
      <c r="B993" s="12"/>
      <c r="C993" s="12"/>
      <c r="D993" s="30"/>
      <c r="H993" s="108"/>
      <c r="J993" s="108"/>
      <c r="L993" s="108"/>
      <c r="N993" s="188"/>
    </row>
    <row r="994" spans="1:14" x14ac:dyDescent="0.3">
      <c r="A994" s="11"/>
      <c r="B994" s="21" t="s">
        <v>195</v>
      </c>
      <c r="C994" s="12"/>
      <c r="D994" s="13" t="s">
        <v>196</v>
      </c>
      <c r="E994" s="108" t="s">
        <v>31</v>
      </c>
      <c r="F994" s="136">
        <v>0</v>
      </c>
      <c r="G994" s="108" t="s">
        <v>179</v>
      </c>
      <c r="H994" s="136">
        <v>0</v>
      </c>
      <c r="I994" s="108" t="s">
        <v>33</v>
      </c>
      <c r="J994" s="136">
        <v>0</v>
      </c>
      <c r="K994" s="108"/>
      <c r="L994" s="136"/>
      <c r="M994" s="108" t="s">
        <v>35</v>
      </c>
      <c r="N994" s="189">
        <v>0</v>
      </c>
    </row>
    <row r="995" spans="1:14" x14ac:dyDescent="0.3">
      <c r="A995" s="11"/>
      <c r="B995" s="12"/>
      <c r="C995" s="12"/>
      <c r="D995" s="29"/>
      <c r="E995" s="108" t="s">
        <v>20</v>
      </c>
      <c r="F995" s="136">
        <v>0</v>
      </c>
      <c r="G995" s="108" t="s">
        <v>180</v>
      </c>
      <c r="H995" s="136">
        <v>0</v>
      </c>
      <c r="I995" s="108" t="s">
        <v>181</v>
      </c>
      <c r="J995" s="136">
        <v>0</v>
      </c>
      <c r="K995" s="108" t="s">
        <v>182</v>
      </c>
      <c r="L995" s="136">
        <v>0</v>
      </c>
      <c r="M995" s="108" t="s">
        <v>38</v>
      </c>
      <c r="N995" s="189">
        <v>0</v>
      </c>
    </row>
    <row r="996" spans="1:14" x14ac:dyDescent="0.3">
      <c r="A996" s="11"/>
      <c r="B996" s="12"/>
      <c r="C996" s="12"/>
      <c r="D996" s="29"/>
      <c r="E996" s="108" t="s">
        <v>26</v>
      </c>
      <c r="F996" s="136">
        <v>0</v>
      </c>
      <c r="G996" s="108" t="s">
        <v>183</v>
      </c>
      <c r="H996" s="136">
        <v>0</v>
      </c>
      <c r="I996" s="108" t="s">
        <v>184</v>
      </c>
      <c r="J996" s="136">
        <v>0</v>
      </c>
      <c r="K996" s="108"/>
      <c r="L996" s="136"/>
      <c r="M996" s="108" t="s">
        <v>39</v>
      </c>
      <c r="N996" s="189">
        <v>0</v>
      </c>
    </row>
    <row r="997" spans="1:14" ht="14.4" thickBot="1" x14ac:dyDescent="0.35">
      <c r="A997" s="11"/>
      <c r="B997" s="12"/>
      <c r="C997" s="12"/>
      <c r="D997" s="29"/>
      <c r="E997" s="108"/>
      <c r="F997" s="136"/>
      <c r="G997" s="108"/>
      <c r="H997" s="136"/>
      <c r="I997" s="108"/>
      <c r="J997" s="136"/>
      <c r="K997" s="108"/>
      <c r="L997" s="136"/>
      <c r="M997" s="108"/>
      <c r="N997" s="189"/>
    </row>
    <row r="998" spans="1:14" ht="14.4" thickTop="1" x14ac:dyDescent="0.3">
      <c r="A998" s="48"/>
      <c r="B998" s="49"/>
      <c r="C998" s="49"/>
      <c r="D998" s="50"/>
      <c r="E998" s="200"/>
      <c r="F998" s="201"/>
      <c r="G998" s="200"/>
      <c r="H998" s="201"/>
      <c r="I998" s="200"/>
      <c r="J998" s="201"/>
      <c r="K998" s="200"/>
      <c r="L998" s="201"/>
      <c r="M998" s="200"/>
      <c r="N998" s="202"/>
    </row>
    <row r="999" spans="1:14" ht="20.25" customHeight="1" x14ac:dyDescent="0.3">
      <c r="A999" s="37"/>
      <c r="B999" s="78" t="s">
        <v>187</v>
      </c>
      <c r="C999" s="12" t="s">
        <v>211</v>
      </c>
      <c r="D999" s="13" t="s">
        <v>317</v>
      </c>
      <c r="E999" s="12" t="s">
        <v>31</v>
      </c>
      <c r="F999" s="192">
        <f>+F986+F990+F994</f>
        <v>0</v>
      </c>
      <c r="G999" s="191" t="s">
        <v>179</v>
      </c>
      <c r="H999" s="192">
        <f>+H986+H990+H994</f>
        <v>0</v>
      </c>
      <c r="I999" s="191" t="s">
        <v>33</v>
      </c>
      <c r="J999" s="192">
        <f>+J986+J990+J994</f>
        <v>0</v>
      </c>
      <c r="K999" s="191"/>
      <c r="L999" s="192"/>
      <c r="M999" s="191" t="s">
        <v>35</v>
      </c>
      <c r="N999" s="193">
        <f>+N986+N990+N994</f>
        <v>0</v>
      </c>
    </row>
    <row r="1000" spans="1:14" x14ac:dyDescent="0.3">
      <c r="A1000" s="11"/>
      <c r="B1000" s="12"/>
      <c r="C1000" s="12"/>
      <c r="D1000" s="13"/>
      <c r="E1000" s="191" t="s">
        <v>20</v>
      </c>
      <c r="F1000" s="192">
        <f>+F987+F991+F995</f>
        <v>0</v>
      </c>
      <c r="G1000" s="191" t="s">
        <v>180</v>
      </c>
      <c r="H1000" s="192">
        <f>+H987+H991+H995</f>
        <v>0</v>
      </c>
      <c r="I1000" s="191" t="s">
        <v>181</v>
      </c>
      <c r="J1000" s="192">
        <f>+J987+J991+J995</f>
        <v>0</v>
      </c>
      <c r="K1000" s="191" t="s">
        <v>182</v>
      </c>
      <c r="L1000" s="192">
        <f>+L987+L991+L995</f>
        <v>0</v>
      </c>
      <c r="M1000" s="191" t="s">
        <v>38</v>
      </c>
      <c r="N1000" s="193">
        <f>+N987+N991+N995</f>
        <v>0</v>
      </c>
    </row>
    <row r="1001" spans="1:14" x14ac:dyDescent="0.3">
      <c r="A1001" s="11"/>
      <c r="B1001" s="12"/>
      <c r="C1001" s="12"/>
      <c r="D1001" s="13"/>
      <c r="E1001" s="191" t="s">
        <v>26</v>
      </c>
      <c r="F1001" s="192">
        <f>+F988+F992+F996</f>
        <v>0</v>
      </c>
      <c r="G1001" s="191" t="s">
        <v>183</v>
      </c>
      <c r="H1001" s="192">
        <f>+H988+H992+H996</f>
        <v>0</v>
      </c>
      <c r="I1001" s="191" t="s">
        <v>184</v>
      </c>
      <c r="J1001" s="192">
        <f>+J988+J992+J996</f>
        <v>0</v>
      </c>
      <c r="K1001" s="191"/>
      <c r="L1001" s="192"/>
      <c r="M1001" s="191" t="s">
        <v>39</v>
      </c>
      <c r="N1001" s="193">
        <f>+N988+N992+N996</f>
        <v>0</v>
      </c>
    </row>
    <row r="1002" spans="1:14" x14ac:dyDescent="0.3">
      <c r="A1002" s="42"/>
      <c r="B1002" s="43"/>
      <c r="C1002" s="43"/>
      <c r="D1002" s="22"/>
      <c r="E1002" s="194"/>
      <c r="F1002" s="746"/>
      <c r="G1002" s="194"/>
      <c r="H1002" s="746"/>
      <c r="I1002" s="194"/>
      <c r="J1002" s="746"/>
      <c r="K1002" s="194"/>
      <c r="L1002" s="746"/>
      <c r="M1002" s="194"/>
      <c r="N1002" s="195"/>
    </row>
    <row r="1003" spans="1:14" x14ac:dyDescent="0.3">
      <c r="A1003" s="42"/>
      <c r="B1003" s="43"/>
      <c r="C1003" s="43"/>
      <c r="D1003" s="22"/>
      <c r="E1003" s="194"/>
      <c r="F1003" s="746"/>
      <c r="G1003" s="194"/>
      <c r="H1003" s="746"/>
      <c r="I1003" s="194"/>
      <c r="J1003" s="746"/>
      <c r="K1003" s="194"/>
      <c r="L1003" s="746"/>
      <c r="M1003" s="194"/>
      <c r="N1003" s="195"/>
    </row>
    <row r="1004" spans="1:14" ht="27.6" x14ac:dyDescent="0.3">
      <c r="A1004" s="56" t="s">
        <v>318</v>
      </c>
      <c r="B1004" s="58" t="s">
        <v>175</v>
      </c>
      <c r="C1004" s="62" t="s">
        <v>215</v>
      </c>
      <c r="D1004" s="57" t="s">
        <v>319</v>
      </c>
      <c r="E1004" s="18"/>
      <c r="F1004" s="18"/>
      <c r="G1004" s="18"/>
      <c r="H1004" s="18"/>
      <c r="I1004" s="18"/>
      <c r="J1004" s="18"/>
      <c r="K1004" s="18"/>
      <c r="L1004" s="18"/>
      <c r="M1004" s="18"/>
      <c r="N1004" s="101"/>
    </row>
    <row r="1005" spans="1:14" x14ac:dyDescent="0.3">
      <c r="A1005" s="11"/>
      <c r="B1005" s="61"/>
      <c r="C1005" s="12"/>
      <c r="D1005" s="30"/>
      <c r="N1005" s="187"/>
    </row>
    <row r="1006" spans="1:14" x14ac:dyDescent="0.3">
      <c r="A1006" s="59"/>
      <c r="B1006" s="25"/>
      <c r="C1006" s="60"/>
      <c r="D1006" s="53"/>
      <c r="E1006" s="203"/>
      <c r="F1006" s="745"/>
      <c r="G1006" s="203"/>
      <c r="H1006" s="203"/>
      <c r="I1006" s="203"/>
      <c r="J1006" s="203"/>
      <c r="K1006" s="203"/>
      <c r="L1006" s="203"/>
      <c r="M1006" s="203"/>
      <c r="N1006" s="204"/>
    </row>
    <row r="1007" spans="1:14" x14ac:dyDescent="0.3">
      <c r="A1007" s="11"/>
      <c r="B1007" s="21" t="s">
        <v>177</v>
      </c>
      <c r="C1007" s="12"/>
      <c r="D1007" s="13" t="s">
        <v>178</v>
      </c>
      <c r="E1007" s="108" t="s">
        <v>31</v>
      </c>
      <c r="F1007" s="136">
        <v>0</v>
      </c>
      <c r="G1007" s="108" t="s">
        <v>179</v>
      </c>
      <c r="H1007" s="136">
        <v>0</v>
      </c>
      <c r="I1007" s="108" t="s">
        <v>33</v>
      </c>
      <c r="J1007" s="136">
        <v>0</v>
      </c>
      <c r="K1007" s="108"/>
      <c r="L1007" s="136"/>
      <c r="M1007" s="108" t="s">
        <v>35</v>
      </c>
      <c r="N1007" s="189">
        <v>0</v>
      </c>
    </row>
    <row r="1008" spans="1:14" x14ac:dyDescent="0.3">
      <c r="A1008" s="11"/>
      <c r="B1008" s="12"/>
      <c r="C1008" s="12"/>
      <c r="D1008" s="29"/>
      <c r="E1008" s="108" t="s">
        <v>20</v>
      </c>
      <c r="F1008" s="136">
        <v>0</v>
      </c>
      <c r="G1008" s="108" t="s">
        <v>180</v>
      </c>
      <c r="H1008" s="136">
        <v>0</v>
      </c>
      <c r="I1008" s="108" t="s">
        <v>181</v>
      </c>
      <c r="J1008" s="136">
        <v>0</v>
      </c>
      <c r="K1008" s="108" t="s">
        <v>182</v>
      </c>
      <c r="L1008" s="136">
        <v>0</v>
      </c>
      <c r="M1008" s="108" t="s">
        <v>38</v>
      </c>
      <c r="N1008" s="189">
        <v>0</v>
      </c>
    </row>
    <row r="1009" spans="1:14" x14ac:dyDescent="0.3">
      <c r="A1009" s="11"/>
      <c r="B1009" s="12"/>
      <c r="C1009" s="12"/>
      <c r="D1009" s="29"/>
      <c r="E1009" s="108" t="s">
        <v>26</v>
      </c>
      <c r="F1009" s="136">
        <v>0</v>
      </c>
      <c r="G1009" s="108" t="s">
        <v>183</v>
      </c>
      <c r="H1009" s="136">
        <v>0</v>
      </c>
      <c r="I1009" s="108" t="s">
        <v>184</v>
      </c>
      <c r="J1009" s="136">
        <v>0</v>
      </c>
      <c r="K1009" s="108"/>
      <c r="L1009" s="136"/>
      <c r="M1009" s="108" t="s">
        <v>39</v>
      </c>
      <c r="N1009" s="189">
        <v>0</v>
      </c>
    </row>
    <row r="1010" spans="1:14" x14ac:dyDescent="0.3">
      <c r="A1010" s="11"/>
      <c r="B1010" s="12"/>
      <c r="C1010" s="12"/>
      <c r="D1010" s="30"/>
      <c r="H1010" s="108"/>
      <c r="J1010" s="108"/>
      <c r="L1010" s="108"/>
      <c r="N1010" s="188"/>
    </row>
    <row r="1011" spans="1:14" x14ac:dyDescent="0.3">
      <c r="A1011" s="11"/>
      <c r="B1011" s="21" t="s">
        <v>185</v>
      </c>
      <c r="C1011" s="12"/>
      <c r="D1011" s="13" t="s">
        <v>186</v>
      </c>
      <c r="E1011" s="108" t="s">
        <v>31</v>
      </c>
      <c r="F1011" s="136">
        <v>0</v>
      </c>
      <c r="G1011" s="108" t="s">
        <v>179</v>
      </c>
      <c r="H1011" s="136">
        <v>0</v>
      </c>
      <c r="I1011" s="108" t="s">
        <v>33</v>
      </c>
      <c r="J1011" s="136">
        <v>0</v>
      </c>
      <c r="K1011" s="108"/>
      <c r="L1011" s="136"/>
      <c r="M1011" s="108" t="s">
        <v>35</v>
      </c>
      <c r="N1011" s="189">
        <v>0</v>
      </c>
    </row>
    <row r="1012" spans="1:14" x14ac:dyDescent="0.3">
      <c r="A1012" s="11"/>
      <c r="B1012" s="12"/>
      <c r="C1012" s="12"/>
      <c r="D1012" s="29"/>
      <c r="E1012" s="108" t="s">
        <v>20</v>
      </c>
      <c r="F1012" s="136">
        <v>0</v>
      </c>
      <c r="G1012" s="108" t="s">
        <v>180</v>
      </c>
      <c r="H1012" s="136">
        <v>0</v>
      </c>
      <c r="I1012" s="108" t="s">
        <v>181</v>
      </c>
      <c r="J1012" s="136">
        <v>0</v>
      </c>
      <c r="K1012" s="108" t="s">
        <v>182</v>
      </c>
      <c r="L1012" s="136">
        <v>0</v>
      </c>
      <c r="M1012" s="108" t="s">
        <v>38</v>
      </c>
      <c r="N1012" s="189">
        <v>0</v>
      </c>
    </row>
    <row r="1013" spans="1:14" x14ac:dyDescent="0.3">
      <c r="A1013" s="11"/>
      <c r="B1013" s="12"/>
      <c r="C1013" s="12"/>
      <c r="D1013" s="29"/>
      <c r="E1013" s="108" t="s">
        <v>26</v>
      </c>
      <c r="F1013" s="136">
        <v>0</v>
      </c>
      <c r="G1013" s="108" t="s">
        <v>183</v>
      </c>
      <c r="H1013" s="136">
        <v>0</v>
      </c>
      <c r="I1013" s="108" t="s">
        <v>184</v>
      </c>
      <c r="J1013" s="136">
        <v>0</v>
      </c>
      <c r="K1013" s="108"/>
      <c r="L1013" s="136"/>
      <c r="M1013" s="108" t="s">
        <v>39</v>
      </c>
      <c r="N1013" s="189">
        <v>0</v>
      </c>
    </row>
    <row r="1014" spans="1:14" x14ac:dyDescent="0.3">
      <c r="A1014" s="11"/>
      <c r="B1014" s="12"/>
      <c r="C1014" s="12"/>
      <c r="D1014" s="30"/>
      <c r="H1014" s="108"/>
      <c r="J1014" s="108"/>
      <c r="L1014" s="108"/>
      <c r="N1014" s="188"/>
    </row>
    <row r="1015" spans="1:14" x14ac:dyDescent="0.3">
      <c r="A1015" s="11"/>
      <c r="B1015" s="21" t="s">
        <v>195</v>
      </c>
      <c r="C1015" s="12"/>
      <c r="D1015" s="13" t="s">
        <v>196</v>
      </c>
      <c r="E1015" s="108" t="s">
        <v>31</v>
      </c>
      <c r="F1015" s="136">
        <v>0</v>
      </c>
      <c r="G1015" s="108" t="s">
        <v>179</v>
      </c>
      <c r="H1015" s="136">
        <v>0</v>
      </c>
      <c r="I1015" s="108" t="s">
        <v>33</v>
      </c>
      <c r="J1015" s="136">
        <v>0</v>
      </c>
      <c r="K1015" s="108"/>
      <c r="L1015" s="136"/>
      <c r="M1015" s="108" t="s">
        <v>35</v>
      </c>
      <c r="N1015" s="189">
        <v>0</v>
      </c>
    </row>
    <row r="1016" spans="1:14" x14ac:dyDescent="0.3">
      <c r="A1016" s="11"/>
      <c r="B1016" s="12"/>
      <c r="C1016" s="12"/>
      <c r="D1016" s="29"/>
      <c r="E1016" s="108" t="s">
        <v>20</v>
      </c>
      <c r="F1016" s="136">
        <v>0</v>
      </c>
      <c r="G1016" s="108" t="s">
        <v>180</v>
      </c>
      <c r="H1016" s="136">
        <v>0</v>
      </c>
      <c r="I1016" s="108" t="s">
        <v>181</v>
      </c>
      <c r="J1016" s="136">
        <v>0</v>
      </c>
      <c r="K1016" s="108" t="s">
        <v>182</v>
      </c>
      <c r="L1016" s="136">
        <v>0</v>
      </c>
      <c r="M1016" s="108" t="s">
        <v>38</v>
      </c>
      <c r="N1016" s="189">
        <v>0</v>
      </c>
    </row>
    <row r="1017" spans="1:14" x14ac:dyDescent="0.3">
      <c r="A1017" s="11"/>
      <c r="B1017" s="12"/>
      <c r="C1017" s="12"/>
      <c r="D1017" s="29"/>
      <c r="E1017" s="108" t="s">
        <v>26</v>
      </c>
      <c r="F1017" s="136">
        <v>0</v>
      </c>
      <c r="G1017" s="108" t="s">
        <v>183</v>
      </c>
      <c r="H1017" s="136">
        <v>0</v>
      </c>
      <c r="I1017" s="108" t="s">
        <v>184</v>
      </c>
      <c r="J1017" s="136">
        <v>0</v>
      </c>
      <c r="K1017" s="108"/>
      <c r="L1017" s="136"/>
      <c r="M1017" s="108" t="s">
        <v>39</v>
      </c>
      <c r="N1017" s="189">
        <v>0</v>
      </c>
    </row>
    <row r="1018" spans="1:14" ht="14.4" thickBot="1" x14ac:dyDescent="0.35">
      <c r="A1018" s="11"/>
      <c r="B1018" s="12"/>
      <c r="C1018" s="12"/>
      <c r="D1018" s="29"/>
      <c r="E1018" s="108"/>
      <c r="F1018" s="136"/>
      <c r="G1018" s="108"/>
      <c r="H1018" s="136"/>
      <c r="I1018" s="108"/>
      <c r="J1018" s="136"/>
      <c r="K1018" s="108"/>
      <c r="L1018" s="136"/>
      <c r="M1018" s="108"/>
      <c r="N1018" s="189"/>
    </row>
    <row r="1019" spans="1:14" ht="14.4" thickTop="1" x14ac:dyDescent="0.3">
      <c r="A1019" s="48"/>
      <c r="B1019" s="49"/>
      <c r="C1019" s="49"/>
      <c r="D1019" s="50"/>
      <c r="E1019" s="200"/>
      <c r="F1019" s="201"/>
      <c r="G1019" s="200"/>
      <c r="H1019" s="201"/>
      <c r="I1019" s="200"/>
      <c r="J1019" s="201"/>
      <c r="K1019" s="200"/>
      <c r="L1019" s="201"/>
      <c r="M1019" s="200"/>
      <c r="N1019" s="202"/>
    </row>
    <row r="1020" spans="1:14" ht="27.6" x14ac:dyDescent="0.3">
      <c r="A1020" s="37"/>
      <c r="B1020" s="78" t="s">
        <v>187</v>
      </c>
      <c r="C1020" s="181" t="s">
        <v>215</v>
      </c>
      <c r="D1020" s="4" t="s">
        <v>319</v>
      </c>
      <c r="E1020" s="12" t="s">
        <v>31</v>
      </c>
      <c r="F1020" s="192">
        <f>+F1007+F1011+F1015</f>
        <v>0</v>
      </c>
      <c r="G1020" s="191" t="s">
        <v>179</v>
      </c>
      <c r="H1020" s="192">
        <f>+H1007+H1011+H1015</f>
        <v>0</v>
      </c>
      <c r="I1020" s="191" t="s">
        <v>33</v>
      </c>
      <c r="J1020" s="192">
        <f>+J1007+J1011+J1015</f>
        <v>0</v>
      </c>
      <c r="K1020" s="191"/>
      <c r="L1020" s="192"/>
      <c r="M1020" s="191" t="s">
        <v>35</v>
      </c>
      <c r="N1020" s="193">
        <f>+N1007+N1011+N1015</f>
        <v>0</v>
      </c>
    </row>
    <row r="1021" spans="1:14" x14ac:dyDescent="0.3">
      <c r="A1021" s="11"/>
      <c r="B1021" s="12"/>
      <c r="C1021" s="12"/>
      <c r="D1021" s="13"/>
      <c r="E1021" s="191" t="s">
        <v>20</v>
      </c>
      <c r="F1021" s="192">
        <f>+F1008+F1012+F1016</f>
        <v>0</v>
      </c>
      <c r="G1021" s="191" t="s">
        <v>180</v>
      </c>
      <c r="H1021" s="192">
        <f>+H1008+H1012+H1016</f>
        <v>0</v>
      </c>
      <c r="I1021" s="191" t="s">
        <v>181</v>
      </c>
      <c r="J1021" s="192">
        <f>+J1008+J1012+J1016</f>
        <v>0</v>
      </c>
      <c r="K1021" s="191" t="s">
        <v>182</v>
      </c>
      <c r="L1021" s="192">
        <f>+L1008+L1012+L1016</f>
        <v>0</v>
      </c>
      <c r="M1021" s="191" t="s">
        <v>38</v>
      </c>
      <c r="N1021" s="193">
        <f>+N1008+N1012+N1016</f>
        <v>0</v>
      </c>
    </row>
    <row r="1022" spans="1:14" x14ac:dyDescent="0.3">
      <c r="A1022" s="11"/>
      <c r="B1022" s="12"/>
      <c r="C1022" s="12"/>
      <c r="D1022" s="13"/>
      <c r="E1022" s="191" t="s">
        <v>26</v>
      </c>
      <c r="F1022" s="192">
        <f>+F1009+F1013+F1017</f>
        <v>0</v>
      </c>
      <c r="G1022" s="191" t="s">
        <v>183</v>
      </c>
      <c r="H1022" s="192">
        <f>+H1009+H1013+H1017</f>
        <v>0</v>
      </c>
      <c r="I1022" s="191" t="s">
        <v>184</v>
      </c>
      <c r="J1022" s="192">
        <f>+J1009+J1013+J1017</f>
        <v>0</v>
      </c>
      <c r="K1022" s="191"/>
      <c r="L1022" s="192"/>
      <c r="M1022" s="191" t="s">
        <v>39</v>
      </c>
      <c r="N1022" s="193">
        <f>+N1009+N1013+N1017</f>
        <v>0</v>
      </c>
    </row>
    <row r="1023" spans="1:14" x14ac:dyDescent="0.3">
      <c r="A1023" s="11"/>
      <c r="B1023" s="12"/>
      <c r="C1023" s="12"/>
      <c r="D1023" s="30"/>
      <c r="E1023" s="194"/>
      <c r="F1023" s="746"/>
      <c r="G1023" s="194"/>
      <c r="H1023" s="746"/>
      <c r="I1023" s="194"/>
      <c r="J1023" s="746"/>
      <c r="K1023" s="194"/>
      <c r="L1023" s="746"/>
      <c r="M1023" s="194"/>
      <c r="N1023" s="195"/>
    </row>
    <row r="1024" spans="1:14" x14ac:dyDescent="0.3">
      <c r="A1024" s="11"/>
      <c r="B1024" s="12"/>
      <c r="C1024" s="12"/>
      <c r="D1024" s="30"/>
      <c r="N1024" s="187"/>
    </row>
    <row r="1025" spans="1:14" x14ac:dyDescent="0.3">
      <c r="A1025" s="1290"/>
      <c r="B1025" s="1286"/>
      <c r="C1025" s="55"/>
      <c r="D1025" s="89"/>
      <c r="E1025" s="1286"/>
      <c r="F1025" s="1286"/>
      <c r="G1025" s="55"/>
      <c r="H1025" s="89"/>
      <c r="I1025" s="1286"/>
      <c r="J1025" s="1286"/>
      <c r="K1025" s="55"/>
      <c r="L1025" s="89"/>
      <c r="M1025" s="1286"/>
      <c r="N1025" s="1287"/>
    </row>
    <row r="1026" spans="1:14" x14ac:dyDescent="0.3">
      <c r="A1026" s="218"/>
      <c r="B1026" s="170"/>
      <c r="C1026" s="47"/>
      <c r="D1026" s="29"/>
      <c r="E1026" s="170"/>
      <c r="F1026" s="170"/>
      <c r="G1026" s="47"/>
      <c r="H1026" s="29"/>
      <c r="I1026" s="170"/>
      <c r="J1026" s="170"/>
      <c r="K1026" s="47"/>
      <c r="L1026" s="29"/>
      <c r="M1026" s="170"/>
      <c r="N1026" s="92"/>
    </row>
    <row r="1027" spans="1:14" x14ac:dyDescent="0.3">
      <c r="A1027" s="1284" t="s">
        <v>320</v>
      </c>
      <c r="B1027" s="1285"/>
      <c r="C1027" s="1285"/>
      <c r="D1027" s="29" t="s">
        <v>300</v>
      </c>
      <c r="E1027" s="64" t="s">
        <v>31</v>
      </c>
      <c r="F1027" s="64">
        <f>+F852+F873+F894+F915+F936+F957+F978+F999+F1020</f>
        <v>0</v>
      </c>
      <c r="G1027" s="64" t="s">
        <v>179</v>
      </c>
      <c r="H1027" s="64">
        <f>+H852+H873+H894+H915+H936+H957+H978+H999+H1020</f>
        <v>0</v>
      </c>
      <c r="I1027" s="191" t="s">
        <v>33</v>
      </c>
      <c r="J1027" s="64">
        <f>+J852+J873+J894+J915+J936+J957+J978+J999+J1020</f>
        <v>0</v>
      </c>
      <c r="K1027" s="191"/>
      <c r="L1027" s="64"/>
      <c r="M1027" s="64" t="s">
        <v>35</v>
      </c>
      <c r="N1027" s="65">
        <f>+N852+N873+N894+N915+N936+N957+N978+N999+N1020</f>
        <v>0</v>
      </c>
    </row>
    <row r="1028" spans="1:14" x14ac:dyDescent="0.3">
      <c r="A1028" s="20"/>
      <c r="B1028" s="78"/>
      <c r="C1028" s="191"/>
      <c r="D1028" s="29"/>
      <c r="E1028" s="64" t="s">
        <v>20</v>
      </c>
      <c r="F1028" s="64">
        <f t="shared" ref="F1028:H1029" si="3">+F853+F874+F895+F916+F937+F958+F979+F1000+F1021</f>
        <v>0</v>
      </c>
      <c r="G1028" s="64" t="s">
        <v>180</v>
      </c>
      <c r="H1028" s="64">
        <f t="shared" si="3"/>
        <v>0</v>
      </c>
      <c r="I1028" s="191" t="s">
        <v>181</v>
      </c>
      <c r="J1028" s="64">
        <f>+J853+J874+J895+J916+J937+J958+J979+J1000+J1021</f>
        <v>0</v>
      </c>
      <c r="K1028" s="191" t="s">
        <v>182</v>
      </c>
      <c r="L1028" s="64">
        <f>+L853+L874+L895+L916+L937+L958+L979+L1000+L1021</f>
        <v>0</v>
      </c>
      <c r="M1028" s="64" t="s">
        <v>38</v>
      </c>
      <c r="N1028" s="65">
        <f>+N853+N874+N895+N916+N937+N958+N979+N1000+N1021</f>
        <v>0</v>
      </c>
    </row>
    <row r="1029" spans="1:14" x14ac:dyDescent="0.3">
      <c r="A1029" s="66"/>
      <c r="B1029" s="47"/>
      <c r="C1029" s="12"/>
      <c r="D1029" s="13"/>
      <c r="E1029" s="64" t="s">
        <v>26</v>
      </c>
      <c r="F1029" s="64">
        <f t="shared" si="3"/>
        <v>0</v>
      </c>
      <c r="G1029" s="64" t="s">
        <v>183</v>
      </c>
      <c r="H1029" s="64">
        <f t="shared" si="3"/>
        <v>0</v>
      </c>
      <c r="I1029" s="191" t="s">
        <v>184</v>
      </c>
      <c r="J1029" s="64">
        <f>+J854+J875+J896+J917+J938+J959+J980+J1001+J1022</f>
        <v>0</v>
      </c>
      <c r="K1029" s="191"/>
      <c r="L1029" s="64"/>
      <c r="M1029" s="64" t="s">
        <v>39</v>
      </c>
      <c r="N1029" s="65">
        <f>+N854+N875+N896+N917+N938+N959+N980+N1001+N1022</f>
        <v>0</v>
      </c>
    </row>
    <row r="1030" spans="1:14" x14ac:dyDescent="0.3">
      <c r="A1030" s="66"/>
      <c r="B1030" s="47"/>
      <c r="C1030" s="12"/>
      <c r="D1030" s="13"/>
      <c r="E1030" s="47"/>
      <c r="F1030" s="47"/>
      <c r="G1030" s="12"/>
      <c r="H1030" s="13"/>
      <c r="I1030" s="47"/>
      <c r="J1030" s="47"/>
      <c r="K1030" s="12"/>
      <c r="L1030" s="13"/>
      <c r="M1030" s="47"/>
      <c r="N1030" s="67"/>
    </row>
    <row r="1031" spans="1:14" x14ac:dyDescent="0.3">
      <c r="A1031" s="42"/>
      <c r="B1031" s="43"/>
      <c r="C1031" s="43"/>
      <c r="D1031" s="22"/>
      <c r="E1031" s="43"/>
      <c r="F1031" s="43"/>
      <c r="G1031" s="43"/>
      <c r="H1031" s="22"/>
      <c r="I1031" s="43"/>
      <c r="J1031" s="43"/>
      <c r="K1031" s="43"/>
      <c r="L1031" s="22"/>
      <c r="M1031" s="43"/>
      <c r="N1031" s="68"/>
    </row>
    <row r="1032" spans="1:14" ht="14.4" thickBot="1" x14ac:dyDescent="0.35">
      <c r="A1032" s="82"/>
      <c r="B1032" s="83"/>
      <c r="C1032" s="83"/>
      <c r="D1032" s="84"/>
      <c r="E1032" s="206"/>
      <c r="F1032" s="207"/>
      <c r="G1032" s="206"/>
      <c r="H1032" s="206"/>
      <c r="I1032" s="206"/>
      <c r="J1032" s="206"/>
      <c r="K1032" s="206"/>
      <c r="L1032" s="206"/>
      <c r="M1032" s="206"/>
      <c r="N1032" s="208"/>
    </row>
    <row r="1033" spans="1:14" ht="15" thickTop="1" thickBot="1" x14ac:dyDescent="0.35">
      <c r="A1033" s="1268" t="s">
        <v>171</v>
      </c>
      <c r="B1033" s="1269"/>
      <c r="C1033" s="9" t="s">
        <v>321</v>
      </c>
      <c r="D1033" s="96" t="s">
        <v>322</v>
      </c>
      <c r="E1033" s="219"/>
      <c r="F1033" s="219"/>
      <c r="G1033" s="219"/>
      <c r="H1033" s="219"/>
      <c r="I1033" s="219"/>
      <c r="J1033" s="219"/>
      <c r="K1033" s="219"/>
      <c r="L1033" s="219"/>
      <c r="M1033" s="219"/>
      <c r="N1033" s="10"/>
    </row>
    <row r="1034" spans="1:14" ht="14.4" thickTop="1" x14ac:dyDescent="0.3">
      <c r="A1034" s="11"/>
      <c r="B1034" s="12"/>
      <c r="C1034" s="12"/>
      <c r="D1034" s="30"/>
      <c r="N1034" s="187"/>
    </row>
    <row r="1035" spans="1:14" x14ac:dyDescent="0.3">
      <c r="A1035" s="100" t="s">
        <v>323</v>
      </c>
      <c r="B1035" s="58" t="s">
        <v>175</v>
      </c>
      <c r="C1035" s="58" t="s">
        <v>172</v>
      </c>
      <c r="D1035" s="57" t="s">
        <v>324</v>
      </c>
      <c r="E1035" s="18"/>
      <c r="F1035" s="18"/>
      <c r="G1035" s="18"/>
      <c r="H1035" s="18"/>
      <c r="I1035" s="18"/>
      <c r="J1035" s="18"/>
      <c r="K1035" s="18"/>
      <c r="L1035" s="18"/>
      <c r="M1035" s="18"/>
      <c r="N1035" s="101"/>
    </row>
    <row r="1036" spans="1:14" x14ac:dyDescent="0.3">
      <c r="A1036" s="11"/>
      <c r="B1036" s="61"/>
      <c r="C1036" s="12"/>
      <c r="D1036" s="30"/>
      <c r="N1036" s="187"/>
    </row>
    <row r="1037" spans="1:14" x14ac:dyDescent="0.3">
      <c r="A1037" s="59"/>
      <c r="B1037" s="25"/>
      <c r="C1037" s="60"/>
      <c r="D1037" s="53"/>
      <c r="E1037" s="203"/>
      <c r="F1037" s="745"/>
      <c r="G1037" s="203"/>
      <c r="H1037" s="203"/>
      <c r="I1037" s="203"/>
      <c r="J1037" s="203"/>
      <c r="K1037" s="203"/>
      <c r="L1037" s="203"/>
      <c r="M1037" s="203"/>
      <c r="N1037" s="204"/>
    </row>
    <row r="1038" spans="1:14" x14ac:dyDescent="0.3">
      <c r="A1038" s="11"/>
      <c r="B1038" s="21" t="s">
        <v>177</v>
      </c>
      <c r="C1038" s="12"/>
      <c r="D1038" s="13" t="s">
        <v>178</v>
      </c>
      <c r="E1038" s="108" t="s">
        <v>31</v>
      </c>
      <c r="F1038" s="136">
        <v>0</v>
      </c>
      <c r="G1038" s="108" t="s">
        <v>179</v>
      </c>
      <c r="H1038" s="136">
        <v>0</v>
      </c>
      <c r="I1038" s="108" t="s">
        <v>33</v>
      </c>
      <c r="J1038" s="136">
        <v>0</v>
      </c>
      <c r="K1038" s="108"/>
      <c r="L1038" s="136"/>
      <c r="M1038" s="108" t="s">
        <v>35</v>
      </c>
      <c r="N1038" s="189">
        <v>0</v>
      </c>
    </row>
    <row r="1039" spans="1:14" x14ac:dyDescent="0.3">
      <c r="A1039" s="11"/>
      <c r="B1039" s="12"/>
      <c r="C1039" s="12"/>
      <c r="D1039" s="29"/>
      <c r="E1039" s="108" t="s">
        <v>20</v>
      </c>
      <c r="F1039" s="136">
        <v>0</v>
      </c>
      <c r="G1039" s="108" t="s">
        <v>180</v>
      </c>
      <c r="H1039" s="136">
        <v>0</v>
      </c>
      <c r="I1039" s="108" t="s">
        <v>181</v>
      </c>
      <c r="J1039" s="136">
        <v>0</v>
      </c>
      <c r="K1039" s="108" t="s">
        <v>182</v>
      </c>
      <c r="L1039" s="136">
        <v>0</v>
      </c>
      <c r="M1039" s="108" t="s">
        <v>38</v>
      </c>
      <c r="N1039" s="189">
        <v>0</v>
      </c>
    </row>
    <row r="1040" spans="1:14" x14ac:dyDescent="0.3">
      <c r="A1040" s="11"/>
      <c r="B1040" s="12"/>
      <c r="C1040" s="12"/>
      <c r="D1040" s="29"/>
      <c r="E1040" s="108" t="s">
        <v>26</v>
      </c>
      <c r="F1040" s="136">
        <v>0</v>
      </c>
      <c r="G1040" s="108" t="s">
        <v>183</v>
      </c>
      <c r="H1040" s="136">
        <v>0</v>
      </c>
      <c r="I1040" s="108" t="s">
        <v>184</v>
      </c>
      <c r="J1040" s="136">
        <v>0</v>
      </c>
      <c r="K1040" s="108"/>
      <c r="L1040" s="136"/>
      <c r="M1040" s="108" t="s">
        <v>39</v>
      </c>
      <c r="N1040" s="189">
        <v>0</v>
      </c>
    </row>
    <row r="1041" spans="1:14" x14ac:dyDescent="0.3">
      <c r="A1041" s="11"/>
      <c r="B1041" s="12"/>
      <c r="C1041" s="12"/>
      <c r="D1041" s="30"/>
      <c r="H1041" s="108"/>
      <c r="J1041" s="108"/>
      <c r="L1041" s="108"/>
      <c r="N1041" s="188"/>
    </row>
    <row r="1042" spans="1:14" x14ac:dyDescent="0.3">
      <c r="A1042" s="11"/>
      <c r="B1042" s="21" t="s">
        <v>185</v>
      </c>
      <c r="C1042" s="12"/>
      <c r="D1042" s="13" t="s">
        <v>186</v>
      </c>
      <c r="E1042" s="108" t="s">
        <v>31</v>
      </c>
      <c r="F1042" s="136">
        <v>0</v>
      </c>
      <c r="G1042" s="108" t="s">
        <v>179</v>
      </c>
      <c r="H1042" s="136">
        <v>0</v>
      </c>
      <c r="I1042" s="108" t="s">
        <v>33</v>
      </c>
      <c r="J1042" s="136">
        <v>0</v>
      </c>
      <c r="K1042" s="108"/>
      <c r="L1042" s="136"/>
      <c r="M1042" s="108" t="s">
        <v>35</v>
      </c>
      <c r="N1042" s="189">
        <v>0</v>
      </c>
    </row>
    <row r="1043" spans="1:14" x14ac:dyDescent="0.3">
      <c r="A1043" s="11"/>
      <c r="B1043" s="12"/>
      <c r="C1043" s="12"/>
      <c r="D1043" s="29"/>
      <c r="E1043" s="108" t="s">
        <v>20</v>
      </c>
      <c r="F1043" s="136">
        <v>0</v>
      </c>
      <c r="G1043" s="108" t="s">
        <v>180</v>
      </c>
      <c r="H1043" s="136">
        <v>0</v>
      </c>
      <c r="I1043" s="108" t="s">
        <v>181</v>
      </c>
      <c r="J1043" s="136">
        <v>0</v>
      </c>
      <c r="K1043" s="108" t="s">
        <v>182</v>
      </c>
      <c r="L1043" s="136">
        <v>0</v>
      </c>
      <c r="M1043" s="108" t="s">
        <v>38</v>
      </c>
      <c r="N1043" s="189">
        <v>0</v>
      </c>
    </row>
    <row r="1044" spans="1:14" x14ac:dyDescent="0.3">
      <c r="A1044" s="11"/>
      <c r="B1044" s="12"/>
      <c r="C1044" s="12"/>
      <c r="D1044" s="29"/>
      <c r="E1044" s="108" t="s">
        <v>26</v>
      </c>
      <c r="F1044" s="136">
        <v>0</v>
      </c>
      <c r="G1044" s="108" t="s">
        <v>183</v>
      </c>
      <c r="H1044" s="136">
        <v>0</v>
      </c>
      <c r="I1044" s="108" t="s">
        <v>184</v>
      </c>
      <c r="J1044" s="136">
        <v>0</v>
      </c>
      <c r="K1044" s="108"/>
      <c r="L1044" s="136"/>
      <c r="M1044" s="108" t="s">
        <v>39</v>
      </c>
      <c r="N1044" s="189">
        <v>0</v>
      </c>
    </row>
    <row r="1045" spans="1:14" x14ac:dyDescent="0.3">
      <c r="A1045" s="11"/>
      <c r="B1045" s="12"/>
      <c r="C1045" s="12"/>
      <c r="D1045" s="30"/>
      <c r="H1045" s="108"/>
      <c r="J1045" s="108"/>
      <c r="L1045" s="108"/>
      <c r="N1045" s="188"/>
    </row>
    <row r="1046" spans="1:14" x14ac:dyDescent="0.3">
      <c r="A1046" s="11"/>
      <c r="B1046" s="21" t="s">
        <v>195</v>
      </c>
      <c r="C1046" s="12"/>
      <c r="D1046" s="13" t="s">
        <v>196</v>
      </c>
      <c r="E1046" s="108" t="s">
        <v>31</v>
      </c>
      <c r="F1046" s="136">
        <v>0</v>
      </c>
      <c r="G1046" s="108" t="s">
        <v>179</v>
      </c>
      <c r="H1046" s="136">
        <v>0</v>
      </c>
      <c r="I1046" s="108" t="s">
        <v>33</v>
      </c>
      <c r="J1046" s="136">
        <v>0</v>
      </c>
      <c r="K1046" s="108"/>
      <c r="L1046" s="136"/>
      <c r="M1046" s="108" t="s">
        <v>35</v>
      </c>
      <c r="N1046" s="189">
        <v>0</v>
      </c>
    </row>
    <row r="1047" spans="1:14" x14ac:dyDescent="0.3">
      <c r="A1047" s="11"/>
      <c r="B1047" s="12"/>
      <c r="C1047" s="12"/>
      <c r="D1047" s="29"/>
      <c r="E1047" s="108" t="s">
        <v>20</v>
      </c>
      <c r="F1047" s="136">
        <v>0</v>
      </c>
      <c r="G1047" s="108" t="s">
        <v>180</v>
      </c>
      <c r="H1047" s="136">
        <v>0</v>
      </c>
      <c r="I1047" s="108" t="s">
        <v>181</v>
      </c>
      <c r="J1047" s="136">
        <v>0</v>
      </c>
      <c r="K1047" s="108" t="s">
        <v>182</v>
      </c>
      <c r="L1047" s="136">
        <v>0</v>
      </c>
      <c r="M1047" s="108" t="s">
        <v>38</v>
      </c>
      <c r="N1047" s="189">
        <v>0</v>
      </c>
    </row>
    <row r="1048" spans="1:14" x14ac:dyDescent="0.3">
      <c r="A1048" s="11"/>
      <c r="B1048" s="12"/>
      <c r="C1048" s="12"/>
      <c r="D1048" s="29"/>
      <c r="E1048" s="108" t="s">
        <v>26</v>
      </c>
      <c r="F1048" s="136">
        <v>0</v>
      </c>
      <c r="G1048" s="108" t="s">
        <v>183</v>
      </c>
      <c r="H1048" s="136">
        <v>0</v>
      </c>
      <c r="I1048" s="108" t="s">
        <v>184</v>
      </c>
      <c r="J1048" s="136">
        <v>0</v>
      </c>
      <c r="K1048" s="108"/>
      <c r="L1048" s="136"/>
      <c r="M1048" s="108" t="s">
        <v>39</v>
      </c>
      <c r="N1048" s="189">
        <v>0</v>
      </c>
    </row>
    <row r="1049" spans="1:14" ht="14.4" thickBot="1" x14ac:dyDescent="0.35">
      <c r="A1049" s="11"/>
      <c r="B1049" s="12"/>
      <c r="C1049" s="12"/>
      <c r="D1049" s="29"/>
      <c r="E1049" s="108"/>
      <c r="F1049" s="136"/>
      <c r="G1049" s="108"/>
      <c r="H1049" s="136"/>
      <c r="I1049" s="108"/>
      <c r="J1049" s="136"/>
      <c r="K1049" s="108"/>
      <c r="L1049" s="136"/>
      <c r="M1049" s="108"/>
      <c r="N1049" s="189"/>
    </row>
    <row r="1050" spans="1:14" ht="14.4" thickTop="1" x14ac:dyDescent="0.3">
      <c r="A1050" s="48"/>
      <c r="B1050" s="49"/>
      <c r="C1050" s="49"/>
      <c r="D1050" s="50"/>
      <c r="E1050" s="200"/>
      <c r="F1050" s="201"/>
      <c r="G1050" s="200"/>
      <c r="H1050" s="201"/>
      <c r="I1050" s="200"/>
      <c r="J1050" s="201"/>
      <c r="K1050" s="200"/>
      <c r="L1050" s="201"/>
      <c r="M1050" s="200"/>
      <c r="N1050" s="202"/>
    </row>
    <row r="1051" spans="1:14" x14ac:dyDescent="0.3">
      <c r="A1051" s="37"/>
      <c r="B1051" s="78" t="s">
        <v>187</v>
      </c>
      <c r="C1051" s="12" t="s">
        <v>172</v>
      </c>
      <c r="D1051" s="4" t="s">
        <v>324</v>
      </c>
      <c r="E1051" s="12" t="s">
        <v>31</v>
      </c>
      <c r="F1051" s="192">
        <f>+F1038+F1042+F1046</f>
        <v>0</v>
      </c>
      <c r="G1051" s="191" t="s">
        <v>179</v>
      </c>
      <c r="H1051" s="192">
        <f>+H1038+H1042+H1046</f>
        <v>0</v>
      </c>
      <c r="I1051" s="191" t="s">
        <v>33</v>
      </c>
      <c r="J1051" s="192">
        <f>+J1038+J1042+J1046</f>
        <v>0</v>
      </c>
      <c r="K1051" s="191"/>
      <c r="L1051" s="192"/>
      <c r="M1051" s="191" t="s">
        <v>35</v>
      </c>
      <c r="N1051" s="193">
        <f>+N1038+N1042+N1046</f>
        <v>0</v>
      </c>
    </row>
    <row r="1052" spans="1:14" x14ac:dyDescent="0.3">
      <c r="A1052" s="11"/>
      <c r="B1052" s="12"/>
      <c r="C1052" s="12"/>
      <c r="D1052" s="13"/>
      <c r="E1052" s="191" t="s">
        <v>20</v>
      </c>
      <c r="F1052" s="192">
        <f>+F1039+F1043+F1047</f>
        <v>0</v>
      </c>
      <c r="G1052" s="191" t="s">
        <v>180</v>
      </c>
      <c r="H1052" s="192">
        <f>+H1039+H1043+H1047</f>
        <v>0</v>
      </c>
      <c r="I1052" s="191" t="s">
        <v>181</v>
      </c>
      <c r="J1052" s="192">
        <f>+J1039+J1043+J1047</f>
        <v>0</v>
      </c>
      <c r="K1052" s="191" t="s">
        <v>182</v>
      </c>
      <c r="L1052" s="192">
        <f>+L1039+L1043+L1047</f>
        <v>0</v>
      </c>
      <c r="M1052" s="191" t="s">
        <v>38</v>
      </c>
      <c r="N1052" s="193">
        <f>+N1039+N1043+N1047</f>
        <v>0</v>
      </c>
    </row>
    <row r="1053" spans="1:14" x14ac:dyDescent="0.3">
      <c r="A1053" s="11"/>
      <c r="B1053" s="12"/>
      <c r="C1053" s="12"/>
      <c r="D1053" s="13"/>
      <c r="E1053" s="191" t="s">
        <v>26</v>
      </c>
      <c r="F1053" s="192">
        <f>+F1040+F1044+F1048</f>
        <v>0</v>
      </c>
      <c r="G1053" s="191" t="s">
        <v>183</v>
      </c>
      <c r="H1053" s="192">
        <f>+H1040+H1044+H1048</f>
        <v>0</v>
      </c>
      <c r="I1053" s="191" t="s">
        <v>184</v>
      </c>
      <c r="J1053" s="192">
        <f>+J1040+J1044+J1048</f>
        <v>0</v>
      </c>
      <c r="K1053" s="191"/>
      <c r="L1053" s="192"/>
      <c r="M1053" s="191" t="s">
        <v>39</v>
      </c>
      <c r="N1053" s="193">
        <f>+N1040+N1044+N1048</f>
        <v>0</v>
      </c>
    </row>
    <row r="1054" spans="1:14" x14ac:dyDescent="0.3">
      <c r="A1054" s="42"/>
      <c r="B1054" s="43"/>
      <c r="C1054" s="43"/>
      <c r="D1054" s="22"/>
      <c r="E1054" s="194"/>
      <c r="F1054" s="746"/>
      <c r="G1054" s="194"/>
      <c r="H1054" s="746"/>
      <c r="I1054" s="194"/>
      <c r="J1054" s="746"/>
      <c r="K1054" s="194"/>
      <c r="L1054" s="746"/>
      <c r="M1054" s="194"/>
      <c r="N1054" s="195"/>
    </row>
    <row r="1055" spans="1:14" x14ac:dyDescent="0.3">
      <c r="A1055" s="11"/>
      <c r="B1055" s="12"/>
      <c r="C1055" s="12"/>
      <c r="D1055" s="30"/>
      <c r="N1055" s="187"/>
    </row>
    <row r="1056" spans="1:14" x14ac:dyDescent="0.3">
      <c r="A1056" s="100">
        <v>1002</v>
      </c>
      <c r="B1056" s="58" t="s">
        <v>175</v>
      </c>
      <c r="C1056" s="58" t="s">
        <v>189</v>
      </c>
      <c r="D1056" s="57" t="s">
        <v>325</v>
      </c>
      <c r="E1056" s="18"/>
      <c r="F1056" s="18"/>
      <c r="G1056" s="18"/>
      <c r="H1056" s="18"/>
      <c r="I1056" s="18"/>
      <c r="J1056" s="18"/>
      <c r="K1056" s="18"/>
      <c r="L1056" s="18"/>
      <c r="M1056" s="18"/>
      <c r="N1056" s="101"/>
    </row>
    <row r="1057" spans="1:14" x14ac:dyDescent="0.3">
      <c r="A1057" s="11"/>
      <c r="B1057" s="61"/>
      <c r="C1057" s="12"/>
      <c r="D1057" s="30"/>
      <c r="N1057" s="187"/>
    </row>
    <row r="1058" spans="1:14" x14ac:dyDescent="0.3">
      <c r="A1058" s="59"/>
      <c r="B1058" s="25"/>
      <c r="C1058" s="60"/>
      <c r="D1058" s="53"/>
      <c r="E1058" s="203"/>
      <c r="F1058" s="745"/>
      <c r="G1058" s="203"/>
      <c r="H1058" s="203"/>
      <c r="I1058" s="203"/>
      <c r="J1058" s="203"/>
      <c r="K1058" s="203"/>
      <c r="L1058" s="203"/>
      <c r="M1058" s="203"/>
      <c r="N1058" s="204"/>
    </row>
    <row r="1059" spans="1:14" x14ac:dyDescent="0.3">
      <c r="A1059" s="11"/>
      <c r="B1059" s="21" t="s">
        <v>177</v>
      </c>
      <c r="C1059" s="12"/>
      <c r="D1059" s="13" t="s">
        <v>178</v>
      </c>
      <c r="E1059" s="108" t="s">
        <v>31</v>
      </c>
      <c r="F1059" s="136">
        <v>0</v>
      </c>
      <c r="G1059" s="108" t="s">
        <v>179</v>
      </c>
      <c r="H1059" s="136">
        <v>0</v>
      </c>
      <c r="I1059" s="108" t="s">
        <v>33</v>
      </c>
      <c r="J1059" s="136">
        <v>0</v>
      </c>
      <c r="K1059" s="108"/>
      <c r="L1059" s="136"/>
      <c r="M1059" s="108" t="s">
        <v>35</v>
      </c>
      <c r="N1059" s="189">
        <v>0</v>
      </c>
    </row>
    <row r="1060" spans="1:14" x14ac:dyDescent="0.3">
      <c r="A1060" s="11"/>
      <c r="B1060" s="12"/>
      <c r="C1060" s="12"/>
      <c r="D1060" s="29"/>
      <c r="E1060" s="108" t="s">
        <v>20</v>
      </c>
      <c r="F1060" s="136">
        <v>0</v>
      </c>
      <c r="G1060" s="108" t="s">
        <v>180</v>
      </c>
      <c r="H1060" s="136">
        <v>0</v>
      </c>
      <c r="I1060" s="108" t="s">
        <v>181</v>
      </c>
      <c r="J1060" s="136">
        <v>0</v>
      </c>
      <c r="K1060" s="108" t="s">
        <v>182</v>
      </c>
      <c r="L1060" s="136">
        <v>0</v>
      </c>
      <c r="M1060" s="108" t="s">
        <v>38</v>
      </c>
      <c r="N1060" s="189">
        <v>0</v>
      </c>
    </row>
    <row r="1061" spans="1:14" x14ac:dyDescent="0.3">
      <c r="A1061" s="11"/>
      <c r="B1061" s="12"/>
      <c r="C1061" s="12"/>
      <c r="D1061" s="29"/>
      <c r="E1061" s="108" t="s">
        <v>26</v>
      </c>
      <c r="F1061" s="136">
        <v>0</v>
      </c>
      <c r="G1061" s="108" t="s">
        <v>183</v>
      </c>
      <c r="H1061" s="136">
        <v>0</v>
      </c>
      <c r="I1061" s="108" t="s">
        <v>184</v>
      </c>
      <c r="J1061" s="136">
        <v>0</v>
      </c>
      <c r="K1061" s="108"/>
      <c r="L1061" s="136"/>
      <c r="M1061" s="108" t="s">
        <v>39</v>
      </c>
      <c r="N1061" s="189">
        <v>0</v>
      </c>
    </row>
    <row r="1062" spans="1:14" x14ac:dyDescent="0.3">
      <c r="A1062" s="11"/>
      <c r="B1062" s="12"/>
      <c r="C1062" s="12"/>
      <c r="D1062" s="30"/>
      <c r="H1062" s="108"/>
      <c r="J1062" s="108"/>
      <c r="L1062" s="108"/>
      <c r="N1062" s="188"/>
    </row>
    <row r="1063" spans="1:14" x14ac:dyDescent="0.3">
      <c r="A1063" s="11"/>
      <c r="B1063" s="21" t="s">
        <v>185</v>
      </c>
      <c r="C1063" s="12"/>
      <c r="D1063" s="13" t="s">
        <v>186</v>
      </c>
      <c r="E1063" s="108" t="s">
        <v>31</v>
      </c>
      <c r="F1063" s="136">
        <v>0</v>
      </c>
      <c r="G1063" s="108" t="s">
        <v>179</v>
      </c>
      <c r="H1063" s="136">
        <v>0</v>
      </c>
      <c r="I1063" s="108" t="s">
        <v>33</v>
      </c>
      <c r="J1063" s="136">
        <v>0</v>
      </c>
      <c r="K1063" s="108"/>
      <c r="L1063" s="136"/>
      <c r="M1063" s="108" t="s">
        <v>35</v>
      </c>
      <c r="N1063" s="189">
        <v>0</v>
      </c>
    </row>
    <row r="1064" spans="1:14" x14ac:dyDescent="0.3">
      <c r="A1064" s="11"/>
      <c r="B1064" s="12"/>
      <c r="C1064" s="12"/>
      <c r="D1064" s="29"/>
      <c r="E1064" s="108" t="s">
        <v>20</v>
      </c>
      <c r="F1064" s="136">
        <v>0</v>
      </c>
      <c r="G1064" s="108" t="s">
        <v>180</v>
      </c>
      <c r="H1064" s="136">
        <v>0</v>
      </c>
      <c r="I1064" s="108" t="s">
        <v>181</v>
      </c>
      <c r="J1064" s="136">
        <v>0</v>
      </c>
      <c r="K1064" s="108" t="s">
        <v>182</v>
      </c>
      <c r="L1064" s="136">
        <v>0</v>
      </c>
      <c r="M1064" s="108" t="s">
        <v>38</v>
      </c>
      <c r="N1064" s="189">
        <v>0</v>
      </c>
    </row>
    <row r="1065" spans="1:14" x14ac:dyDescent="0.3">
      <c r="A1065" s="11"/>
      <c r="B1065" s="12"/>
      <c r="C1065" s="12"/>
      <c r="D1065" s="29"/>
      <c r="E1065" s="108" t="s">
        <v>26</v>
      </c>
      <c r="F1065" s="136">
        <v>0</v>
      </c>
      <c r="G1065" s="108" t="s">
        <v>183</v>
      </c>
      <c r="H1065" s="136">
        <v>0</v>
      </c>
      <c r="I1065" s="108" t="s">
        <v>184</v>
      </c>
      <c r="J1065" s="136">
        <v>0</v>
      </c>
      <c r="K1065" s="108"/>
      <c r="L1065" s="136"/>
      <c r="M1065" s="108" t="s">
        <v>39</v>
      </c>
      <c r="N1065" s="189">
        <v>0</v>
      </c>
    </row>
    <row r="1066" spans="1:14" x14ac:dyDescent="0.3">
      <c r="A1066" s="11"/>
      <c r="B1066" s="12"/>
      <c r="C1066" s="12"/>
      <c r="D1066" s="30"/>
      <c r="H1066" s="108"/>
      <c r="J1066" s="108"/>
      <c r="L1066" s="108"/>
      <c r="N1066" s="188"/>
    </row>
    <row r="1067" spans="1:14" x14ac:dyDescent="0.3">
      <c r="A1067" s="11"/>
      <c r="B1067" s="21" t="s">
        <v>195</v>
      </c>
      <c r="C1067" s="12"/>
      <c r="D1067" s="13" t="s">
        <v>196</v>
      </c>
      <c r="E1067" s="108" t="s">
        <v>31</v>
      </c>
      <c r="F1067" s="136">
        <v>0</v>
      </c>
      <c r="G1067" s="108" t="s">
        <v>179</v>
      </c>
      <c r="H1067" s="136">
        <v>0</v>
      </c>
      <c r="I1067" s="108" t="s">
        <v>33</v>
      </c>
      <c r="J1067" s="136">
        <v>0</v>
      </c>
      <c r="K1067" s="108"/>
      <c r="L1067" s="136"/>
      <c r="M1067" s="108" t="s">
        <v>35</v>
      </c>
      <c r="N1067" s="189">
        <v>0</v>
      </c>
    </row>
    <row r="1068" spans="1:14" x14ac:dyDescent="0.3">
      <c r="A1068" s="11"/>
      <c r="B1068" s="12"/>
      <c r="C1068" s="12"/>
      <c r="D1068" s="29"/>
      <c r="E1068" s="108" t="s">
        <v>20</v>
      </c>
      <c r="F1068" s="136">
        <v>0</v>
      </c>
      <c r="G1068" s="108" t="s">
        <v>180</v>
      </c>
      <c r="H1068" s="136">
        <v>0</v>
      </c>
      <c r="I1068" s="108" t="s">
        <v>181</v>
      </c>
      <c r="J1068" s="136">
        <v>0</v>
      </c>
      <c r="K1068" s="108" t="s">
        <v>182</v>
      </c>
      <c r="L1068" s="136">
        <v>0</v>
      </c>
      <c r="M1068" s="108" t="s">
        <v>38</v>
      </c>
      <c r="N1068" s="189">
        <v>0</v>
      </c>
    </row>
    <row r="1069" spans="1:14" x14ac:dyDescent="0.3">
      <c r="A1069" s="11"/>
      <c r="B1069" s="12"/>
      <c r="C1069" s="12"/>
      <c r="D1069" s="29"/>
      <c r="E1069" s="108" t="s">
        <v>26</v>
      </c>
      <c r="F1069" s="136">
        <v>0</v>
      </c>
      <c r="G1069" s="108" t="s">
        <v>183</v>
      </c>
      <c r="H1069" s="136">
        <v>0</v>
      </c>
      <c r="I1069" s="108" t="s">
        <v>184</v>
      </c>
      <c r="J1069" s="136">
        <v>0</v>
      </c>
      <c r="K1069" s="108"/>
      <c r="L1069" s="136"/>
      <c r="M1069" s="108" t="s">
        <v>39</v>
      </c>
      <c r="N1069" s="189">
        <v>0</v>
      </c>
    </row>
    <row r="1070" spans="1:14" ht="14.4" thickBot="1" x14ac:dyDescent="0.35">
      <c r="A1070" s="11"/>
      <c r="B1070" s="12"/>
      <c r="C1070" s="12"/>
      <c r="D1070" s="29"/>
      <c r="E1070" s="108"/>
      <c r="F1070" s="136"/>
      <c r="G1070" s="108"/>
      <c r="H1070" s="136"/>
      <c r="I1070" s="108"/>
      <c r="J1070" s="136"/>
      <c r="K1070" s="108"/>
      <c r="L1070" s="136"/>
      <c r="M1070" s="108"/>
      <c r="N1070" s="189"/>
    </row>
    <row r="1071" spans="1:14" ht="14.4" thickTop="1" x14ac:dyDescent="0.3">
      <c r="A1071" s="48"/>
      <c r="B1071" s="49"/>
      <c r="C1071" s="49"/>
      <c r="D1071" s="50"/>
      <c r="E1071" s="200"/>
      <c r="F1071" s="201"/>
      <c r="G1071" s="200"/>
      <c r="H1071" s="201"/>
      <c r="I1071" s="200"/>
      <c r="J1071" s="201"/>
      <c r="K1071" s="200"/>
      <c r="L1071" s="201"/>
      <c r="M1071" s="200"/>
      <c r="N1071" s="202"/>
    </row>
    <row r="1072" spans="1:14" x14ac:dyDescent="0.3">
      <c r="A1072" s="37"/>
      <c r="B1072" s="78" t="s">
        <v>187</v>
      </c>
      <c r="C1072" s="12" t="s">
        <v>189</v>
      </c>
      <c r="D1072" s="4" t="s">
        <v>325</v>
      </c>
      <c r="E1072" s="12" t="s">
        <v>31</v>
      </c>
      <c r="F1072" s="192">
        <f>+F1059+F1063+F1067</f>
        <v>0</v>
      </c>
      <c r="G1072" s="191" t="s">
        <v>179</v>
      </c>
      <c r="H1072" s="192">
        <f>+H1059+H1063+H1067</f>
        <v>0</v>
      </c>
      <c r="I1072" s="191" t="s">
        <v>33</v>
      </c>
      <c r="J1072" s="192">
        <f>+J1059+J1063+J1067</f>
        <v>0</v>
      </c>
      <c r="K1072" s="191"/>
      <c r="L1072" s="192"/>
      <c r="M1072" s="191" t="s">
        <v>35</v>
      </c>
      <c r="N1072" s="193">
        <f>+N1059+N1063+N1067</f>
        <v>0</v>
      </c>
    </row>
    <row r="1073" spans="1:14" x14ac:dyDescent="0.3">
      <c r="A1073" s="11"/>
      <c r="B1073" s="12"/>
      <c r="C1073" s="12"/>
      <c r="D1073" s="13"/>
      <c r="E1073" s="191" t="s">
        <v>20</v>
      </c>
      <c r="F1073" s="192">
        <f>+F1060+F1064+F1068</f>
        <v>0</v>
      </c>
      <c r="G1073" s="191" t="s">
        <v>180</v>
      </c>
      <c r="H1073" s="192">
        <f>+H1060+H1064+H1068</f>
        <v>0</v>
      </c>
      <c r="I1073" s="191" t="s">
        <v>181</v>
      </c>
      <c r="J1073" s="192">
        <f>+J1060+J1064+J1068</f>
        <v>0</v>
      </c>
      <c r="K1073" s="191" t="s">
        <v>182</v>
      </c>
      <c r="L1073" s="192">
        <f>+L1060+L1064+L1068</f>
        <v>0</v>
      </c>
      <c r="M1073" s="191" t="s">
        <v>38</v>
      </c>
      <c r="N1073" s="193">
        <f>+N1060+N1064+N1068</f>
        <v>0</v>
      </c>
    </row>
    <row r="1074" spans="1:14" x14ac:dyDescent="0.3">
      <c r="A1074" s="11"/>
      <c r="B1074" s="12"/>
      <c r="C1074" s="12"/>
      <c r="D1074" s="13"/>
      <c r="E1074" s="191" t="s">
        <v>26</v>
      </c>
      <c r="F1074" s="192">
        <f>+F1061+F1065+F1069</f>
        <v>0</v>
      </c>
      <c r="G1074" s="191" t="s">
        <v>183</v>
      </c>
      <c r="H1074" s="192">
        <f>+H1061+H1065+H1069</f>
        <v>0</v>
      </c>
      <c r="I1074" s="191" t="s">
        <v>184</v>
      </c>
      <c r="J1074" s="192">
        <f>+J1061+J1065+J1069</f>
        <v>0</v>
      </c>
      <c r="K1074" s="191"/>
      <c r="L1074" s="192"/>
      <c r="M1074" s="191" t="s">
        <v>39</v>
      </c>
      <c r="N1074" s="193">
        <f>+N1061+N1065+N1069</f>
        <v>0</v>
      </c>
    </row>
    <row r="1075" spans="1:14" x14ac:dyDescent="0.3">
      <c r="A1075" s="42"/>
      <c r="B1075" s="43"/>
      <c r="C1075" s="43"/>
      <c r="D1075" s="22"/>
      <c r="E1075" s="194"/>
      <c r="F1075" s="746"/>
      <c r="G1075" s="194"/>
      <c r="H1075" s="746"/>
      <c r="I1075" s="194"/>
      <c r="J1075" s="746"/>
      <c r="K1075" s="194"/>
      <c r="L1075" s="746"/>
      <c r="M1075" s="194"/>
      <c r="N1075" s="195"/>
    </row>
    <row r="1076" spans="1:14" x14ac:dyDescent="0.3">
      <c r="A1076" s="42"/>
      <c r="B1076" s="43"/>
      <c r="C1076" s="43"/>
      <c r="D1076" s="22"/>
      <c r="E1076" s="194"/>
      <c r="F1076" s="746"/>
      <c r="G1076" s="194"/>
      <c r="H1076" s="746"/>
      <c r="I1076" s="194"/>
      <c r="J1076" s="746"/>
      <c r="K1076" s="194"/>
      <c r="L1076" s="746"/>
      <c r="M1076" s="194"/>
      <c r="N1076" s="195"/>
    </row>
    <row r="1077" spans="1:14" x14ac:dyDescent="0.3">
      <c r="A1077" s="56" t="s">
        <v>326</v>
      </c>
      <c r="B1077" s="58" t="s">
        <v>175</v>
      </c>
      <c r="C1077" s="62" t="s">
        <v>193</v>
      </c>
      <c r="D1077" s="57" t="s">
        <v>327</v>
      </c>
      <c r="E1077" s="18"/>
      <c r="F1077" s="18"/>
      <c r="G1077" s="18"/>
      <c r="H1077" s="18"/>
      <c r="I1077" s="18"/>
      <c r="J1077" s="18"/>
      <c r="K1077" s="18"/>
      <c r="L1077" s="18"/>
      <c r="M1077" s="18"/>
      <c r="N1077" s="101"/>
    </row>
    <row r="1078" spans="1:14" x14ac:dyDescent="0.3">
      <c r="A1078" s="11"/>
      <c r="B1078" s="61"/>
      <c r="C1078" s="12"/>
      <c r="D1078" s="30"/>
      <c r="N1078" s="187"/>
    </row>
    <row r="1079" spans="1:14" x14ac:dyDescent="0.3">
      <c r="A1079" s="59"/>
      <c r="B1079" s="25"/>
      <c r="C1079" s="60"/>
      <c r="D1079" s="53"/>
      <c r="E1079" s="203"/>
      <c r="F1079" s="745"/>
      <c r="G1079" s="203"/>
      <c r="H1079" s="203"/>
      <c r="I1079" s="203"/>
      <c r="J1079" s="203"/>
      <c r="K1079" s="203"/>
      <c r="L1079" s="203"/>
      <c r="M1079" s="203"/>
      <c r="N1079" s="204"/>
    </row>
    <row r="1080" spans="1:14" x14ac:dyDescent="0.3">
      <c r="A1080" s="11"/>
      <c r="B1080" s="21" t="s">
        <v>177</v>
      </c>
      <c r="C1080" s="12"/>
      <c r="D1080" s="13" t="s">
        <v>178</v>
      </c>
      <c r="E1080" s="108" t="s">
        <v>31</v>
      </c>
      <c r="F1080" s="136">
        <v>0</v>
      </c>
      <c r="G1080" s="108" t="s">
        <v>179</v>
      </c>
      <c r="H1080" s="136">
        <v>0</v>
      </c>
      <c r="I1080" s="108" t="s">
        <v>33</v>
      </c>
      <c r="J1080" s="136">
        <v>0</v>
      </c>
      <c r="K1080" s="108"/>
      <c r="L1080" s="136"/>
      <c r="M1080" s="108" t="s">
        <v>35</v>
      </c>
      <c r="N1080" s="189">
        <v>0</v>
      </c>
    </row>
    <row r="1081" spans="1:14" x14ac:dyDescent="0.3">
      <c r="A1081" s="11"/>
      <c r="B1081" s="12"/>
      <c r="C1081" s="12"/>
      <c r="D1081" s="29"/>
      <c r="E1081" s="108" t="s">
        <v>20</v>
      </c>
      <c r="F1081" s="136">
        <v>0</v>
      </c>
      <c r="G1081" s="108" t="s">
        <v>180</v>
      </c>
      <c r="H1081" s="136">
        <v>0</v>
      </c>
      <c r="I1081" s="108" t="s">
        <v>181</v>
      </c>
      <c r="J1081" s="136">
        <v>0</v>
      </c>
      <c r="K1081" s="108" t="s">
        <v>182</v>
      </c>
      <c r="L1081" s="136">
        <v>0</v>
      </c>
      <c r="M1081" s="108" t="s">
        <v>38</v>
      </c>
      <c r="N1081" s="189">
        <v>0</v>
      </c>
    </row>
    <row r="1082" spans="1:14" x14ac:dyDescent="0.3">
      <c r="A1082" s="11"/>
      <c r="B1082" s="12"/>
      <c r="C1082" s="12"/>
      <c r="D1082" s="29"/>
      <c r="E1082" s="108" t="s">
        <v>26</v>
      </c>
      <c r="F1082" s="136">
        <v>0</v>
      </c>
      <c r="G1082" s="108" t="s">
        <v>183</v>
      </c>
      <c r="H1082" s="136">
        <v>0</v>
      </c>
      <c r="I1082" s="108" t="s">
        <v>184</v>
      </c>
      <c r="J1082" s="136">
        <v>0</v>
      </c>
      <c r="K1082" s="108"/>
      <c r="L1082" s="136"/>
      <c r="M1082" s="108" t="s">
        <v>39</v>
      </c>
      <c r="N1082" s="189">
        <v>0</v>
      </c>
    </row>
    <row r="1083" spans="1:14" x14ac:dyDescent="0.3">
      <c r="A1083" s="11"/>
      <c r="B1083" s="12"/>
      <c r="C1083" s="12"/>
      <c r="D1083" s="30"/>
      <c r="H1083" s="108"/>
      <c r="J1083" s="108"/>
      <c r="L1083" s="108"/>
      <c r="N1083" s="188"/>
    </row>
    <row r="1084" spans="1:14" x14ac:dyDescent="0.3">
      <c r="A1084" s="11"/>
      <c r="B1084" s="21" t="s">
        <v>185</v>
      </c>
      <c r="C1084" s="12"/>
      <c r="D1084" s="13" t="s">
        <v>186</v>
      </c>
      <c r="E1084" s="108" t="s">
        <v>31</v>
      </c>
      <c r="F1084" s="136">
        <v>0</v>
      </c>
      <c r="G1084" s="108" t="s">
        <v>179</v>
      </c>
      <c r="H1084" s="136">
        <v>0</v>
      </c>
      <c r="I1084" s="108" t="s">
        <v>33</v>
      </c>
      <c r="J1084" s="136">
        <v>0</v>
      </c>
      <c r="K1084" s="108"/>
      <c r="L1084" s="136"/>
      <c r="M1084" s="108" t="s">
        <v>35</v>
      </c>
      <c r="N1084" s="189">
        <v>0</v>
      </c>
    </row>
    <row r="1085" spans="1:14" x14ac:dyDescent="0.3">
      <c r="A1085" s="11"/>
      <c r="B1085" s="12"/>
      <c r="C1085" s="12"/>
      <c r="D1085" s="29"/>
      <c r="E1085" s="108" t="s">
        <v>20</v>
      </c>
      <c r="F1085" s="136">
        <v>0</v>
      </c>
      <c r="G1085" s="108" t="s">
        <v>180</v>
      </c>
      <c r="H1085" s="136">
        <v>0</v>
      </c>
      <c r="I1085" s="108" t="s">
        <v>181</v>
      </c>
      <c r="J1085" s="136">
        <v>0</v>
      </c>
      <c r="K1085" s="108" t="s">
        <v>182</v>
      </c>
      <c r="L1085" s="136">
        <v>0</v>
      </c>
      <c r="M1085" s="108" t="s">
        <v>38</v>
      </c>
      <c r="N1085" s="189">
        <v>0</v>
      </c>
    </row>
    <row r="1086" spans="1:14" x14ac:dyDescent="0.3">
      <c r="A1086" s="11"/>
      <c r="B1086" s="12"/>
      <c r="C1086" s="12"/>
      <c r="D1086" s="29"/>
      <c r="E1086" s="108" t="s">
        <v>26</v>
      </c>
      <c r="F1086" s="136">
        <v>0</v>
      </c>
      <c r="G1086" s="108" t="s">
        <v>183</v>
      </c>
      <c r="H1086" s="136">
        <v>0</v>
      </c>
      <c r="I1086" s="108" t="s">
        <v>184</v>
      </c>
      <c r="J1086" s="136">
        <v>0</v>
      </c>
      <c r="K1086" s="108"/>
      <c r="L1086" s="136"/>
      <c r="M1086" s="108" t="s">
        <v>39</v>
      </c>
      <c r="N1086" s="189">
        <v>0</v>
      </c>
    </row>
    <row r="1087" spans="1:14" x14ac:dyDescent="0.3">
      <c r="A1087" s="11"/>
      <c r="B1087" s="12"/>
      <c r="C1087" s="12"/>
      <c r="D1087" s="30"/>
      <c r="H1087" s="108"/>
      <c r="J1087" s="108"/>
      <c r="L1087" s="108"/>
      <c r="N1087" s="188"/>
    </row>
    <row r="1088" spans="1:14" x14ac:dyDescent="0.3">
      <c r="A1088" s="11"/>
      <c r="B1088" s="21" t="s">
        <v>195</v>
      </c>
      <c r="C1088" s="12"/>
      <c r="D1088" s="13" t="s">
        <v>196</v>
      </c>
      <c r="E1088" s="108" t="s">
        <v>31</v>
      </c>
      <c r="F1088" s="136">
        <v>0</v>
      </c>
      <c r="G1088" s="108" t="s">
        <v>179</v>
      </c>
      <c r="H1088" s="136">
        <v>0</v>
      </c>
      <c r="I1088" s="108" t="s">
        <v>33</v>
      </c>
      <c r="J1088" s="136">
        <v>0</v>
      </c>
      <c r="K1088" s="108"/>
      <c r="L1088" s="136"/>
      <c r="M1088" s="108" t="s">
        <v>35</v>
      </c>
      <c r="N1088" s="189">
        <v>0</v>
      </c>
    </row>
    <row r="1089" spans="1:14" x14ac:dyDescent="0.3">
      <c r="A1089" s="11"/>
      <c r="B1089" s="12"/>
      <c r="C1089" s="12"/>
      <c r="D1089" s="29"/>
      <c r="E1089" s="108" t="s">
        <v>20</v>
      </c>
      <c r="F1089" s="136">
        <v>0</v>
      </c>
      <c r="G1089" s="108" t="s">
        <v>180</v>
      </c>
      <c r="H1089" s="136">
        <v>0</v>
      </c>
      <c r="I1089" s="108" t="s">
        <v>181</v>
      </c>
      <c r="J1089" s="136">
        <v>0</v>
      </c>
      <c r="K1089" s="108" t="s">
        <v>182</v>
      </c>
      <c r="L1089" s="136">
        <v>0</v>
      </c>
      <c r="M1089" s="108" t="s">
        <v>38</v>
      </c>
      <c r="N1089" s="189">
        <v>0</v>
      </c>
    </row>
    <row r="1090" spans="1:14" x14ac:dyDescent="0.3">
      <c r="A1090" s="11"/>
      <c r="B1090" s="12"/>
      <c r="C1090" s="12"/>
      <c r="D1090" s="29"/>
      <c r="E1090" s="108" t="s">
        <v>26</v>
      </c>
      <c r="F1090" s="136">
        <v>0</v>
      </c>
      <c r="G1090" s="108" t="s">
        <v>183</v>
      </c>
      <c r="H1090" s="136">
        <v>0</v>
      </c>
      <c r="I1090" s="108" t="s">
        <v>184</v>
      </c>
      <c r="J1090" s="136">
        <v>0</v>
      </c>
      <c r="K1090" s="108"/>
      <c r="L1090" s="136"/>
      <c r="M1090" s="108" t="s">
        <v>39</v>
      </c>
      <c r="N1090" s="189">
        <v>0</v>
      </c>
    </row>
    <row r="1091" spans="1:14" ht="14.4" thickBot="1" x14ac:dyDescent="0.35">
      <c r="A1091" s="11"/>
      <c r="B1091" s="12"/>
      <c r="C1091" s="12"/>
      <c r="D1091" s="29"/>
      <c r="E1091" s="108"/>
      <c r="F1091" s="136"/>
      <c r="G1091" s="108"/>
      <c r="H1091" s="136"/>
      <c r="I1091" s="108"/>
      <c r="J1091" s="136"/>
      <c r="K1091" s="108"/>
      <c r="L1091" s="136"/>
      <c r="M1091" s="108"/>
      <c r="N1091" s="189"/>
    </row>
    <row r="1092" spans="1:14" ht="14.4" thickTop="1" x14ac:dyDescent="0.3">
      <c r="A1092" s="48"/>
      <c r="B1092" s="49"/>
      <c r="C1092" s="49"/>
      <c r="D1092" s="50"/>
      <c r="E1092" s="200"/>
      <c r="F1092" s="201"/>
      <c r="G1092" s="200"/>
      <c r="H1092" s="201"/>
      <c r="I1092" s="200"/>
      <c r="J1092" s="201"/>
      <c r="K1092" s="200"/>
      <c r="L1092" s="201"/>
      <c r="M1092" s="200"/>
      <c r="N1092" s="202"/>
    </row>
    <row r="1093" spans="1:14" x14ac:dyDescent="0.3">
      <c r="A1093" s="37"/>
      <c r="B1093" s="78" t="s">
        <v>187</v>
      </c>
      <c r="C1093" s="181" t="s">
        <v>193</v>
      </c>
      <c r="D1093" s="4" t="s">
        <v>327</v>
      </c>
      <c r="E1093" s="12" t="s">
        <v>31</v>
      </c>
      <c r="F1093" s="192">
        <f>+F1080+F1084+F1088</f>
        <v>0</v>
      </c>
      <c r="G1093" s="191" t="s">
        <v>179</v>
      </c>
      <c r="H1093" s="192">
        <f>+H1080+H1084+H1088</f>
        <v>0</v>
      </c>
      <c r="I1093" s="191" t="s">
        <v>33</v>
      </c>
      <c r="J1093" s="192">
        <f>+J1080+J1084+J1088</f>
        <v>0</v>
      </c>
      <c r="K1093" s="191"/>
      <c r="L1093" s="192"/>
      <c r="M1093" s="191" t="s">
        <v>35</v>
      </c>
      <c r="N1093" s="193">
        <f>+N1080+N1084+N1088</f>
        <v>0</v>
      </c>
    </row>
    <row r="1094" spans="1:14" x14ac:dyDescent="0.3">
      <c r="A1094" s="11"/>
      <c r="B1094" s="12"/>
      <c r="C1094" s="12"/>
      <c r="D1094" s="13"/>
      <c r="E1094" s="191" t="s">
        <v>20</v>
      </c>
      <c r="F1094" s="192">
        <f>+F1081+F1085+F1089</f>
        <v>0</v>
      </c>
      <c r="G1094" s="191" t="s">
        <v>180</v>
      </c>
      <c r="H1094" s="192">
        <f>+H1081+H1085+H1089</f>
        <v>0</v>
      </c>
      <c r="I1094" s="191" t="s">
        <v>181</v>
      </c>
      <c r="J1094" s="192">
        <f>+J1081+J1085+J1089</f>
        <v>0</v>
      </c>
      <c r="K1094" s="191" t="s">
        <v>182</v>
      </c>
      <c r="L1094" s="192">
        <f>+L1081+L1085+L1089</f>
        <v>0</v>
      </c>
      <c r="M1094" s="191" t="s">
        <v>38</v>
      </c>
      <c r="N1094" s="193">
        <f>+N1081+N1085+N1089</f>
        <v>0</v>
      </c>
    </row>
    <row r="1095" spans="1:14" x14ac:dyDescent="0.3">
      <c r="A1095" s="11"/>
      <c r="B1095" s="12"/>
      <c r="C1095" s="12"/>
      <c r="D1095" s="13"/>
      <c r="E1095" s="191" t="s">
        <v>26</v>
      </c>
      <c r="F1095" s="192">
        <f>+F1082+F1086+F1090</f>
        <v>0</v>
      </c>
      <c r="G1095" s="191" t="s">
        <v>183</v>
      </c>
      <c r="H1095" s="192">
        <f>+H1082+H1086+H1090</f>
        <v>0</v>
      </c>
      <c r="I1095" s="191" t="s">
        <v>184</v>
      </c>
      <c r="J1095" s="192">
        <f>+J1082+J1086+J1090</f>
        <v>0</v>
      </c>
      <c r="K1095" s="191"/>
      <c r="L1095" s="192"/>
      <c r="M1095" s="191" t="s">
        <v>39</v>
      </c>
      <c r="N1095" s="193">
        <f>+N1082+N1086+N1090</f>
        <v>0</v>
      </c>
    </row>
    <row r="1096" spans="1:14" x14ac:dyDescent="0.3">
      <c r="A1096" s="42"/>
      <c r="B1096" s="43"/>
      <c r="C1096" s="43"/>
      <c r="D1096" s="22"/>
      <c r="E1096" s="194"/>
      <c r="F1096" s="746"/>
      <c r="G1096" s="194"/>
      <c r="H1096" s="746"/>
      <c r="I1096" s="194"/>
      <c r="J1096" s="746"/>
      <c r="K1096" s="194"/>
      <c r="L1096" s="746"/>
      <c r="M1096" s="194"/>
      <c r="N1096" s="195"/>
    </row>
    <row r="1097" spans="1:14" x14ac:dyDescent="0.3">
      <c r="A1097" s="11"/>
      <c r="B1097" s="12"/>
      <c r="C1097" s="12"/>
      <c r="D1097" s="30"/>
      <c r="N1097" s="187"/>
    </row>
    <row r="1098" spans="1:14" ht="20.25" customHeight="1" x14ac:dyDescent="0.3">
      <c r="A1098" s="56" t="s">
        <v>328</v>
      </c>
      <c r="B1098" s="58" t="s">
        <v>175</v>
      </c>
      <c r="C1098" s="182" t="s">
        <v>253</v>
      </c>
      <c r="D1098" s="57" t="s">
        <v>329</v>
      </c>
      <c r="E1098" s="18"/>
      <c r="F1098" s="18"/>
      <c r="G1098" s="18"/>
      <c r="H1098" s="18"/>
      <c r="I1098" s="18"/>
      <c r="J1098" s="18"/>
      <c r="K1098" s="18"/>
      <c r="L1098" s="18"/>
      <c r="M1098" s="18"/>
      <c r="N1098" s="101"/>
    </row>
    <row r="1099" spans="1:14" x14ac:dyDescent="0.3">
      <c r="A1099" s="11"/>
      <c r="B1099" s="61"/>
      <c r="C1099" s="12"/>
      <c r="D1099" s="30"/>
      <c r="N1099" s="187"/>
    </row>
    <row r="1100" spans="1:14" x14ac:dyDescent="0.3">
      <c r="A1100" s="59"/>
      <c r="B1100" s="25"/>
      <c r="C1100" s="60"/>
      <c r="D1100" s="53"/>
      <c r="E1100" s="203"/>
      <c r="F1100" s="745"/>
      <c r="G1100" s="203"/>
      <c r="H1100" s="203"/>
      <c r="I1100" s="203"/>
      <c r="J1100" s="203"/>
      <c r="K1100" s="203"/>
      <c r="L1100" s="203"/>
      <c r="M1100" s="203"/>
      <c r="N1100" s="204"/>
    </row>
    <row r="1101" spans="1:14" x14ac:dyDescent="0.3">
      <c r="A1101" s="11"/>
      <c r="B1101" s="21" t="s">
        <v>177</v>
      </c>
      <c r="C1101" s="12"/>
      <c r="D1101" s="13" t="s">
        <v>178</v>
      </c>
      <c r="E1101" s="108" t="s">
        <v>31</v>
      </c>
      <c r="F1101" s="136">
        <v>0</v>
      </c>
      <c r="G1101" s="108" t="s">
        <v>179</v>
      </c>
      <c r="H1101" s="136">
        <v>0</v>
      </c>
      <c r="I1101" s="108" t="s">
        <v>33</v>
      </c>
      <c r="J1101" s="136">
        <v>0</v>
      </c>
      <c r="K1101" s="108"/>
      <c r="L1101" s="136"/>
      <c r="M1101" s="108" t="s">
        <v>35</v>
      </c>
      <c r="N1101" s="189">
        <v>0</v>
      </c>
    </row>
    <row r="1102" spans="1:14" x14ac:dyDescent="0.3">
      <c r="A1102" s="11"/>
      <c r="B1102" s="12"/>
      <c r="C1102" s="12"/>
      <c r="D1102" s="29"/>
      <c r="E1102" s="108" t="s">
        <v>20</v>
      </c>
      <c r="F1102" s="136">
        <v>0</v>
      </c>
      <c r="G1102" s="108" t="s">
        <v>180</v>
      </c>
      <c r="H1102" s="136">
        <v>0</v>
      </c>
      <c r="I1102" s="108" t="s">
        <v>181</v>
      </c>
      <c r="J1102" s="136">
        <v>0</v>
      </c>
      <c r="K1102" s="108" t="s">
        <v>182</v>
      </c>
      <c r="L1102" s="136">
        <v>0</v>
      </c>
      <c r="M1102" s="108" t="s">
        <v>38</v>
      </c>
      <c r="N1102" s="189">
        <v>0</v>
      </c>
    </row>
    <row r="1103" spans="1:14" x14ac:dyDescent="0.3">
      <c r="A1103" s="11"/>
      <c r="B1103" s="12"/>
      <c r="C1103" s="12"/>
      <c r="D1103" s="29"/>
      <c r="E1103" s="108" t="s">
        <v>26</v>
      </c>
      <c r="F1103" s="136">
        <v>0</v>
      </c>
      <c r="G1103" s="108" t="s">
        <v>183</v>
      </c>
      <c r="H1103" s="136">
        <v>0</v>
      </c>
      <c r="I1103" s="108" t="s">
        <v>184</v>
      </c>
      <c r="J1103" s="136">
        <v>0</v>
      </c>
      <c r="K1103" s="108"/>
      <c r="L1103" s="136"/>
      <c r="M1103" s="108" t="s">
        <v>39</v>
      </c>
      <c r="N1103" s="189">
        <v>0</v>
      </c>
    </row>
    <row r="1104" spans="1:14" x14ac:dyDescent="0.3">
      <c r="A1104" s="11"/>
      <c r="B1104" s="12"/>
      <c r="C1104" s="12"/>
      <c r="D1104" s="30"/>
      <c r="H1104" s="108"/>
      <c r="J1104" s="108"/>
      <c r="L1104" s="108"/>
      <c r="N1104" s="188"/>
    </row>
    <row r="1105" spans="1:14" x14ac:dyDescent="0.3">
      <c r="A1105" s="11"/>
      <c r="B1105" s="21" t="s">
        <v>185</v>
      </c>
      <c r="C1105" s="12"/>
      <c r="D1105" s="13" t="s">
        <v>186</v>
      </c>
      <c r="E1105" s="108" t="s">
        <v>31</v>
      </c>
      <c r="F1105" s="136">
        <v>0</v>
      </c>
      <c r="G1105" s="108" t="s">
        <v>179</v>
      </c>
      <c r="H1105" s="136">
        <v>0</v>
      </c>
      <c r="I1105" s="108" t="s">
        <v>33</v>
      </c>
      <c r="J1105" s="136">
        <v>0</v>
      </c>
      <c r="K1105" s="108"/>
      <c r="L1105" s="136"/>
      <c r="M1105" s="108" t="s">
        <v>35</v>
      </c>
      <c r="N1105" s="189">
        <v>0</v>
      </c>
    </row>
    <row r="1106" spans="1:14" x14ac:dyDescent="0.3">
      <c r="A1106" s="11"/>
      <c r="B1106" s="12"/>
      <c r="C1106" s="12"/>
      <c r="D1106" s="29"/>
      <c r="E1106" s="108" t="s">
        <v>20</v>
      </c>
      <c r="F1106" s="136">
        <v>0</v>
      </c>
      <c r="G1106" s="108" t="s">
        <v>180</v>
      </c>
      <c r="H1106" s="136">
        <v>0</v>
      </c>
      <c r="I1106" s="108" t="s">
        <v>181</v>
      </c>
      <c r="J1106" s="136">
        <v>0</v>
      </c>
      <c r="K1106" s="108" t="s">
        <v>182</v>
      </c>
      <c r="L1106" s="136">
        <v>0</v>
      </c>
      <c r="M1106" s="108" t="s">
        <v>38</v>
      </c>
      <c r="N1106" s="189">
        <v>0</v>
      </c>
    </row>
    <row r="1107" spans="1:14" x14ac:dyDescent="0.3">
      <c r="A1107" s="11"/>
      <c r="B1107" s="12"/>
      <c r="C1107" s="12"/>
      <c r="D1107" s="29"/>
      <c r="E1107" s="108" t="s">
        <v>26</v>
      </c>
      <c r="F1107" s="136">
        <v>0</v>
      </c>
      <c r="G1107" s="108" t="s">
        <v>183</v>
      </c>
      <c r="H1107" s="136">
        <v>0</v>
      </c>
      <c r="I1107" s="108" t="s">
        <v>184</v>
      </c>
      <c r="J1107" s="136">
        <v>0</v>
      </c>
      <c r="K1107" s="108"/>
      <c r="L1107" s="136"/>
      <c r="M1107" s="108" t="s">
        <v>39</v>
      </c>
      <c r="N1107" s="189">
        <v>0</v>
      </c>
    </row>
    <row r="1108" spans="1:14" x14ac:dyDescent="0.3">
      <c r="A1108" s="11"/>
      <c r="B1108" s="12"/>
      <c r="C1108" s="12"/>
      <c r="D1108" s="30"/>
      <c r="H1108" s="108"/>
      <c r="J1108" s="108"/>
      <c r="L1108" s="108"/>
      <c r="N1108" s="188"/>
    </row>
    <row r="1109" spans="1:14" x14ac:dyDescent="0.3">
      <c r="A1109" s="11"/>
      <c r="B1109" s="21" t="s">
        <v>195</v>
      </c>
      <c r="C1109" s="12"/>
      <c r="D1109" s="13" t="s">
        <v>196</v>
      </c>
      <c r="E1109" s="108" t="s">
        <v>31</v>
      </c>
      <c r="F1109" s="136">
        <v>0</v>
      </c>
      <c r="G1109" s="108" t="s">
        <v>179</v>
      </c>
      <c r="H1109" s="136">
        <v>0</v>
      </c>
      <c r="I1109" s="108" t="s">
        <v>33</v>
      </c>
      <c r="J1109" s="136">
        <v>0</v>
      </c>
      <c r="K1109" s="108"/>
      <c r="L1109" s="136"/>
      <c r="M1109" s="108" t="s">
        <v>35</v>
      </c>
      <c r="N1109" s="189">
        <v>0</v>
      </c>
    </row>
    <row r="1110" spans="1:14" x14ac:dyDescent="0.3">
      <c r="A1110" s="11"/>
      <c r="B1110" s="12"/>
      <c r="C1110" s="12"/>
      <c r="D1110" s="29"/>
      <c r="E1110" s="108" t="s">
        <v>20</v>
      </c>
      <c r="F1110" s="136">
        <v>0</v>
      </c>
      <c r="G1110" s="108" t="s">
        <v>180</v>
      </c>
      <c r="H1110" s="136">
        <v>0</v>
      </c>
      <c r="I1110" s="108" t="s">
        <v>181</v>
      </c>
      <c r="J1110" s="136">
        <v>0</v>
      </c>
      <c r="K1110" s="108" t="s">
        <v>182</v>
      </c>
      <c r="L1110" s="136">
        <v>0</v>
      </c>
      <c r="M1110" s="108" t="s">
        <v>38</v>
      </c>
      <c r="N1110" s="189">
        <v>0</v>
      </c>
    </row>
    <row r="1111" spans="1:14" x14ac:dyDescent="0.3">
      <c r="A1111" s="11"/>
      <c r="B1111" s="12"/>
      <c r="C1111" s="12"/>
      <c r="D1111" s="29"/>
      <c r="E1111" s="108" t="s">
        <v>26</v>
      </c>
      <c r="F1111" s="136">
        <v>0</v>
      </c>
      <c r="G1111" s="108" t="s">
        <v>183</v>
      </c>
      <c r="H1111" s="136">
        <v>0</v>
      </c>
      <c r="I1111" s="108" t="s">
        <v>184</v>
      </c>
      <c r="J1111" s="136">
        <v>0</v>
      </c>
      <c r="K1111" s="108"/>
      <c r="L1111" s="136"/>
      <c r="M1111" s="108" t="s">
        <v>39</v>
      </c>
      <c r="N1111" s="189">
        <v>0</v>
      </c>
    </row>
    <row r="1112" spans="1:14" ht="14.4" thickBot="1" x14ac:dyDescent="0.35">
      <c r="A1112" s="11"/>
      <c r="B1112" s="12"/>
      <c r="C1112" s="12"/>
      <c r="D1112" s="29"/>
      <c r="E1112" s="108"/>
      <c r="F1112" s="136"/>
      <c r="G1112" s="108"/>
      <c r="H1112" s="136"/>
      <c r="I1112" s="108"/>
      <c r="J1112" s="136"/>
      <c r="K1112" s="108"/>
      <c r="L1112" s="136"/>
      <c r="M1112" s="108"/>
      <c r="N1112" s="189"/>
    </row>
    <row r="1113" spans="1:14" ht="14.4" thickTop="1" x14ac:dyDescent="0.3">
      <c r="A1113" s="48"/>
      <c r="B1113" s="49"/>
      <c r="C1113" s="49"/>
      <c r="D1113" s="50"/>
      <c r="E1113" s="200"/>
      <c r="F1113" s="201"/>
      <c r="G1113" s="200"/>
      <c r="H1113" s="201"/>
      <c r="I1113" s="200"/>
      <c r="J1113" s="201"/>
      <c r="K1113" s="200"/>
      <c r="L1113" s="201"/>
      <c r="M1113" s="200"/>
      <c r="N1113" s="202"/>
    </row>
    <row r="1114" spans="1:14" x14ac:dyDescent="0.3">
      <c r="A1114" s="37"/>
      <c r="B1114" s="78" t="s">
        <v>187</v>
      </c>
      <c r="C1114" s="184" t="s">
        <v>253</v>
      </c>
      <c r="D1114" s="4" t="s">
        <v>329</v>
      </c>
      <c r="E1114" s="12" t="s">
        <v>31</v>
      </c>
      <c r="F1114" s="192">
        <f>+F1101+F1105+F1109</f>
        <v>0</v>
      </c>
      <c r="G1114" s="191" t="s">
        <v>179</v>
      </c>
      <c r="H1114" s="192">
        <f>+H1101+H1105+H1109</f>
        <v>0</v>
      </c>
      <c r="I1114" s="191" t="s">
        <v>33</v>
      </c>
      <c r="J1114" s="192">
        <f>+J1101+J1105+J1109</f>
        <v>0</v>
      </c>
      <c r="K1114" s="191"/>
      <c r="L1114" s="192"/>
      <c r="M1114" s="191" t="s">
        <v>35</v>
      </c>
      <c r="N1114" s="193">
        <f>+N1101+N1105+N1109</f>
        <v>0</v>
      </c>
    </row>
    <row r="1115" spans="1:14" x14ac:dyDescent="0.3">
      <c r="A1115" s="11"/>
      <c r="B1115" s="12"/>
      <c r="C1115" s="12"/>
      <c r="D1115" s="13"/>
      <c r="E1115" s="191" t="s">
        <v>20</v>
      </c>
      <c r="F1115" s="192">
        <f>+F1102+F1106+F1110</f>
        <v>0</v>
      </c>
      <c r="G1115" s="191" t="s">
        <v>180</v>
      </c>
      <c r="H1115" s="192">
        <f>+H1102+H1106+H1110</f>
        <v>0</v>
      </c>
      <c r="I1115" s="191" t="s">
        <v>181</v>
      </c>
      <c r="J1115" s="192">
        <f>+J1102+J1106+J1110</f>
        <v>0</v>
      </c>
      <c r="K1115" s="191" t="s">
        <v>182</v>
      </c>
      <c r="L1115" s="192">
        <f>+L1102+L1106+L1110</f>
        <v>0</v>
      </c>
      <c r="M1115" s="191" t="s">
        <v>38</v>
      </c>
      <c r="N1115" s="193">
        <f>+N1102+N1106+N1110</f>
        <v>0</v>
      </c>
    </row>
    <row r="1116" spans="1:14" x14ac:dyDescent="0.3">
      <c r="A1116" s="11"/>
      <c r="B1116" s="12"/>
      <c r="C1116" s="12"/>
      <c r="D1116" s="13"/>
      <c r="E1116" s="191" t="s">
        <v>26</v>
      </c>
      <c r="F1116" s="192">
        <f>+F1103+F1107+F1111</f>
        <v>0</v>
      </c>
      <c r="G1116" s="191" t="s">
        <v>183</v>
      </c>
      <c r="H1116" s="192">
        <f>+H1103+H1107+H1111</f>
        <v>0</v>
      </c>
      <c r="I1116" s="191" t="s">
        <v>184</v>
      </c>
      <c r="J1116" s="192">
        <f>+J1103+J1107+J1111</f>
        <v>0</v>
      </c>
      <c r="K1116" s="191"/>
      <c r="L1116" s="192"/>
      <c r="M1116" s="191" t="s">
        <v>39</v>
      </c>
      <c r="N1116" s="193">
        <f>+N1103+N1107+N1111</f>
        <v>0</v>
      </c>
    </row>
    <row r="1117" spans="1:14" x14ac:dyDescent="0.3">
      <c r="A1117" s="42"/>
      <c r="B1117" s="43"/>
      <c r="C1117" s="43"/>
      <c r="D1117" s="22"/>
      <c r="E1117" s="194"/>
      <c r="F1117" s="746"/>
      <c r="G1117" s="194"/>
      <c r="H1117" s="746"/>
      <c r="I1117" s="194"/>
      <c r="J1117" s="746"/>
      <c r="K1117" s="194"/>
      <c r="L1117" s="746"/>
      <c r="M1117" s="194"/>
      <c r="N1117" s="195"/>
    </row>
    <row r="1118" spans="1:14" x14ac:dyDescent="0.3">
      <c r="A1118" s="11"/>
      <c r="B1118" s="12"/>
      <c r="C1118" s="12"/>
      <c r="D1118" s="30"/>
      <c r="N1118" s="187"/>
    </row>
    <row r="1119" spans="1:14" x14ac:dyDescent="0.3">
      <c r="A1119" s="56" t="s">
        <v>330</v>
      </c>
      <c r="B1119" s="58" t="s">
        <v>175</v>
      </c>
      <c r="C1119" s="62" t="s">
        <v>202</v>
      </c>
      <c r="D1119" s="57" t="s">
        <v>331</v>
      </c>
      <c r="E1119" s="18"/>
      <c r="F1119" s="18"/>
      <c r="G1119" s="18"/>
      <c r="H1119" s="18"/>
      <c r="I1119" s="18"/>
      <c r="J1119" s="18"/>
      <c r="K1119" s="18"/>
      <c r="L1119" s="18"/>
      <c r="M1119" s="18"/>
      <c r="N1119" s="101"/>
    </row>
    <row r="1120" spans="1:14" x14ac:dyDescent="0.3">
      <c r="A1120" s="11"/>
      <c r="B1120" s="61"/>
      <c r="C1120" s="12"/>
      <c r="D1120" s="30"/>
      <c r="N1120" s="187"/>
    </row>
    <row r="1121" spans="1:14" x14ac:dyDescent="0.3">
      <c r="A1121" s="59"/>
      <c r="B1121" s="25"/>
      <c r="C1121" s="60"/>
      <c r="D1121" s="53"/>
      <c r="E1121" s="203"/>
      <c r="F1121" s="745"/>
      <c r="G1121" s="203"/>
      <c r="H1121" s="203"/>
      <c r="I1121" s="203"/>
      <c r="J1121" s="203"/>
      <c r="K1121" s="203"/>
      <c r="L1121" s="203"/>
      <c r="M1121" s="203"/>
      <c r="N1121" s="204"/>
    </row>
    <row r="1122" spans="1:14" x14ac:dyDescent="0.3">
      <c r="A1122" s="11"/>
      <c r="B1122" s="21" t="s">
        <v>177</v>
      </c>
      <c r="C1122" s="12"/>
      <c r="D1122" s="13" t="s">
        <v>178</v>
      </c>
      <c r="E1122" s="108" t="s">
        <v>31</v>
      </c>
      <c r="F1122" s="136">
        <v>0</v>
      </c>
      <c r="G1122" s="108" t="s">
        <v>179</v>
      </c>
      <c r="H1122" s="136">
        <v>0</v>
      </c>
      <c r="I1122" s="108" t="s">
        <v>33</v>
      </c>
      <c r="J1122" s="136">
        <v>0</v>
      </c>
      <c r="K1122" s="108"/>
      <c r="L1122" s="136"/>
      <c r="M1122" s="108" t="s">
        <v>35</v>
      </c>
      <c r="N1122" s="189">
        <v>0</v>
      </c>
    </row>
    <row r="1123" spans="1:14" x14ac:dyDescent="0.3">
      <c r="A1123" s="11"/>
      <c r="B1123" s="12"/>
      <c r="C1123" s="12"/>
      <c r="D1123" s="29"/>
      <c r="E1123" s="108" t="s">
        <v>20</v>
      </c>
      <c r="F1123" s="136">
        <v>0</v>
      </c>
      <c r="G1123" s="108" t="s">
        <v>180</v>
      </c>
      <c r="H1123" s="136">
        <v>0</v>
      </c>
      <c r="I1123" s="108" t="s">
        <v>181</v>
      </c>
      <c r="J1123" s="136">
        <v>0</v>
      </c>
      <c r="K1123" s="108" t="s">
        <v>182</v>
      </c>
      <c r="L1123" s="136">
        <v>0</v>
      </c>
      <c r="M1123" s="108" t="s">
        <v>38</v>
      </c>
      <c r="N1123" s="189">
        <v>0</v>
      </c>
    </row>
    <row r="1124" spans="1:14" x14ac:dyDescent="0.3">
      <c r="A1124" s="11"/>
      <c r="B1124" s="12"/>
      <c r="C1124" s="12"/>
      <c r="D1124" s="29"/>
      <c r="E1124" s="108" t="s">
        <v>26</v>
      </c>
      <c r="F1124" s="136">
        <v>0</v>
      </c>
      <c r="G1124" s="108" t="s">
        <v>183</v>
      </c>
      <c r="H1124" s="136">
        <v>0</v>
      </c>
      <c r="I1124" s="108" t="s">
        <v>184</v>
      </c>
      <c r="J1124" s="136">
        <v>0</v>
      </c>
      <c r="K1124" s="108"/>
      <c r="L1124" s="136"/>
      <c r="M1124" s="108" t="s">
        <v>39</v>
      </c>
      <c r="N1124" s="189">
        <v>0</v>
      </c>
    </row>
    <row r="1125" spans="1:14" x14ac:dyDescent="0.3">
      <c r="A1125" s="11"/>
      <c r="B1125" s="12"/>
      <c r="C1125" s="12"/>
      <c r="D1125" s="30"/>
      <c r="H1125" s="108"/>
      <c r="J1125" s="108"/>
      <c r="L1125" s="108"/>
      <c r="N1125" s="188"/>
    </row>
    <row r="1126" spans="1:14" x14ac:dyDescent="0.3">
      <c r="A1126" s="11"/>
      <c r="B1126" s="21" t="s">
        <v>185</v>
      </c>
      <c r="C1126" s="12"/>
      <c r="D1126" s="13" t="s">
        <v>186</v>
      </c>
      <c r="E1126" s="108" t="s">
        <v>31</v>
      </c>
      <c r="F1126" s="136">
        <v>0</v>
      </c>
      <c r="G1126" s="108" t="s">
        <v>179</v>
      </c>
      <c r="H1126" s="136">
        <v>0</v>
      </c>
      <c r="I1126" s="108" t="s">
        <v>33</v>
      </c>
      <c r="J1126" s="136">
        <v>0</v>
      </c>
      <c r="K1126" s="108"/>
      <c r="L1126" s="136"/>
      <c r="M1126" s="108" t="s">
        <v>35</v>
      </c>
      <c r="N1126" s="189">
        <v>0</v>
      </c>
    </row>
    <row r="1127" spans="1:14" x14ac:dyDescent="0.3">
      <c r="A1127" s="11"/>
      <c r="B1127" s="12"/>
      <c r="C1127" s="12"/>
      <c r="D1127" s="29"/>
      <c r="E1127" s="108" t="s">
        <v>20</v>
      </c>
      <c r="F1127" s="136">
        <v>0</v>
      </c>
      <c r="G1127" s="108" t="s">
        <v>180</v>
      </c>
      <c r="H1127" s="136">
        <v>0</v>
      </c>
      <c r="I1127" s="108" t="s">
        <v>181</v>
      </c>
      <c r="J1127" s="136">
        <v>0</v>
      </c>
      <c r="K1127" s="108" t="s">
        <v>182</v>
      </c>
      <c r="L1127" s="136">
        <v>0</v>
      </c>
      <c r="M1127" s="108" t="s">
        <v>38</v>
      </c>
      <c r="N1127" s="189">
        <v>0</v>
      </c>
    </row>
    <row r="1128" spans="1:14" x14ac:dyDescent="0.3">
      <c r="A1128" s="11"/>
      <c r="B1128" s="12"/>
      <c r="C1128" s="12"/>
      <c r="D1128" s="29"/>
      <c r="E1128" s="108" t="s">
        <v>26</v>
      </c>
      <c r="F1128" s="136">
        <v>0</v>
      </c>
      <c r="G1128" s="108" t="s">
        <v>183</v>
      </c>
      <c r="H1128" s="136">
        <v>0</v>
      </c>
      <c r="I1128" s="108" t="s">
        <v>184</v>
      </c>
      <c r="J1128" s="136">
        <v>0</v>
      </c>
      <c r="K1128" s="108"/>
      <c r="L1128" s="136"/>
      <c r="M1128" s="108" t="s">
        <v>39</v>
      </c>
      <c r="N1128" s="189">
        <v>0</v>
      </c>
    </row>
    <row r="1129" spans="1:14" x14ac:dyDescent="0.3">
      <c r="A1129" s="11"/>
      <c r="B1129" s="12"/>
      <c r="C1129" s="12"/>
      <c r="D1129" s="30"/>
      <c r="H1129" s="108"/>
      <c r="J1129" s="108"/>
      <c r="L1129" s="108"/>
      <c r="N1129" s="188"/>
    </row>
    <row r="1130" spans="1:14" x14ac:dyDescent="0.3">
      <c r="A1130" s="11"/>
      <c r="B1130" s="21" t="s">
        <v>195</v>
      </c>
      <c r="C1130" s="12"/>
      <c r="D1130" s="13" t="s">
        <v>196</v>
      </c>
      <c r="E1130" s="108" t="s">
        <v>31</v>
      </c>
      <c r="F1130" s="136">
        <v>0</v>
      </c>
      <c r="G1130" s="108" t="s">
        <v>179</v>
      </c>
      <c r="H1130" s="136">
        <v>0</v>
      </c>
      <c r="I1130" s="108" t="s">
        <v>33</v>
      </c>
      <c r="J1130" s="136">
        <v>0</v>
      </c>
      <c r="K1130" s="108"/>
      <c r="L1130" s="136"/>
      <c r="M1130" s="108" t="s">
        <v>35</v>
      </c>
      <c r="N1130" s="189">
        <v>0</v>
      </c>
    </row>
    <row r="1131" spans="1:14" x14ac:dyDescent="0.3">
      <c r="A1131" s="11"/>
      <c r="B1131" s="12"/>
      <c r="C1131" s="12"/>
      <c r="D1131" s="29"/>
      <c r="E1131" s="108" t="s">
        <v>20</v>
      </c>
      <c r="F1131" s="136">
        <v>0</v>
      </c>
      <c r="G1131" s="108" t="s">
        <v>180</v>
      </c>
      <c r="H1131" s="136">
        <v>0</v>
      </c>
      <c r="I1131" s="108" t="s">
        <v>181</v>
      </c>
      <c r="J1131" s="136">
        <v>0</v>
      </c>
      <c r="K1131" s="108" t="s">
        <v>182</v>
      </c>
      <c r="L1131" s="136">
        <v>0</v>
      </c>
      <c r="M1131" s="108" t="s">
        <v>38</v>
      </c>
      <c r="N1131" s="189">
        <v>0</v>
      </c>
    </row>
    <row r="1132" spans="1:14" x14ac:dyDescent="0.3">
      <c r="A1132" s="11"/>
      <c r="B1132" s="12"/>
      <c r="C1132" s="12"/>
      <c r="D1132" s="29"/>
      <c r="E1132" s="108" t="s">
        <v>26</v>
      </c>
      <c r="F1132" s="136">
        <v>0</v>
      </c>
      <c r="G1132" s="108" t="s">
        <v>183</v>
      </c>
      <c r="H1132" s="136">
        <v>0</v>
      </c>
      <c r="I1132" s="108" t="s">
        <v>184</v>
      </c>
      <c r="J1132" s="136">
        <v>0</v>
      </c>
      <c r="K1132" s="108"/>
      <c r="L1132" s="136"/>
      <c r="M1132" s="108" t="s">
        <v>39</v>
      </c>
      <c r="N1132" s="189">
        <v>0</v>
      </c>
    </row>
    <row r="1133" spans="1:14" ht="14.4" thickBot="1" x14ac:dyDescent="0.35">
      <c r="A1133" s="11"/>
      <c r="B1133" s="12"/>
      <c r="C1133" s="12"/>
      <c r="D1133" s="29"/>
      <c r="E1133" s="108"/>
      <c r="F1133" s="136"/>
      <c r="G1133" s="108"/>
      <c r="H1133" s="136"/>
      <c r="I1133" s="108"/>
      <c r="J1133" s="136"/>
      <c r="K1133" s="108"/>
      <c r="L1133" s="136"/>
      <c r="M1133" s="108"/>
      <c r="N1133" s="189"/>
    </row>
    <row r="1134" spans="1:14" ht="14.4" thickTop="1" x14ac:dyDescent="0.3">
      <c r="A1134" s="48"/>
      <c r="B1134" s="49"/>
      <c r="C1134" s="49"/>
      <c r="D1134" s="50"/>
      <c r="E1134" s="200"/>
      <c r="F1134" s="201"/>
      <c r="G1134" s="200"/>
      <c r="H1134" s="201"/>
      <c r="I1134" s="200"/>
      <c r="J1134" s="201"/>
      <c r="K1134" s="200"/>
      <c r="L1134" s="201"/>
      <c r="M1134" s="200"/>
      <c r="N1134" s="202"/>
    </row>
    <row r="1135" spans="1:14" x14ac:dyDescent="0.3">
      <c r="A1135" s="37"/>
      <c r="B1135" s="78" t="s">
        <v>187</v>
      </c>
      <c r="C1135" s="181" t="s">
        <v>202</v>
      </c>
      <c r="D1135" s="4" t="s">
        <v>331</v>
      </c>
      <c r="E1135" s="12" t="s">
        <v>31</v>
      </c>
      <c r="F1135" s="192">
        <f>+F1122+F1126+F1130</f>
        <v>0</v>
      </c>
      <c r="G1135" s="191" t="s">
        <v>179</v>
      </c>
      <c r="H1135" s="192">
        <f>+H1122+H1126+H1130</f>
        <v>0</v>
      </c>
      <c r="I1135" s="191" t="s">
        <v>33</v>
      </c>
      <c r="J1135" s="192">
        <f>+J1122+J1126+J1130</f>
        <v>0</v>
      </c>
      <c r="K1135" s="191"/>
      <c r="L1135" s="192"/>
      <c r="M1135" s="191" t="s">
        <v>35</v>
      </c>
      <c r="N1135" s="193">
        <f>+N1122+N1126+N1130</f>
        <v>0</v>
      </c>
    </row>
    <row r="1136" spans="1:14" x14ac:dyDescent="0.3">
      <c r="A1136" s="11"/>
      <c r="B1136" s="12"/>
      <c r="C1136" s="12"/>
      <c r="D1136" s="13"/>
      <c r="E1136" s="191" t="s">
        <v>20</v>
      </c>
      <c r="F1136" s="192">
        <f>+F1123+F1127+F1131</f>
        <v>0</v>
      </c>
      <c r="G1136" s="191" t="s">
        <v>180</v>
      </c>
      <c r="H1136" s="192">
        <f>+H1123+H1127+H1131</f>
        <v>0</v>
      </c>
      <c r="I1136" s="191" t="s">
        <v>181</v>
      </c>
      <c r="J1136" s="192">
        <f>+J1123+J1127+J1131</f>
        <v>0</v>
      </c>
      <c r="K1136" s="191" t="s">
        <v>182</v>
      </c>
      <c r="L1136" s="192">
        <f>+L1123+L1127+L1131</f>
        <v>0</v>
      </c>
      <c r="M1136" s="191" t="s">
        <v>38</v>
      </c>
      <c r="N1136" s="193">
        <f>+N1123+N1127+N1131</f>
        <v>0</v>
      </c>
    </row>
    <row r="1137" spans="1:14" x14ac:dyDescent="0.3">
      <c r="A1137" s="11"/>
      <c r="B1137" s="12"/>
      <c r="C1137" s="12"/>
      <c r="D1137" s="13"/>
      <c r="E1137" s="191" t="s">
        <v>26</v>
      </c>
      <c r="F1137" s="192">
        <f>+F1124+F1128+F1132</f>
        <v>0</v>
      </c>
      <c r="G1137" s="191" t="s">
        <v>183</v>
      </c>
      <c r="H1137" s="192">
        <f>+H1124+H1128+H1132</f>
        <v>0</v>
      </c>
      <c r="I1137" s="191" t="s">
        <v>184</v>
      </c>
      <c r="J1137" s="192">
        <f>+J1124+J1128+J1132</f>
        <v>0</v>
      </c>
      <c r="K1137" s="191"/>
      <c r="L1137" s="192"/>
      <c r="M1137" s="191" t="s">
        <v>39</v>
      </c>
      <c r="N1137" s="193">
        <f>+N1124+N1128+N1132</f>
        <v>0</v>
      </c>
    </row>
    <row r="1138" spans="1:14" x14ac:dyDescent="0.3">
      <c r="A1138" s="218"/>
      <c r="B1138" s="170"/>
      <c r="C1138" s="47"/>
      <c r="D1138" s="29"/>
      <c r="E1138" s="194"/>
      <c r="F1138" s="746"/>
      <c r="G1138" s="194"/>
      <c r="H1138" s="746"/>
      <c r="I1138" s="194"/>
      <c r="J1138" s="746"/>
      <c r="K1138" s="194"/>
      <c r="L1138" s="746"/>
      <c r="M1138" s="194"/>
      <c r="N1138" s="195"/>
    </row>
    <row r="1139" spans="1:14" x14ac:dyDescent="0.3">
      <c r="A1139" s="223"/>
      <c r="B1139" s="221"/>
      <c r="C1139" s="55"/>
      <c r="D1139" s="89"/>
      <c r="E1139" s="221"/>
      <c r="F1139" s="221"/>
      <c r="G1139" s="55"/>
      <c r="H1139" s="89"/>
      <c r="I1139" s="221"/>
      <c r="J1139" s="221"/>
      <c r="K1139" s="55"/>
      <c r="L1139" s="89"/>
      <c r="M1139" s="221"/>
      <c r="N1139" s="222"/>
    </row>
    <row r="1140" spans="1:14" ht="27.6" x14ac:dyDescent="0.3">
      <c r="A1140" s="56" t="s">
        <v>332</v>
      </c>
      <c r="B1140" s="58" t="s">
        <v>175</v>
      </c>
      <c r="C1140" s="62" t="s">
        <v>205</v>
      </c>
      <c r="D1140" s="57" t="s">
        <v>333</v>
      </c>
      <c r="E1140" s="18"/>
      <c r="F1140" s="18"/>
      <c r="G1140" s="18"/>
      <c r="H1140" s="18"/>
      <c r="I1140" s="18"/>
      <c r="J1140" s="18"/>
      <c r="K1140" s="18"/>
      <c r="L1140" s="18"/>
      <c r="M1140" s="18"/>
      <c r="N1140" s="101"/>
    </row>
    <row r="1141" spans="1:14" x14ac:dyDescent="0.3">
      <c r="A1141" s="11"/>
      <c r="B1141" s="61"/>
      <c r="C1141" s="12"/>
      <c r="D1141" s="30"/>
      <c r="N1141" s="187"/>
    </row>
    <row r="1142" spans="1:14" x14ac:dyDescent="0.3">
      <c r="A1142" s="59"/>
      <c r="B1142" s="25"/>
      <c r="C1142" s="60"/>
      <c r="D1142" s="53"/>
      <c r="E1142" s="203"/>
      <c r="F1142" s="745"/>
      <c r="G1142" s="203"/>
      <c r="H1142" s="203"/>
      <c r="I1142" s="203"/>
      <c r="J1142" s="203"/>
      <c r="K1142" s="203"/>
      <c r="L1142" s="203"/>
      <c r="M1142" s="203"/>
      <c r="N1142" s="204"/>
    </row>
    <row r="1143" spans="1:14" x14ac:dyDescent="0.3">
      <c r="A1143" s="11"/>
      <c r="B1143" s="21" t="s">
        <v>177</v>
      </c>
      <c r="C1143" s="12"/>
      <c r="D1143" s="13" t="s">
        <v>178</v>
      </c>
      <c r="E1143" s="108" t="s">
        <v>31</v>
      </c>
      <c r="F1143" s="136">
        <v>0</v>
      </c>
      <c r="G1143" s="108" t="s">
        <v>179</v>
      </c>
      <c r="H1143" s="136">
        <v>0</v>
      </c>
      <c r="I1143" s="108" t="s">
        <v>33</v>
      </c>
      <c r="J1143" s="136">
        <v>0</v>
      </c>
      <c r="K1143" s="108"/>
      <c r="L1143" s="136"/>
      <c r="M1143" s="108" t="s">
        <v>35</v>
      </c>
      <c r="N1143" s="189">
        <v>0</v>
      </c>
    </row>
    <row r="1144" spans="1:14" x14ac:dyDescent="0.3">
      <c r="A1144" s="11"/>
      <c r="B1144" s="12"/>
      <c r="C1144" s="12"/>
      <c r="D1144" s="29"/>
      <c r="E1144" s="108" t="s">
        <v>20</v>
      </c>
      <c r="F1144" s="136">
        <v>0</v>
      </c>
      <c r="G1144" s="108" t="s">
        <v>180</v>
      </c>
      <c r="H1144" s="136">
        <v>0</v>
      </c>
      <c r="I1144" s="108" t="s">
        <v>181</v>
      </c>
      <c r="J1144" s="136">
        <v>0</v>
      </c>
      <c r="K1144" s="108" t="s">
        <v>182</v>
      </c>
      <c r="L1144" s="136">
        <v>0</v>
      </c>
      <c r="M1144" s="108" t="s">
        <v>38</v>
      </c>
      <c r="N1144" s="189">
        <v>0</v>
      </c>
    </row>
    <row r="1145" spans="1:14" x14ac:dyDescent="0.3">
      <c r="A1145" s="11"/>
      <c r="B1145" s="12"/>
      <c r="C1145" s="12"/>
      <c r="D1145" s="29"/>
      <c r="E1145" s="108" t="s">
        <v>26</v>
      </c>
      <c r="F1145" s="136">
        <v>0</v>
      </c>
      <c r="G1145" s="108" t="s">
        <v>183</v>
      </c>
      <c r="H1145" s="136">
        <v>0</v>
      </c>
      <c r="I1145" s="108" t="s">
        <v>184</v>
      </c>
      <c r="J1145" s="136">
        <v>0</v>
      </c>
      <c r="K1145" s="108"/>
      <c r="L1145" s="136"/>
      <c r="M1145" s="108" t="s">
        <v>39</v>
      </c>
      <c r="N1145" s="189">
        <v>0</v>
      </c>
    </row>
    <row r="1146" spans="1:14" x14ac:dyDescent="0.3">
      <c r="A1146" s="11"/>
      <c r="B1146" s="12"/>
      <c r="C1146" s="12"/>
      <c r="D1146" s="30"/>
      <c r="H1146" s="108"/>
      <c r="J1146" s="108"/>
      <c r="L1146" s="108"/>
      <c r="N1146" s="188"/>
    </row>
    <row r="1147" spans="1:14" x14ac:dyDescent="0.3">
      <c r="A1147" s="11"/>
      <c r="B1147" s="21" t="s">
        <v>185</v>
      </c>
      <c r="C1147" s="12"/>
      <c r="D1147" s="13" t="s">
        <v>186</v>
      </c>
      <c r="E1147" s="108" t="s">
        <v>31</v>
      </c>
      <c r="F1147" s="136">
        <v>0</v>
      </c>
      <c r="G1147" s="108" t="s">
        <v>179</v>
      </c>
      <c r="H1147" s="136">
        <v>0</v>
      </c>
      <c r="I1147" s="108" t="s">
        <v>33</v>
      </c>
      <c r="J1147" s="136">
        <v>0</v>
      </c>
      <c r="K1147" s="108"/>
      <c r="L1147" s="136"/>
      <c r="M1147" s="108" t="s">
        <v>35</v>
      </c>
      <c r="N1147" s="189">
        <v>0</v>
      </c>
    </row>
    <row r="1148" spans="1:14" x14ac:dyDescent="0.3">
      <c r="A1148" s="11"/>
      <c r="B1148" s="12"/>
      <c r="C1148" s="12"/>
      <c r="D1148" s="29"/>
      <c r="E1148" s="108" t="s">
        <v>20</v>
      </c>
      <c r="F1148" s="136">
        <v>0</v>
      </c>
      <c r="G1148" s="108" t="s">
        <v>180</v>
      </c>
      <c r="H1148" s="136">
        <v>0</v>
      </c>
      <c r="I1148" s="108" t="s">
        <v>181</v>
      </c>
      <c r="J1148" s="136">
        <v>0</v>
      </c>
      <c r="K1148" s="108" t="s">
        <v>182</v>
      </c>
      <c r="L1148" s="136">
        <v>0</v>
      </c>
      <c r="M1148" s="108" t="s">
        <v>38</v>
      </c>
      <c r="N1148" s="189">
        <v>0</v>
      </c>
    </row>
    <row r="1149" spans="1:14" x14ac:dyDescent="0.3">
      <c r="A1149" s="11"/>
      <c r="B1149" s="12"/>
      <c r="C1149" s="12"/>
      <c r="D1149" s="29"/>
      <c r="E1149" s="108" t="s">
        <v>26</v>
      </c>
      <c r="F1149" s="136">
        <v>0</v>
      </c>
      <c r="G1149" s="108" t="s">
        <v>183</v>
      </c>
      <c r="H1149" s="136">
        <v>0</v>
      </c>
      <c r="I1149" s="108" t="s">
        <v>184</v>
      </c>
      <c r="J1149" s="136">
        <v>0</v>
      </c>
      <c r="K1149" s="108"/>
      <c r="L1149" s="136"/>
      <c r="M1149" s="108" t="s">
        <v>39</v>
      </c>
      <c r="N1149" s="189">
        <v>0</v>
      </c>
    </row>
    <row r="1150" spans="1:14" x14ac:dyDescent="0.3">
      <c r="A1150" s="11"/>
      <c r="B1150" s="12"/>
      <c r="C1150" s="12"/>
      <c r="D1150" s="30"/>
      <c r="H1150" s="108"/>
      <c r="J1150" s="108"/>
      <c r="L1150" s="108"/>
      <c r="N1150" s="188"/>
    </row>
    <row r="1151" spans="1:14" x14ac:dyDescent="0.3">
      <c r="A1151" s="11"/>
      <c r="B1151" s="21" t="s">
        <v>195</v>
      </c>
      <c r="C1151" s="12"/>
      <c r="D1151" s="13" t="s">
        <v>196</v>
      </c>
      <c r="E1151" s="108" t="s">
        <v>31</v>
      </c>
      <c r="F1151" s="136">
        <v>0</v>
      </c>
      <c r="G1151" s="108" t="s">
        <v>179</v>
      </c>
      <c r="H1151" s="136">
        <v>0</v>
      </c>
      <c r="I1151" s="108" t="s">
        <v>33</v>
      </c>
      <c r="J1151" s="136">
        <v>0</v>
      </c>
      <c r="K1151" s="108"/>
      <c r="L1151" s="136"/>
      <c r="M1151" s="108" t="s">
        <v>35</v>
      </c>
      <c r="N1151" s="189">
        <v>0</v>
      </c>
    </row>
    <row r="1152" spans="1:14" x14ac:dyDescent="0.3">
      <c r="A1152" s="11"/>
      <c r="B1152" s="12"/>
      <c r="C1152" s="12"/>
      <c r="D1152" s="29"/>
      <c r="E1152" s="108" t="s">
        <v>20</v>
      </c>
      <c r="F1152" s="136">
        <v>0</v>
      </c>
      <c r="G1152" s="108" t="s">
        <v>180</v>
      </c>
      <c r="H1152" s="136">
        <v>0</v>
      </c>
      <c r="I1152" s="108" t="s">
        <v>181</v>
      </c>
      <c r="J1152" s="136">
        <v>0</v>
      </c>
      <c r="K1152" s="108" t="s">
        <v>182</v>
      </c>
      <c r="L1152" s="136">
        <v>0</v>
      </c>
      <c r="M1152" s="108" t="s">
        <v>38</v>
      </c>
      <c r="N1152" s="189">
        <v>0</v>
      </c>
    </row>
    <row r="1153" spans="1:14" x14ac:dyDescent="0.3">
      <c r="A1153" s="11"/>
      <c r="B1153" s="12"/>
      <c r="C1153" s="12"/>
      <c r="D1153" s="29"/>
      <c r="E1153" s="108" t="s">
        <v>26</v>
      </c>
      <c r="F1153" s="136">
        <v>0</v>
      </c>
      <c r="G1153" s="108" t="s">
        <v>183</v>
      </c>
      <c r="H1153" s="136">
        <v>0</v>
      </c>
      <c r="I1153" s="108" t="s">
        <v>184</v>
      </c>
      <c r="J1153" s="136">
        <v>0</v>
      </c>
      <c r="K1153" s="108"/>
      <c r="L1153" s="136"/>
      <c r="M1153" s="108" t="s">
        <v>39</v>
      </c>
      <c r="N1153" s="189">
        <v>0</v>
      </c>
    </row>
    <row r="1154" spans="1:14" ht="14.4" thickBot="1" x14ac:dyDescent="0.35">
      <c r="A1154" s="11"/>
      <c r="B1154" s="12"/>
      <c r="C1154" s="12"/>
      <c r="D1154" s="29"/>
      <c r="E1154" s="108"/>
      <c r="F1154" s="136"/>
      <c r="G1154" s="108"/>
      <c r="H1154" s="136"/>
      <c r="I1154" s="108"/>
      <c r="J1154" s="136"/>
      <c r="K1154" s="108"/>
      <c r="L1154" s="136"/>
      <c r="M1154" s="108"/>
      <c r="N1154" s="189"/>
    </row>
    <row r="1155" spans="1:14" ht="14.4" thickTop="1" x14ac:dyDescent="0.3">
      <c r="A1155" s="48"/>
      <c r="B1155" s="49"/>
      <c r="C1155" s="49"/>
      <c r="D1155" s="50"/>
      <c r="E1155" s="200"/>
      <c r="F1155" s="201"/>
      <c r="G1155" s="200"/>
      <c r="H1155" s="201"/>
      <c r="I1155" s="200"/>
      <c r="J1155" s="201"/>
      <c r="K1155" s="200"/>
      <c r="L1155" s="201"/>
      <c r="M1155" s="200"/>
      <c r="N1155" s="202"/>
    </row>
    <row r="1156" spans="1:14" ht="27.6" x14ac:dyDescent="0.3">
      <c r="A1156" s="37"/>
      <c r="B1156" s="78" t="s">
        <v>187</v>
      </c>
      <c r="C1156" s="181" t="s">
        <v>205</v>
      </c>
      <c r="D1156" s="4" t="s">
        <v>333</v>
      </c>
      <c r="E1156" s="12" t="s">
        <v>31</v>
      </c>
      <c r="F1156" s="192">
        <f>+F1143+F1147+F1151</f>
        <v>0</v>
      </c>
      <c r="G1156" s="191" t="s">
        <v>179</v>
      </c>
      <c r="H1156" s="192">
        <f>+H1143+H1147+H1151</f>
        <v>0</v>
      </c>
      <c r="I1156" s="191" t="s">
        <v>33</v>
      </c>
      <c r="J1156" s="192">
        <f>+J1143+J1147+J1151</f>
        <v>0</v>
      </c>
      <c r="K1156" s="191"/>
      <c r="L1156" s="192"/>
      <c r="M1156" s="191" t="s">
        <v>35</v>
      </c>
      <c r="N1156" s="193">
        <f>+N1143+N1147+N1151</f>
        <v>0</v>
      </c>
    </row>
    <row r="1157" spans="1:14" x14ac:dyDescent="0.3">
      <c r="A1157" s="11"/>
      <c r="B1157" s="12"/>
      <c r="C1157" s="12"/>
      <c r="D1157" s="13"/>
      <c r="E1157" s="191" t="s">
        <v>20</v>
      </c>
      <c r="F1157" s="192">
        <f>+F1144+F1148+F1152</f>
        <v>0</v>
      </c>
      <c r="G1157" s="191" t="s">
        <v>180</v>
      </c>
      <c r="H1157" s="192">
        <f>+H1144+H1148+H1152</f>
        <v>0</v>
      </c>
      <c r="I1157" s="191" t="s">
        <v>181</v>
      </c>
      <c r="J1157" s="192">
        <f>+J1144+J1148+J1152</f>
        <v>0</v>
      </c>
      <c r="K1157" s="191" t="s">
        <v>182</v>
      </c>
      <c r="L1157" s="192">
        <f>+L1144+L1148+L1152</f>
        <v>0</v>
      </c>
      <c r="M1157" s="191" t="s">
        <v>38</v>
      </c>
      <c r="N1157" s="193">
        <f>+N1144+N1148+N1152</f>
        <v>0</v>
      </c>
    </row>
    <row r="1158" spans="1:14" x14ac:dyDescent="0.3">
      <c r="A1158" s="11"/>
      <c r="B1158" s="12"/>
      <c r="C1158" s="12"/>
      <c r="D1158" s="13"/>
      <c r="E1158" s="191" t="s">
        <v>26</v>
      </c>
      <c r="F1158" s="192">
        <f>+F1145+F1149+F1153</f>
        <v>0</v>
      </c>
      <c r="G1158" s="191" t="s">
        <v>183</v>
      </c>
      <c r="H1158" s="192">
        <f>+H1145+H1149+H1153</f>
        <v>0</v>
      </c>
      <c r="I1158" s="191" t="s">
        <v>184</v>
      </c>
      <c r="J1158" s="192">
        <f>+J1145+J1149+J1153</f>
        <v>0</v>
      </c>
      <c r="K1158" s="191"/>
      <c r="L1158" s="192"/>
      <c r="M1158" s="191" t="s">
        <v>39</v>
      </c>
      <c r="N1158" s="193">
        <f>+N1145+N1149+N1153</f>
        <v>0</v>
      </c>
    </row>
    <row r="1159" spans="1:14" x14ac:dyDescent="0.3">
      <c r="A1159" s="218"/>
      <c r="B1159" s="170"/>
      <c r="C1159" s="47"/>
      <c r="D1159" s="29"/>
      <c r="E1159" s="194"/>
      <c r="F1159" s="746"/>
      <c r="G1159" s="194"/>
      <c r="H1159" s="746"/>
      <c r="I1159" s="194"/>
      <c r="J1159" s="746"/>
      <c r="K1159" s="194"/>
      <c r="L1159" s="746"/>
      <c r="M1159" s="194"/>
      <c r="N1159" s="195"/>
    </row>
    <row r="1160" spans="1:14" x14ac:dyDescent="0.3">
      <c r="A1160" s="218"/>
      <c r="B1160" s="170"/>
      <c r="C1160" s="47"/>
      <c r="D1160" s="29"/>
      <c r="E1160" s="170"/>
      <c r="F1160" s="170"/>
      <c r="G1160" s="47"/>
      <c r="H1160" s="29"/>
      <c r="I1160" s="170"/>
      <c r="J1160" s="170"/>
      <c r="K1160" s="47"/>
      <c r="L1160" s="29"/>
      <c r="M1160" s="170"/>
      <c r="N1160" s="92"/>
    </row>
    <row r="1161" spans="1:14" x14ac:dyDescent="0.3">
      <c r="A1161" s="223"/>
      <c r="B1161" s="221"/>
      <c r="C1161" s="55"/>
      <c r="D1161" s="89"/>
      <c r="E1161" s="221"/>
      <c r="F1161" s="221"/>
      <c r="G1161" s="55"/>
      <c r="H1161" s="89"/>
      <c r="I1161" s="221"/>
      <c r="J1161" s="221"/>
      <c r="K1161" s="55"/>
      <c r="L1161" s="89"/>
      <c r="M1161" s="221"/>
      <c r="N1161" s="222"/>
    </row>
    <row r="1162" spans="1:14" x14ac:dyDescent="0.3">
      <c r="A1162" s="218"/>
      <c r="B1162" s="170"/>
      <c r="C1162" s="47"/>
      <c r="D1162" s="29"/>
      <c r="E1162" s="170"/>
      <c r="F1162" s="170"/>
      <c r="G1162" s="47"/>
      <c r="H1162" s="29"/>
      <c r="I1162" s="170"/>
      <c r="J1162" s="170"/>
      <c r="K1162" s="47"/>
      <c r="L1162" s="29"/>
      <c r="M1162" s="170"/>
      <c r="N1162" s="92"/>
    </row>
    <row r="1163" spans="1:14" x14ac:dyDescent="0.3">
      <c r="A1163" s="1284" t="s">
        <v>334</v>
      </c>
      <c r="B1163" s="1285"/>
      <c r="C1163" s="1285"/>
      <c r="D1163" s="29" t="s">
        <v>322</v>
      </c>
      <c r="E1163" s="64" t="s">
        <v>31</v>
      </c>
      <c r="F1163" s="64">
        <f>+F1051+F1072+F1093+F1114+F1135+F1156</f>
        <v>0</v>
      </c>
      <c r="G1163" s="64" t="s">
        <v>179</v>
      </c>
      <c r="H1163" s="64">
        <f>+H1051+H1072+H1093+H1114+H1135+H1156</f>
        <v>0</v>
      </c>
      <c r="I1163" s="191" t="s">
        <v>33</v>
      </c>
      <c r="J1163" s="64">
        <f>+J1051+J1072+J1093+J1114+J1135+J1156</f>
        <v>0</v>
      </c>
      <c r="K1163" s="191"/>
      <c r="L1163" s="64"/>
      <c r="M1163" s="64" t="s">
        <v>35</v>
      </c>
      <c r="N1163" s="65">
        <f>+N1051+N1072+N1093+N1114+N1135+N1156</f>
        <v>0</v>
      </c>
    </row>
    <row r="1164" spans="1:14" x14ac:dyDescent="0.3">
      <c r="A1164" s="20"/>
      <c r="B1164" s="78"/>
      <c r="C1164" s="191"/>
      <c r="D1164" s="29"/>
      <c r="E1164" s="64" t="s">
        <v>20</v>
      </c>
      <c r="F1164" s="64">
        <f t="shared" ref="F1164:H1165" si="4">+F1052+F1073+F1094+F1115+F1136+F1157</f>
        <v>0</v>
      </c>
      <c r="G1164" s="64" t="s">
        <v>180</v>
      </c>
      <c r="H1164" s="64">
        <f t="shared" si="4"/>
        <v>0</v>
      </c>
      <c r="I1164" s="191" t="s">
        <v>181</v>
      </c>
      <c r="J1164" s="64">
        <f>+J1052+J1073+J1094+J1115+J1136+J1157</f>
        <v>0</v>
      </c>
      <c r="K1164" s="191" t="s">
        <v>182</v>
      </c>
      <c r="L1164" s="64">
        <f>+L1052+L1073+L1094+L1115+L1136+L1157</f>
        <v>0</v>
      </c>
      <c r="M1164" s="64" t="s">
        <v>38</v>
      </c>
      <c r="N1164" s="65">
        <f>+N1052+N1073+N1094+N1115+N1136+N1157</f>
        <v>0</v>
      </c>
    </row>
    <row r="1165" spans="1:14" x14ac:dyDescent="0.3">
      <c r="A1165" s="66"/>
      <c r="B1165" s="47"/>
      <c r="C1165" s="12"/>
      <c r="D1165" s="13"/>
      <c r="E1165" s="64" t="s">
        <v>26</v>
      </c>
      <c r="F1165" s="64">
        <f t="shared" si="4"/>
        <v>0</v>
      </c>
      <c r="G1165" s="64" t="s">
        <v>183</v>
      </c>
      <c r="H1165" s="64">
        <f t="shared" si="4"/>
        <v>0</v>
      </c>
      <c r="I1165" s="191" t="s">
        <v>184</v>
      </c>
      <c r="J1165" s="64">
        <f>+J1053+J1074+J1095+J1116+J1137+J1158</f>
        <v>0</v>
      </c>
      <c r="K1165" s="191"/>
      <c r="L1165" s="64"/>
      <c r="M1165" s="64" t="s">
        <v>39</v>
      </c>
      <c r="N1165" s="65">
        <f>+N1053+N1074+N1095+N1116+N1137+N1158</f>
        <v>0</v>
      </c>
    </row>
    <row r="1166" spans="1:14" x14ac:dyDescent="0.3">
      <c r="A1166" s="66"/>
      <c r="B1166" s="47"/>
      <c r="C1166" s="12"/>
      <c r="D1166" s="13"/>
      <c r="E1166" s="47"/>
      <c r="F1166" s="47"/>
      <c r="G1166" s="12"/>
      <c r="H1166" s="13"/>
      <c r="I1166" s="47"/>
      <c r="J1166" s="47"/>
      <c r="K1166" s="12"/>
      <c r="L1166" s="13"/>
      <c r="M1166" s="47"/>
      <c r="N1166" s="67"/>
    </row>
    <row r="1167" spans="1:14" x14ac:dyDescent="0.3">
      <c r="A1167" s="42"/>
      <c r="B1167" s="43"/>
      <c r="C1167" s="43"/>
      <c r="D1167" s="22"/>
      <c r="E1167" s="43"/>
      <c r="F1167" s="43"/>
      <c r="G1167" s="43"/>
      <c r="H1167" s="22"/>
      <c r="I1167" s="43"/>
      <c r="J1167" s="43"/>
      <c r="K1167" s="43"/>
      <c r="L1167" s="22"/>
      <c r="M1167" s="43"/>
      <c r="N1167" s="68"/>
    </row>
    <row r="1168" spans="1:14" ht="14.4" thickBot="1" x14ac:dyDescent="0.35">
      <c r="A1168" s="82"/>
      <c r="B1168" s="83"/>
      <c r="C1168" s="83"/>
      <c r="D1168" s="84"/>
      <c r="E1168" s="206"/>
      <c r="F1168" s="207"/>
      <c r="G1168" s="206"/>
      <c r="H1168" s="206"/>
      <c r="I1168" s="206"/>
      <c r="J1168" s="206"/>
      <c r="K1168" s="206"/>
      <c r="L1168" s="206"/>
      <c r="M1168" s="206"/>
      <c r="N1168" s="208"/>
    </row>
    <row r="1169" spans="1:14" ht="15" thickTop="1" thickBot="1" x14ac:dyDescent="0.35">
      <c r="A1169" s="1268" t="s">
        <v>171</v>
      </c>
      <c r="B1169" s="1269"/>
      <c r="C1169" s="9" t="s">
        <v>335</v>
      </c>
      <c r="D1169" s="96" t="s">
        <v>336</v>
      </c>
      <c r="E1169" s="219"/>
      <c r="F1169" s="219"/>
      <c r="G1169" s="219"/>
      <c r="H1169" s="219"/>
      <c r="I1169" s="219"/>
      <c r="J1169" s="219"/>
      <c r="K1169" s="219"/>
      <c r="L1169" s="219"/>
      <c r="M1169" s="219"/>
      <c r="N1169" s="10"/>
    </row>
    <row r="1170" spans="1:14" ht="14.4" thickTop="1" x14ac:dyDescent="0.3">
      <c r="A1170" s="11"/>
      <c r="B1170" s="12"/>
      <c r="C1170" s="12"/>
      <c r="D1170" s="13"/>
      <c r="N1170" s="187"/>
    </row>
    <row r="1171" spans="1:14" x14ac:dyDescent="0.3">
      <c r="A1171" s="100">
        <v>1101</v>
      </c>
      <c r="B1171" s="58" t="s">
        <v>175</v>
      </c>
      <c r="C1171" s="58" t="s">
        <v>172</v>
      </c>
      <c r="D1171" s="57" t="s">
        <v>337</v>
      </c>
      <c r="E1171" s="18"/>
      <c r="F1171" s="18"/>
      <c r="G1171" s="18"/>
      <c r="H1171" s="18"/>
      <c r="I1171" s="18"/>
      <c r="J1171" s="18"/>
      <c r="K1171" s="18"/>
      <c r="L1171" s="18"/>
      <c r="M1171" s="18"/>
      <c r="N1171" s="101"/>
    </row>
    <row r="1172" spans="1:14" x14ac:dyDescent="0.3">
      <c r="A1172" s="11"/>
      <c r="B1172" s="61"/>
      <c r="C1172" s="12"/>
      <c r="D1172" s="30"/>
      <c r="N1172" s="187"/>
    </row>
    <row r="1173" spans="1:14" x14ac:dyDescent="0.3">
      <c r="A1173" s="59"/>
      <c r="B1173" s="25"/>
      <c r="C1173" s="60"/>
      <c r="D1173" s="53"/>
      <c r="E1173" s="203"/>
      <c r="F1173" s="745"/>
      <c r="G1173" s="203"/>
      <c r="H1173" s="203"/>
      <c r="I1173" s="203"/>
      <c r="J1173" s="203"/>
      <c r="K1173" s="203"/>
      <c r="L1173" s="203"/>
      <c r="M1173" s="203"/>
      <c r="N1173" s="204"/>
    </row>
    <row r="1174" spans="1:14" x14ac:dyDescent="0.3">
      <c r="A1174" s="11"/>
      <c r="B1174" s="21" t="s">
        <v>177</v>
      </c>
      <c r="C1174" s="12"/>
      <c r="D1174" s="13" t="s">
        <v>178</v>
      </c>
      <c r="E1174" s="108" t="s">
        <v>31</v>
      </c>
      <c r="F1174" s="136">
        <v>0</v>
      </c>
      <c r="G1174" s="108" t="s">
        <v>179</v>
      </c>
      <c r="H1174" s="136">
        <v>0</v>
      </c>
      <c r="I1174" s="108" t="s">
        <v>33</v>
      </c>
      <c r="J1174" s="136">
        <v>0</v>
      </c>
      <c r="K1174" s="108"/>
      <c r="L1174" s="136"/>
      <c r="M1174" s="108" t="s">
        <v>35</v>
      </c>
      <c r="N1174" s="189">
        <v>0</v>
      </c>
    </row>
    <row r="1175" spans="1:14" x14ac:dyDescent="0.3">
      <c r="A1175" s="11"/>
      <c r="B1175" s="12"/>
      <c r="C1175" s="12"/>
      <c r="D1175" s="29"/>
      <c r="E1175" s="108" t="s">
        <v>20</v>
      </c>
      <c r="F1175" s="136">
        <v>0</v>
      </c>
      <c r="G1175" s="108" t="s">
        <v>180</v>
      </c>
      <c r="H1175" s="136">
        <v>0</v>
      </c>
      <c r="I1175" s="108" t="s">
        <v>181</v>
      </c>
      <c r="J1175" s="136">
        <v>0</v>
      </c>
      <c r="K1175" s="108" t="s">
        <v>182</v>
      </c>
      <c r="L1175" s="136">
        <v>0</v>
      </c>
      <c r="M1175" s="108" t="s">
        <v>38</v>
      </c>
      <c r="N1175" s="189">
        <v>0</v>
      </c>
    </row>
    <row r="1176" spans="1:14" x14ac:dyDescent="0.3">
      <c r="A1176" s="11"/>
      <c r="B1176" s="12"/>
      <c r="C1176" s="12"/>
      <c r="D1176" s="29"/>
      <c r="E1176" s="108" t="s">
        <v>26</v>
      </c>
      <c r="F1176" s="136">
        <v>0</v>
      </c>
      <c r="G1176" s="108" t="s">
        <v>183</v>
      </c>
      <c r="H1176" s="136">
        <v>0</v>
      </c>
      <c r="I1176" s="108" t="s">
        <v>184</v>
      </c>
      <c r="J1176" s="136">
        <v>0</v>
      </c>
      <c r="K1176" s="108"/>
      <c r="L1176" s="136"/>
      <c r="M1176" s="108" t="s">
        <v>39</v>
      </c>
      <c r="N1176" s="189">
        <v>0</v>
      </c>
    </row>
    <row r="1177" spans="1:14" x14ac:dyDescent="0.3">
      <c r="A1177" s="11"/>
      <c r="B1177" s="12"/>
      <c r="C1177" s="12"/>
      <c r="D1177" s="30"/>
      <c r="H1177" s="108"/>
      <c r="J1177" s="108"/>
      <c r="L1177" s="108"/>
      <c r="N1177" s="188"/>
    </row>
    <row r="1178" spans="1:14" x14ac:dyDescent="0.3">
      <c r="A1178" s="11"/>
      <c r="B1178" s="21" t="s">
        <v>185</v>
      </c>
      <c r="C1178" s="12"/>
      <c r="D1178" s="13" t="s">
        <v>186</v>
      </c>
      <c r="E1178" s="108" t="s">
        <v>31</v>
      </c>
      <c r="F1178" s="136">
        <v>0</v>
      </c>
      <c r="G1178" s="108" t="s">
        <v>179</v>
      </c>
      <c r="H1178" s="136">
        <v>0</v>
      </c>
      <c r="I1178" s="108" t="s">
        <v>33</v>
      </c>
      <c r="J1178" s="136">
        <v>0</v>
      </c>
      <c r="K1178" s="108"/>
      <c r="L1178" s="136"/>
      <c r="M1178" s="108" t="s">
        <v>35</v>
      </c>
      <c r="N1178" s="189">
        <v>0</v>
      </c>
    </row>
    <row r="1179" spans="1:14" x14ac:dyDescent="0.3">
      <c r="A1179" s="11"/>
      <c r="B1179" s="12"/>
      <c r="C1179" s="12"/>
      <c r="D1179" s="29"/>
      <c r="E1179" s="108" t="s">
        <v>20</v>
      </c>
      <c r="F1179" s="136">
        <v>0</v>
      </c>
      <c r="G1179" s="108" t="s">
        <v>180</v>
      </c>
      <c r="H1179" s="136">
        <v>0</v>
      </c>
      <c r="I1179" s="108" t="s">
        <v>181</v>
      </c>
      <c r="J1179" s="136">
        <v>0</v>
      </c>
      <c r="K1179" s="108" t="s">
        <v>182</v>
      </c>
      <c r="L1179" s="136">
        <v>0</v>
      </c>
      <c r="M1179" s="108" t="s">
        <v>38</v>
      </c>
      <c r="N1179" s="189">
        <v>0</v>
      </c>
    </row>
    <row r="1180" spans="1:14" x14ac:dyDescent="0.3">
      <c r="A1180" s="11"/>
      <c r="B1180" s="12"/>
      <c r="C1180" s="12"/>
      <c r="D1180" s="29"/>
      <c r="E1180" s="108" t="s">
        <v>26</v>
      </c>
      <c r="F1180" s="136">
        <v>0</v>
      </c>
      <c r="G1180" s="108" t="s">
        <v>183</v>
      </c>
      <c r="H1180" s="136">
        <v>0</v>
      </c>
      <c r="I1180" s="108" t="s">
        <v>184</v>
      </c>
      <c r="J1180" s="136">
        <v>0</v>
      </c>
      <c r="K1180" s="108"/>
      <c r="L1180" s="136"/>
      <c r="M1180" s="108" t="s">
        <v>39</v>
      </c>
      <c r="N1180" s="189">
        <v>0</v>
      </c>
    </row>
    <row r="1181" spans="1:14" x14ac:dyDescent="0.3">
      <c r="A1181" s="11"/>
      <c r="B1181" s="12"/>
      <c r="C1181" s="12"/>
      <c r="D1181" s="30"/>
      <c r="H1181" s="108"/>
      <c r="J1181" s="108"/>
      <c r="L1181" s="108"/>
      <c r="N1181" s="188"/>
    </row>
    <row r="1182" spans="1:14" x14ac:dyDescent="0.3">
      <c r="A1182" s="11"/>
      <c r="B1182" s="21" t="s">
        <v>195</v>
      </c>
      <c r="C1182" s="12"/>
      <c r="D1182" s="13" t="s">
        <v>196</v>
      </c>
      <c r="E1182" s="108" t="s">
        <v>31</v>
      </c>
      <c r="F1182" s="136">
        <v>0</v>
      </c>
      <c r="G1182" s="108" t="s">
        <v>179</v>
      </c>
      <c r="H1182" s="136">
        <v>0</v>
      </c>
      <c r="I1182" s="108" t="s">
        <v>33</v>
      </c>
      <c r="J1182" s="136">
        <v>0</v>
      </c>
      <c r="K1182" s="108"/>
      <c r="L1182" s="136"/>
      <c r="M1182" s="108" t="s">
        <v>35</v>
      </c>
      <c r="N1182" s="189">
        <v>0</v>
      </c>
    </row>
    <row r="1183" spans="1:14" x14ac:dyDescent="0.3">
      <c r="A1183" s="11"/>
      <c r="B1183" s="12"/>
      <c r="C1183" s="12"/>
      <c r="D1183" s="29"/>
      <c r="E1183" s="108" t="s">
        <v>20</v>
      </c>
      <c r="F1183" s="136">
        <v>0</v>
      </c>
      <c r="G1183" s="108" t="s">
        <v>180</v>
      </c>
      <c r="H1183" s="136">
        <v>0</v>
      </c>
      <c r="I1183" s="108" t="s">
        <v>181</v>
      </c>
      <c r="J1183" s="136">
        <v>0</v>
      </c>
      <c r="K1183" s="108" t="s">
        <v>182</v>
      </c>
      <c r="L1183" s="136">
        <v>0</v>
      </c>
      <c r="M1183" s="108" t="s">
        <v>38</v>
      </c>
      <c r="N1183" s="189">
        <v>0</v>
      </c>
    </row>
    <row r="1184" spans="1:14" x14ac:dyDescent="0.3">
      <c r="A1184" s="11"/>
      <c r="B1184" s="12"/>
      <c r="C1184" s="12"/>
      <c r="D1184" s="29"/>
      <c r="E1184" s="108" t="s">
        <v>26</v>
      </c>
      <c r="F1184" s="136">
        <v>0</v>
      </c>
      <c r="G1184" s="108" t="s">
        <v>183</v>
      </c>
      <c r="H1184" s="136">
        <v>0</v>
      </c>
      <c r="I1184" s="108" t="s">
        <v>184</v>
      </c>
      <c r="J1184" s="136">
        <v>0</v>
      </c>
      <c r="K1184" s="108"/>
      <c r="L1184" s="136"/>
      <c r="M1184" s="108" t="s">
        <v>39</v>
      </c>
      <c r="N1184" s="189">
        <v>0</v>
      </c>
    </row>
    <row r="1185" spans="1:14" ht="14.4" thickBot="1" x14ac:dyDescent="0.35">
      <c r="A1185" s="11"/>
      <c r="B1185" s="12"/>
      <c r="C1185" s="12"/>
      <c r="D1185" s="29"/>
      <c r="E1185" s="108"/>
      <c r="F1185" s="136"/>
      <c r="G1185" s="108"/>
      <c r="H1185" s="136"/>
      <c r="I1185" s="108"/>
      <c r="J1185" s="136"/>
      <c r="K1185" s="108"/>
      <c r="L1185" s="136"/>
      <c r="M1185" s="108"/>
      <c r="N1185" s="189"/>
    </row>
    <row r="1186" spans="1:14" ht="14.4" thickTop="1" x14ac:dyDescent="0.3">
      <c r="A1186" s="48"/>
      <c r="B1186" s="49"/>
      <c r="C1186" s="49"/>
      <c r="D1186" s="50"/>
      <c r="E1186" s="200"/>
      <c r="F1186" s="201"/>
      <c r="G1186" s="200"/>
      <c r="H1186" s="201"/>
      <c r="I1186" s="200"/>
      <c r="J1186" s="201"/>
      <c r="K1186" s="200"/>
      <c r="L1186" s="201"/>
      <c r="M1186" s="200"/>
      <c r="N1186" s="202"/>
    </row>
    <row r="1187" spans="1:14" x14ac:dyDescent="0.3">
      <c r="A1187" s="37"/>
      <c r="B1187" s="78" t="s">
        <v>187</v>
      </c>
      <c r="C1187" s="12" t="s">
        <v>172</v>
      </c>
      <c r="D1187" s="13" t="s">
        <v>337</v>
      </c>
      <c r="E1187" s="12" t="s">
        <v>31</v>
      </c>
      <c r="F1187" s="192">
        <f>+F1174+F1178+F1182</f>
        <v>0</v>
      </c>
      <c r="G1187" s="191" t="s">
        <v>179</v>
      </c>
      <c r="H1187" s="192">
        <f>+H1174+H1178+H1182</f>
        <v>0</v>
      </c>
      <c r="I1187" s="191" t="s">
        <v>33</v>
      </c>
      <c r="J1187" s="192">
        <f>+J1174+J1178+J1182</f>
        <v>0</v>
      </c>
      <c r="K1187" s="191"/>
      <c r="L1187" s="192"/>
      <c r="M1187" s="191" t="s">
        <v>35</v>
      </c>
      <c r="N1187" s="193">
        <f>+N1174+N1178+N1182</f>
        <v>0</v>
      </c>
    </row>
    <row r="1188" spans="1:14" x14ac:dyDescent="0.3">
      <c r="A1188" s="11"/>
      <c r="B1188" s="12"/>
      <c r="C1188" s="12"/>
      <c r="D1188" s="13"/>
      <c r="E1188" s="191" t="s">
        <v>20</v>
      </c>
      <c r="F1188" s="192">
        <f>+F1175+F1179+F1183</f>
        <v>0</v>
      </c>
      <c r="G1188" s="191" t="s">
        <v>180</v>
      </c>
      <c r="H1188" s="192">
        <f>+H1175+H1179+H1183</f>
        <v>0</v>
      </c>
      <c r="I1188" s="191" t="s">
        <v>181</v>
      </c>
      <c r="J1188" s="192">
        <f>+J1175+J1179+J1183</f>
        <v>0</v>
      </c>
      <c r="K1188" s="191" t="s">
        <v>182</v>
      </c>
      <c r="L1188" s="192">
        <f>+L1175+L1179+L1183</f>
        <v>0</v>
      </c>
      <c r="M1188" s="191" t="s">
        <v>38</v>
      </c>
      <c r="N1188" s="193">
        <f>+N1175+N1179+N1183</f>
        <v>0</v>
      </c>
    </row>
    <row r="1189" spans="1:14" x14ac:dyDescent="0.3">
      <c r="A1189" s="11"/>
      <c r="B1189" s="12"/>
      <c r="C1189" s="12"/>
      <c r="D1189" s="13"/>
      <c r="E1189" s="191" t="s">
        <v>26</v>
      </c>
      <c r="F1189" s="192">
        <f>+F1176+F1180+F1184</f>
        <v>0</v>
      </c>
      <c r="G1189" s="191" t="s">
        <v>183</v>
      </c>
      <c r="H1189" s="192">
        <f>+H1176+H1180+H1184</f>
        <v>0</v>
      </c>
      <c r="I1189" s="191" t="s">
        <v>184</v>
      </c>
      <c r="J1189" s="192">
        <f>+J1176+J1180+J1184</f>
        <v>0</v>
      </c>
      <c r="K1189" s="191"/>
      <c r="L1189" s="192"/>
      <c r="M1189" s="191" t="s">
        <v>39</v>
      </c>
      <c r="N1189" s="193">
        <f>+N1176+N1180+N1184</f>
        <v>0</v>
      </c>
    </row>
    <row r="1190" spans="1:14" x14ac:dyDescent="0.3">
      <c r="A1190" s="42"/>
      <c r="B1190" s="43"/>
      <c r="C1190" s="43"/>
      <c r="D1190" s="22"/>
      <c r="E1190" s="194"/>
      <c r="F1190" s="746"/>
      <c r="G1190" s="194"/>
      <c r="H1190" s="746"/>
      <c r="I1190" s="194"/>
      <c r="J1190" s="746"/>
      <c r="K1190" s="194"/>
      <c r="L1190" s="746"/>
      <c r="M1190" s="194"/>
      <c r="N1190" s="195"/>
    </row>
    <row r="1191" spans="1:14" x14ac:dyDescent="0.3">
      <c r="A1191" s="11"/>
      <c r="B1191" s="12"/>
      <c r="C1191" s="12"/>
      <c r="D1191" s="30"/>
      <c r="N1191" s="187"/>
    </row>
    <row r="1192" spans="1:14" x14ac:dyDescent="0.3">
      <c r="A1192" s="100">
        <v>1102</v>
      </c>
      <c r="B1192" s="58" t="s">
        <v>175</v>
      </c>
      <c r="C1192" s="58" t="s">
        <v>189</v>
      </c>
      <c r="D1192" s="57" t="s">
        <v>338</v>
      </c>
      <c r="E1192" s="18"/>
      <c r="F1192" s="18"/>
      <c r="G1192" s="18"/>
      <c r="H1192" s="18"/>
      <c r="I1192" s="18"/>
      <c r="J1192" s="18"/>
      <c r="K1192" s="18"/>
      <c r="L1192" s="18"/>
      <c r="M1192" s="18"/>
      <c r="N1192" s="101"/>
    </row>
    <row r="1193" spans="1:14" x14ac:dyDescent="0.3">
      <c r="A1193" s="11"/>
      <c r="B1193" s="61"/>
      <c r="C1193" s="12"/>
      <c r="D1193" s="30"/>
      <c r="N1193" s="187"/>
    </row>
    <row r="1194" spans="1:14" x14ac:dyDescent="0.3">
      <c r="A1194" s="59"/>
      <c r="B1194" s="25"/>
      <c r="C1194" s="60"/>
      <c r="D1194" s="53"/>
      <c r="E1194" s="203"/>
      <c r="F1194" s="745"/>
      <c r="G1194" s="203"/>
      <c r="H1194" s="203"/>
      <c r="I1194" s="203"/>
      <c r="J1194" s="203"/>
      <c r="K1194" s="203"/>
      <c r="L1194" s="203"/>
      <c r="M1194" s="203"/>
      <c r="N1194" s="204"/>
    </row>
    <row r="1195" spans="1:14" x14ac:dyDescent="0.3">
      <c r="A1195" s="11"/>
      <c r="B1195" s="21" t="s">
        <v>177</v>
      </c>
      <c r="C1195" s="12"/>
      <c r="D1195" s="13" t="s">
        <v>178</v>
      </c>
      <c r="E1195" s="108" t="s">
        <v>31</v>
      </c>
      <c r="F1195" s="136">
        <v>0</v>
      </c>
      <c r="G1195" s="108" t="s">
        <v>179</v>
      </c>
      <c r="H1195" s="136">
        <v>0</v>
      </c>
      <c r="I1195" s="108" t="s">
        <v>33</v>
      </c>
      <c r="J1195" s="136">
        <v>0</v>
      </c>
      <c r="K1195" s="108"/>
      <c r="L1195" s="136"/>
      <c r="M1195" s="108" t="s">
        <v>35</v>
      </c>
      <c r="N1195" s="189">
        <v>0</v>
      </c>
    </row>
    <row r="1196" spans="1:14" x14ac:dyDescent="0.3">
      <c r="A1196" s="11"/>
      <c r="B1196" s="12"/>
      <c r="C1196" s="12"/>
      <c r="D1196" s="29"/>
      <c r="E1196" s="108" t="s">
        <v>20</v>
      </c>
      <c r="F1196" s="136">
        <v>0</v>
      </c>
      <c r="G1196" s="108" t="s">
        <v>180</v>
      </c>
      <c r="H1196" s="136">
        <v>0</v>
      </c>
      <c r="I1196" s="108" t="s">
        <v>181</v>
      </c>
      <c r="J1196" s="136">
        <v>0</v>
      </c>
      <c r="K1196" s="108" t="s">
        <v>182</v>
      </c>
      <c r="L1196" s="136">
        <v>0</v>
      </c>
      <c r="M1196" s="108" t="s">
        <v>38</v>
      </c>
      <c r="N1196" s="189">
        <v>0</v>
      </c>
    </row>
    <row r="1197" spans="1:14" x14ac:dyDescent="0.3">
      <c r="A1197" s="11"/>
      <c r="B1197" s="12"/>
      <c r="C1197" s="12"/>
      <c r="D1197" s="29"/>
      <c r="E1197" s="108" t="s">
        <v>26</v>
      </c>
      <c r="F1197" s="136">
        <v>0</v>
      </c>
      <c r="G1197" s="108" t="s">
        <v>183</v>
      </c>
      <c r="H1197" s="136">
        <v>0</v>
      </c>
      <c r="I1197" s="108" t="s">
        <v>184</v>
      </c>
      <c r="J1197" s="136">
        <v>0</v>
      </c>
      <c r="K1197" s="108"/>
      <c r="L1197" s="136"/>
      <c r="M1197" s="108" t="s">
        <v>39</v>
      </c>
      <c r="N1197" s="189">
        <v>0</v>
      </c>
    </row>
    <row r="1198" spans="1:14" x14ac:dyDescent="0.3">
      <c r="A1198" s="11"/>
      <c r="B1198" s="12"/>
      <c r="C1198" s="12"/>
      <c r="D1198" s="30"/>
      <c r="H1198" s="108"/>
      <c r="J1198" s="108"/>
      <c r="L1198" s="108"/>
      <c r="N1198" s="188"/>
    </row>
    <row r="1199" spans="1:14" x14ac:dyDescent="0.3">
      <c r="A1199" s="11"/>
      <c r="B1199" s="21" t="s">
        <v>185</v>
      </c>
      <c r="C1199" s="12"/>
      <c r="D1199" s="13" t="s">
        <v>186</v>
      </c>
      <c r="E1199" s="108" t="s">
        <v>31</v>
      </c>
      <c r="F1199" s="136">
        <v>0</v>
      </c>
      <c r="G1199" s="108" t="s">
        <v>179</v>
      </c>
      <c r="H1199" s="136">
        <v>0</v>
      </c>
      <c r="I1199" s="108" t="s">
        <v>33</v>
      </c>
      <c r="J1199" s="136">
        <v>0</v>
      </c>
      <c r="K1199" s="108"/>
      <c r="L1199" s="136"/>
      <c r="M1199" s="108" t="s">
        <v>35</v>
      </c>
      <c r="N1199" s="189">
        <v>0</v>
      </c>
    </row>
    <row r="1200" spans="1:14" x14ac:dyDescent="0.3">
      <c r="A1200" s="11"/>
      <c r="B1200" s="12"/>
      <c r="C1200" s="12"/>
      <c r="D1200" s="29"/>
      <c r="E1200" s="108" t="s">
        <v>20</v>
      </c>
      <c r="F1200" s="136">
        <v>0</v>
      </c>
      <c r="G1200" s="108" t="s">
        <v>180</v>
      </c>
      <c r="H1200" s="136">
        <v>0</v>
      </c>
      <c r="I1200" s="108" t="s">
        <v>181</v>
      </c>
      <c r="J1200" s="136">
        <v>0</v>
      </c>
      <c r="K1200" s="108" t="s">
        <v>182</v>
      </c>
      <c r="L1200" s="136">
        <v>0</v>
      </c>
      <c r="M1200" s="108" t="s">
        <v>38</v>
      </c>
      <c r="N1200" s="189">
        <v>0</v>
      </c>
    </row>
    <row r="1201" spans="1:14" x14ac:dyDescent="0.3">
      <c r="A1201" s="11"/>
      <c r="B1201" s="12"/>
      <c r="C1201" s="12"/>
      <c r="D1201" s="29"/>
      <c r="E1201" s="108" t="s">
        <v>26</v>
      </c>
      <c r="F1201" s="136">
        <v>0</v>
      </c>
      <c r="G1201" s="108" t="s">
        <v>183</v>
      </c>
      <c r="H1201" s="136">
        <v>0</v>
      </c>
      <c r="I1201" s="108" t="s">
        <v>184</v>
      </c>
      <c r="J1201" s="136">
        <v>0</v>
      </c>
      <c r="K1201" s="108"/>
      <c r="L1201" s="136"/>
      <c r="M1201" s="108" t="s">
        <v>39</v>
      </c>
      <c r="N1201" s="189">
        <v>0</v>
      </c>
    </row>
    <row r="1202" spans="1:14" x14ac:dyDescent="0.3">
      <c r="A1202" s="11"/>
      <c r="B1202" s="12"/>
      <c r="C1202" s="12"/>
      <c r="D1202" s="30"/>
      <c r="H1202" s="108"/>
      <c r="J1202" s="108"/>
      <c r="L1202" s="108"/>
      <c r="N1202" s="188"/>
    </row>
    <row r="1203" spans="1:14" x14ac:dyDescent="0.3">
      <c r="A1203" s="11"/>
      <c r="B1203" s="21" t="s">
        <v>195</v>
      </c>
      <c r="C1203" s="12"/>
      <c r="D1203" s="13" t="s">
        <v>196</v>
      </c>
      <c r="E1203" s="108" t="s">
        <v>31</v>
      </c>
      <c r="F1203" s="136">
        <v>0</v>
      </c>
      <c r="G1203" s="108" t="s">
        <v>179</v>
      </c>
      <c r="H1203" s="136">
        <v>0</v>
      </c>
      <c r="I1203" s="108" t="s">
        <v>33</v>
      </c>
      <c r="J1203" s="136">
        <v>0</v>
      </c>
      <c r="K1203" s="108"/>
      <c r="L1203" s="136"/>
      <c r="M1203" s="108" t="s">
        <v>35</v>
      </c>
      <c r="N1203" s="189">
        <v>0</v>
      </c>
    </row>
    <row r="1204" spans="1:14" x14ac:dyDescent="0.3">
      <c r="A1204" s="11"/>
      <c r="B1204" s="12"/>
      <c r="C1204" s="12"/>
      <c r="D1204" s="29"/>
      <c r="E1204" s="108" t="s">
        <v>20</v>
      </c>
      <c r="F1204" s="136">
        <v>0</v>
      </c>
      <c r="G1204" s="108" t="s">
        <v>180</v>
      </c>
      <c r="H1204" s="136">
        <v>0</v>
      </c>
      <c r="I1204" s="108" t="s">
        <v>181</v>
      </c>
      <c r="J1204" s="136">
        <v>0</v>
      </c>
      <c r="K1204" s="108" t="s">
        <v>182</v>
      </c>
      <c r="L1204" s="136">
        <v>0</v>
      </c>
      <c r="M1204" s="108" t="s">
        <v>38</v>
      </c>
      <c r="N1204" s="189">
        <v>0</v>
      </c>
    </row>
    <row r="1205" spans="1:14" x14ac:dyDescent="0.3">
      <c r="A1205" s="11"/>
      <c r="B1205" s="12"/>
      <c r="C1205" s="12"/>
      <c r="D1205" s="29"/>
      <c r="E1205" s="108" t="s">
        <v>26</v>
      </c>
      <c r="F1205" s="136">
        <v>0</v>
      </c>
      <c r="G1205" s="108" t="s">
        <v>183</v>
      </c>
      <c r="H1205" s="136">
        <v>0</v>
      </c>
      <c r="I1205" s="108" t="s">
        <v>184</v>
      </c>
      <c r="J1205" s="136">
        <v>0</v>
      </c>
      <c r="K1205" s="108"/>
      <c r="L1205" s="136"/>
      <c r="M1205" s="108" t="s">
        <v>39</v>
      </c>
      <c r="N1205" s="189">
        <v>0</v>
      </c>
    </row>
    <row r="1206" spans="1:14" ht="14.4" thickBot="1" x14ac:dyDescent="0.35">
      <c r="A1206" s="11"/>
      <c r="B1206" s="12"/>
      <c r="C1206" s="12"/>
      <c r="D1206" s="29"/>
      <c r="E1206" s="108"/>
      <c r="F1206" s="136"/>
      <c r="G1206" s="108"/>
      <c r="H1206" s="136"/>
      <c r="I1206" s="108"/>
      <c r="J1206" s="136"/>
      <c r="K1206" s="108"/>
      <c r="L1206" s="136"/>
      <c r="M1206" s="108"/>
      <c r="N1206" s="189"/>
    </row>
    <row r="1207" spans="1:14" ht="14.4" thickTop="1" x14ac:dyDescent="0.3">
      <c r="A1207" s="48"/>
      <c r="B1207" s="49"/>
      <c r="C1207" s="49"/>
      <c r="D1207" s="50"/>
      <c r="E1207" s="200"/>
      <c r="F1207" s="201"/>
      <c r="G1207" s="200"/>
      <c r="H1207" s="201"/>
      <c r="I1207" s="200"/>
      <c r="J1207" s="201"/>
      <c r="K1207" s="200"/>
      <c r="L1207" s="201"/>
      <c r="M1207" s="200"/>
      <c r="N1207" s="202"/>
    </row>
    <row r="1208" spans="1:14" x14ac:dyDescent="0.3">
      <c r="A1208" s="37"/>
      <c r="B1208" s="78" t="s">
        <v>187</v>
      </c>
      <c r="C1208" s="12" t="s">
        <v>189</v>
      </c>
      <c r="D1208" s="13" t="s">
        <v>338</v>
      </c>
      <c r="E1208" s="12" t="s">
        <v>31</v>
      </c>
      <c r="F1208" s="192">
        <f>+F1195+F1199+F1203</f>
        <v>0</v>
      </c>
      <c r="G1208" s="191" t="s">
        <v>179</v>
      </c>
      <c r="H1208" s="192">
        <f>+H1195+H1199+H1203</f>
        <v>0</v>
      </c>
      <c r="I1208" s="191" t="s">
        <v>33</v>
      </c>
      <c r="J1208" s="192">
        <f>+J1195+J1199+J1203</f>
        <v>0</v>
      </c>
      <c r="K1208" s="191"/>
      <c r="L1208" s="192"/>
      <c r="M1208" s="191" t="s">
        <v>35</v>
      </c>
      <c r="N1208" s="193">
        <f>+N1195+N1199+N1203</f>
        <v>0</v>
      </c>
    </row>
    <row r="1209" spans="1:14" x14ac:dyDescent="0.3">
      <c r="A1209" s="11"/>
      <c r="B1209" s="12"/>
      <c r="C1209" s="12"/>
      <c r="D1209" s="13"/>
      <c r="E1209" s="191" t="s">
        <v>20</v>
      </c>
      <c r="F1209" s="192">
        <f>+F1196+F1200+F1204</f>
        <v>0</v>
      </c>
      <c r="G1209" s="191" t="s">
        <v>180</v>
      </c>
      <c r="H1209" s="192">
        <f>+H1196+H1200+H1204</f>
        <v>0</v>
      </c>
      <c r="I1209" s="191" t="s">
        <v>181</v>
      </c>
      <c r="J1209" s="192">
        <f>+J1196+J1200+J1204</f>
        <v>0</v>
      </c>
      <c r="K1209" s="191" t="s">
        <v>182</v>
      </c>
      <c r="L1209" s="192">
        <f>+L1196+L1200+L1204</f>
        <v>0</v>
      </c>
      <c r="M1209" s="191" t="s">
        <v>38</v>
      </c>
      <c r="N1209" s="193">
        <f>+N1196+N1200+N1204</f>
        <v>0</v>
      </c>
    </row>
    <row r="1210" spans="1:14" x14ac:dyDescent="0.3">
      <c r="A1210" s="11"/>
      <c r="B1210" s="12"/>
      <c r="C1210" s="12"/>
      <c r="D1210" s="13"/>
      <c r="E1210" s="191" t="s">
        <v>26</v>
      </c>
      <c r="F1210" s="192">
        <f>+F1197+F1201+F1205</f>
        <v>0</v>
      </c>
      <c r="G1210" s="191" t="s">
        <v>183</v>
      </c>
      <c r="H1210" s="192">
        <f>+H1197+H1201+H1205</f>
        <v>0</v>
      </c>
      <c r="I1210" s="191" t="s">
        <v>184</v>
      </c>
      <c r="J1210" s="192">
        <f>+J1197+J1201+J1205</f>
        <v>0</v>
      </c>
      <c r="K1210" s="191"/>
      <c r="L1210" s="192"/>
      <c r="M1210" s="191" t="s">
        <v>39</v>
      </c>
      <c r="N1210" s="193">
        <f>+N1197+N1201+N1205</f>
        <v>0</v>
      </c>
    </row>
    <row r="1211" spans="1:14" x14ac:dyDescent="0.3">
      <c r="A1211" s="11"/>
      <c r="B1211" s="12"/>
      <c r="C1211" s="12"/>
      <c r="D1211" s="13"/>
      <c r="E1211" s="194"/>
      <c r="F1211" s="746"/>
      <c r="G1211" s="194"/>
      <c r="H1211" s="746"/>
      <c r="I1211" s="194"/>
      <c r="J1211" s="746"/>
      <c r="K1211" s="194"/>
      <c r="L1211" s="746"/>
      <c r="M1211" s="194"/>
      <c r="N1211" s="195"/>
    </row>
    <row r="1212" spans="1:14" x14ac:dyDescent="0.3">
      <c r="A1212" s="79"/>
      <c r="B1212" s="17"/>
      <c r="C1212" s="17"/>
      <c r="D1212" s="18"/>
      <c r="E1212" s="1071"/>
      <c r="F1212" s="210"/>
      <c r="G1212" s="1071"/>
      <c r="H1212" s="210"/>
      <c r="I1212" s="197"/>
      <c r="J1212" s="210"/>
      <c r="K1212" s="1071"/>
      <c r="L1212" s="210"/>
      <c r="M1212" s="1071"/>
      <c r="N1212" s="1072"/>
    </row>
    <row r="1213" spans="1:14" ht="27.6" x14ac:dyDescent="0.3">
      <c r="A1213" s="56" t="s">
        <v>339</v>
      </c>
      <c r="B1213" s="58" t="s">
        <v>175</v>
      </c>
      <c r="C1213" s="62" t="s">
        <v>193</v>
      </c>
      <c r="D1213" s="57" t="s">
        <v>340</v>
      </c>
      <c r="E1213" s="18"/>
      <c r="F1213" s="18"/>
      <c r="G1213" s="18"/>
      <c r="H1213" s="18"/>
      <c r="I1213" s="18"/>
      <c r="J1213" s="18"/>
      <c r="K1213" s="18"/>
      <c r="L1213" s="18"/>
      <c r="M1213" s="18"/>
      <c r="N1213" s="101"/>
    </row>
    <row r="1214" spans="1:14" x14ac:dyDescent="0.3">
      <c r="A1214" s="11"/>
      <c r="B1214" s="61"/>
      <c r="C1214" s="12"/>
      <c r="D1214" s="30"/>
      <c r="N1214" s="187"/>
    </row>
    <row r="1215" spans="1:14" x14ac:dyDescent="0.3">
      <c r="A1215" s="59"/>
      <c r="B1215" s="25"/>
      <c r="C1215" s="60"/>
      <c r="D1215" s="53"/>
      <c r="E1215" s="203"/>
      <c r="F1215" s="745"/>
      <c r="G1215" s="203"/>
      <c r="H1215" s="203"/>
      <c r="I1215" s="203"/>
      <c r="J1215" s="203"/>
      <c r="K1215" s="203"/>
      <c r="L1215" s="203"/>
      <c r="M1215" s="203"/>
      <c r="N1215" s="204"/>
    </row>
    <row r="1216" spans="1:14" x14ac:dyDescent="0.3">
      <c r="A1216" s="11"/>
      <c r="B1216" s="21" t="s">
        <v>177</v>
      </c>
      <c r="C1216" s="12"/>
      <c r="D1216" s="13" t="s">
        <v>178</v>
      </c>
      <c r="E1216" s="108" t="s">
        <v>31</v>
      </c>
      <c r="F1216" s="136">
        <v>0</v>
      </c>
      <c r="G1216" s="108" t="s">
        <v>179</v>
      </c>
      <c r="H1216" s="136">
        <v>0</v>
      </c>
      <c r="I1216" s="108" t="s">
        <v>33</v>
      </c>
      <c r="J1216" s="136">
        <v>0</v>
      </c>
      <c r="K1216" s="108"/>
      <c r="L1216" s="136"/>
      <c r="M1216" s="108" t="s">
        <v>35</v>
      </c>
      <c r="N1216" s="189">
        <v>0</v>
      </c>
    </row>
    <row r="1217" spans="1:14" x14ac:dyDescent="0.3">
      <c r="A1217" s="11"/>
      <c r="B1217" s="12"/>
      <c r="C1217" s="12"/>
      <c r="D1217" s="29"/>
      <c r="E1217" s="108" t="s">
        <v>20</v>
      </c>
      <c r="F1217" s="136">
        <v>0</v>
      </c>
      <c r="G1217" s="108" t="s">
        <v>180</v>
      </c>
      <c r="H1217" s="136">
        <v>0</v>
      </c>
      <c r="I1217" s="108" t="s">
        <v>181</v>
      </c>
      <c r="J1217" s="136">
        <v>0</v>
      </c>
      <c r="K1217" s="108" t="s">
        <v>182</v>
      </c>
      <c r="L1217" s="136">
        <v>0</v>
      </c>
      <c r="M1217" s="108" t="s">
        <v>38</v>
      </c>
      <c r="N1217" s="189">
        <v>0</v>
      </c>
    </row>
    <row r="1218" spans="1:14" x14ac:dyDescent="0.3">
      <c r="A1218" s="11"/>
      <c r="B1218" s="12"/>
      <c r="C1218" s="12"/>
      <c r="D1218" s="29"/>
      <c r="E1218" s="108" t="s">
        <v>26</v>
      </c>
      <c r="F1218" s="136">
        <v>0</v>
      </c>
      <c r="G1218" s="108" t="s">
        <v>183</v>
      </c>
      <c r="H1218" s="136">
        <v>0</v>
      </c>
      <c r="I1218" s="108" t="s">
        <v>184</v>
      </c>
      <c r="J1218" s="136">
        <v>0</v>
      </c>
      <c r="K1218" s="108"/>
      <c r="L1218" s="136"/>
      <c r="M1218" s="108" t="s">
        <v>39</v>
      </c>
      <c r="N1218" s="189">
        <v>0</v>
      </c>
    </row>
    <row r="1219" spans="1:14" x14ac:dyDescent="0.3">
      <c r="A1219" s="11"/>
      <c r="B1219" s="12"/>
      <c r="C1219" s="12"/>
      <c r="D1219" s="30"/>
      <c r="H1219" s="108"/>
      <c r="J1219" s="108"/>
      <c r="L1219" s="108"/>
      <c r="N1219" s="188"/>
    </row>
    <row r="1220" spans="1:14" x14ac:dyDescent="0.3">
      <c r="A1220" s="11"/>
      <c r="B1220" s="21" t="s">
        <v>185</v>
      </c>
      <c r="C1220" s="12"/>
      <c r="D1220" s="13" t="s">
        <v>186</v>
      </c>
      <c r="E1220" s="108" t="s">
        <v>31</v>
      </c>
      <c r="F1220" s="136">
        <v>0</v>
      </c>
      <c r="G1220" s="108" t="s">
        <v>179</v>
      </c>
      <c r="H1220" s="136">
        <v>0</v>
      </c>
      <c r="I1220" s="108" t="s">
        <v>33</v>
      </c>
      <c r="J1220" s="136">
        <v>0</v>
      </c>
      <c r="K1220" s="108"/>
      <c r="L1220" s="136"/>
      <c r="M1220" s="108" t="s">
        <v>35</v>
      </c>
      <c r="N1220" s="189">
        <v>0</v>
      </c>
    </row>
    <row r="1221" spans="1:14" x14ac:dyDescent="0.3">
      <c r="A1221" s="11"/>
      <c r="B1221" s="12"/>
      <c r="C1221" s="12"/>
      <c r="D1221" s="29"/>
      <c r="E1221" s="108" t="s">
        <v>20</v>
      </c>
      <c r="F1221" s="136">
        <v>0</v>
      </c>
      <c r="G1221" s="108" t="s">
        <v>180</v>
      </c>
      <c r="H1221" s="136">
        <v>0</v>
      </c>
      <c r="I1221" s="108" t="s">
        <v>181</v>
      </c>
      <c r="J1221" s="136">
        <v>0</v>
      </c>
      <c r="K1221" s="108" t="s">
        <v>182</v>
      </c>
      <c r="L1221" s="136">
        <v>0</v>
      </c>
      <c r="M1221" s="108" t="s">
        <v>38</v>
      </c>
      <c r="N1221" s="189">
        <v>0</v>
      </c>
    </row>
    <row r="1222" spans="1:14" x14ac:dyDescent="0.3">
      <c r="A1222" s="11"/>
      <c r="B1222" s="12"/>
      <c r="C1222" s="12"/>
      <c r="D1222" s="29"/>
      <c r="E1222" s="108" t="s">
        <v>26</v>
      </c>
      <c r="F1222" s="136">
        <v>0</v>
      </c>
      <c r="G1222" s="108" t="s">
        <v>183</v>
      </c>
      <c r="H1222" s="136">
        <v>0</v>
      </c>
      <c r="I1222" s="108" t="s">
        <v>184</v>
      </c>
      <c r="J1222" s="136">
        <v>0</v>
      </c>
      <c r="K1222" s="108"/>
      <c r="L1222" s="136"/>
      <c r="M1222" s="108" t="s">
        <v>39</v>
      </c>
      <c r="N1222" s="189">
        <v>0</v>
      </c>
    </row>
    <row r="1223" spans="1:14" x14ac:dyDescent="0.3">
      <c r="A1223" s="11"/>
      <c r="B1223" s="12"/>
      <c r="C1223" s="12"/>
      <c r="D1223" s="30"/>
      <c r="H1223" s="108"/>
      <c r="J1223" s="108"/>
      <c r="L1223" s="108"/>
      <c r="N1223" s="188"/>
    </row>
    <row r="1224" spans="1:14" x14ac:dyDescent="0.3">
      <c r="A1224" s="11"/>
      <c r="B1224" s="21" t="s">
        <v>195</v>
      </c>
      <c r="C1224" s="12"/>
      <c r="D1224" s="13" t="s">
        <v>196</v>
      </c>
      <c r="E1224" s="108" t="s">
        <v>31</v>
      </c>
      <c r="F1224" s="136">
        <v>0</v>
      </c>
      <c r="G1224" s="108" t="s">
        <v>179</v>
      </c>
      <c r="H1224" s="136">
        <v>0</v>
      </c>
      <c r="I1224" s="108" t="s">
        <v>33</v>
      </c>
      <c r="J1224" s="136">
        <v>0</v>
      </c>
      <c r="K1224" s="108"/>
      <c r="L1224" s="136"/>
      <c r="M1224" s="108" t="s">
        <v>35</v>
      </c>
      <c r="N1224" s="189">
        <v>0</v>
      </c>
    </row>
    <row r="1225" spans="1:14" x14ac:dyDescent="0.3">
      <c r="A1225" s="11"/>
      <c r="B1225" s="12"/>
      <c r="C1225" s="12"/>
      <c r="D1225" s="29"/>
      <c r="E1225" s="108" t="s">
        <v>20</v>
      </c>
      <c r="F1225" s="136">
        <v>0</v>
      </c>
      <c r="G1225" s="108" t="s">
        <v>180</v>
      </c>
      <c r="H1225" s="136">
        <v>0</v>
      </c>
      <c r="I1225" s="108" t="s">
        <v>181</v>
      </c>
      <c r="J1225" s="136">
        <v>0</v>
      </c>
      <c r="K1225" s="108" t="s">
        <v>182</v>
      </c>
      <c r="L1225" s="136">
        <v>0</v>
      </c>
      <c r="M1225" s="108" t="s">
        <v>38</v>
      </c>
      <c r="N1225" s="189">
        <v>0</v>
      </c>
    </row>
    <row r="1226" spans="1:14" x14ac:dyDescent="0.3">
      <c r="A1226" s="11"/>
      <c r="B1226" s="12"/>
      <c r="C1226" s="12"/>
      <c r="D1226" s="29"/>
      <c r="E1226" s="108" t="s">
        <v>26</v>
      </c>
      <c r="F1226" s="136">
        <v>0</v>
      </c>
      <c r="G1226" s="108" t="s">
        <v>183</v>
      </c>
      <c r="H1226" s="136">
        <v>0</v>
      </c>
      <c r="I1226" s="108" t="s">
        <v>184</v>
      </c>
      <c r="J1226" s="136">
        <v>0</v>
      </c>
      <c r="K1226" s="108"/>
      <c r="L1226" s="136"/>
      <c r="M1226" s="108" t="s">
        <v>39</v>
      </c>
      <c r="N1226" s="189">
        <v>0</v>
      </c>
    </row>
    <row r="1227" spans="1:14" ht="14.4" thickBot="1" x14ac:dyDescent="0.35">
      <c r="A1227" s="11"/>
      <c r="B1227" s="12"/>
      <c r="C1227" s="12"/>
      <c r="D1227" s="29"/>
      <c r="E1227" s="108"/>
      <c r="F1227" s="136"/>
      <c r="G1227" s="108"/>
      <c r="H1227" s="136"/>
      <c r="I1227" s="108"/>
      <c r="J1227" s="136"/>
      <c r="K1227" s="108"/>
      <c r="L1227" s="136"/>
      <c r="M1227" s="108"/>
      <c r="N1227" s="189"/>
    </row>
    <row r="1228" spans="1:14" ht="14.4" thickTop="1" x14ac:dyDescent="0.3">
      <c r="A1228" s="48"/>
      <c r="B1228" s="49"/>
      <c r="C1228" s="49"/>
      <c r="D1228" s="50"/>
      <c r="E1228" s="200"/>
      <c r="F1228" s="201"/>
      <c r="G1228" s="200"/>
      <c r="H1228" s="201"/>
      <c r="I1228" s="200"/>
      <c r="J1228" s="201"/>
      <c r="K1228" s="200"/>
      <c r="L1228" s="201"/>
      <c r="M1228" s="200"/>
      <c r="N1228" s="202"/>
    </row>
    <row r="1229" spans="1:14" ht="27.6" x14ac:dyDescent="0.3">
      <c r="A1229" s="37"/>
      <c r="B1229" s="78" t="s">
        <v>187</v>
      </c>
      <c r="C1229" s="181" t="s">
        <v>193</v>
      </c>
      <c r="D1229" s="4" t="s">
        <v>340</v>
      </c>
      <c r="E1229" s="12" t="s">
        <v>31</v>
      </c>
      <c r="F1229" s="192">
        <f>+F1216+F1220+F1224</f>
        <v>0</v>
      </c>
      <c r="G1229" s="191" t="s">
        <v>179</v>
      </c>
      <c r="H1229" s="192">
        <f>+H1216+H1220+H1224</f>
        <v>0</v>
      </c>
      <c r="I1229" s="191" t="s">
        <v>33</v>
      </c>
      <c r="J1229" s="192">
        <f>+J1216+J1220+J1224</f>
        <v>0</v>
      </c>
      <c r="K1229" s="191"/>
      <c r="L1229" s="192"/>
      <c r="M1229" s="191" t="s">
        <v>35</v>
      </c>
      <c r="N1229" s="193">
        <f>+N1216+N1220+N1224</f>
        <v>0</v>
      </c>
    </row>
    <row r="1230" spans="1:14" x14ac:dyDescent="0.3">
      <c r="A1230" s="11"/>
      <c r="B1230" s="12"/>
      <c r="C1230" s="12"/>
      <c r="D1230" s="13"/>
      <c r="E1230" s="191" t="s">
        <v>20</v>
      </c>
      <c r="F1230" s="192">
        <f>+F1217+F1221+F1225</f>
        <v>0</v>
      </c>
      <c r="G1230" s="191" t="s">
        <v>180</v>
      </c>
      <c r="H1230" s="192">
        <f>+H1217+H1221+H1225</f>
        <v>0</v>
      </c>
      <c r="I1230" s="191" t="s">
        <v>181</v>
      </c>
      <c r="J1230" s="192">
        <f>+J1217+J1221+J1225</f>
        <v>0</v>
      </c>
      <c r="K1230" s="191" t="s">
        <v>182</v>
      </c>
      <c r="L1230" s="192">
        <f>+L1217+L1221+L1225</f>
        <v>0</v>
      </c>
      <c r="M1230" s="191" t="s">
        <v>38</v>
      </c>
      <c r="N1230" s="193">
        <f>+N1217+N1221+N1225</f>
        <v>0</v>
      </c>
    </row>
    <row r="1231" spans="1:14" x14ac:dyDescent="0.3">
      <c r="A1231" s="11"/>
      <c r="B1231" s="12"/>
      <c r="C1231" s="12"/>
      <c r="D1231" s="13"/>
      <c r="E1231" s="191" t="s">
        <v>26</v>
      </c>
      <c r="F1231" s="192">
        <f>+F1218+F1222+F1226</f>
        <v>0</v>
      </c>
      <c r="G1231" s="191" t="s">
        <v>183</v>
      </c>
      <c r="H1231" s="192">
        <f>+H1218+H1222+H1226</f>
        <v>0</v>
      </c>
      <c r="I1231" s="191" t="s">
        <v>184</v>
      </c>
      <c r="J1231" s="192">
        <f>+J1218+J1222+J1226</f>
        <v>0</v>
      </c>
      <c r="K1231" s="191"/>
      <c r="L1231" s="192"/>
      <c r="M1231" s="191" t="s">
        <v>39</v>
      </c>
      <c r="N1231" s="193">
        <f>+N1218+N1222+N1226</f>
        <v>0</v>
      </c>
    </row>
    <row r="1232" spans="1:14" x14ac:dyDescent="0.3">
      <c r="A1232" s="218"/>
      <c r="B1232" s="170"/>
      <c r="C1232" s="47"/>
      <c r="D1232" s="29"/>
      <c r="E1232" s="194"/>
      <c r="F1232" s="746"/>
      <c r="G1232" s="194"/>
      <c r="H1232" s="746"/>
      <c r="I1232" s="194"/>
      <c r="J1232" s="746"/>
      <c r="K1232" s="194"/>
      <c r="L1232" s="746"/>
      <c r="M1232" s="194"/>
      <c r="N1232" s="195"/>
    </row>
    <row r="1233" spans="1:14" x14ac:dyDescent="0.3">
      <c r="A1233" s="42"/>
      <c r="B1233" s="43"/>
      <c r="C1233" s="43"/>
      <c r="D1233" s="22"/>
      <c r="E1233" s="194"/>
      <c r="F1233" s="746"/>
      <c r="G1233" s="194"/>
      <c r="H1233" s="746"/>
      <c r="I1233" s="194"/>
      <c r="J1233" s="746"/>
      <c r="K1233" s="194"/>
      <c r="L1233" s="746"/>
      <c r="M1233" s="194"/>
      <c r="N1233" s="195"/>
    </row>
    <row r="1234" spans="1:14" x14ac:dyDescent="0.3">
      <c r="A1234" s="11"/>
      <c r="B1234" s="12"/>
      <c r="C1234" s="12"/>
      <c r="D1234" s="30"/>
      <c r="N1234" s="187"/>
    </row>
    <row r="1235" spans="1:14" x14ac:dyDescent="0.3">
      <c r="A1235" s="1281"/>
      <c r="B1235" s="1282"/>
      <c r="C1235" s="60"/>
      <c r="D1235" s="63"/>
      <c r="E1235" s="1282"/>
      <c r="F1235" s="1282"/>
      <c r="G1235" s="60"/>
      <c r="H1235" s="63"/>
      <c r="I1235" s="1282"/>
      <c r="J1235" s="1282"/>
      <c r="K1235" s="60"/>
      <c r="L1235" s="63"/>
      <c r="M1235" s="1282"/>
      <c r="N1235" s="1283"/>
    </row>
    <row r="1236" spans="1:14" x14ac:dyDescent="0.3">
      <c r="A1236" s="1284" t="s">
        <v>341</v>
      </c>
      <c r="B1236" s="1285"/>
      <c r="C1236" s="1285"/>
      <c r="D1236" s="29" t="s">
        <v>336</v>
      </c>
      <c r="E1236" s="64" t="s">
        <v>31</v>
      </c>
      <c r="F1236" s="64">
        <f>+F1187+F1208+F1229</f>
        <v>0</v>
      </c>
      <c r="G1236" s="64" t="s">
        <v>179</v>
      </c>
      <c r="H1236" s="64">
        <f>+H1187+H1208+H1229</f>
        <v>0</v>
      </c>
      <c r="I1236" s="191" t="s">
        <v>33</v>
      </c>
      <c r="J1236" s="64">
        <f>+J1187+J1208+J1229</f>
        <v>0</v>
      </c>
      <c r="K1236" s="191"/>
      <c r="L1236" s="64"/>
      <c r="M1236" s="64" t="s">
        <v>35</v>
      </c>
      <c r="N1236" s="65">
        <f>+N1187+N1208+N1229</f>
        <v>0</v>
      </c>
    </row>
    <row r="1237" spans="1:14" x14ac:dyDescent="0.3">
      <c r="A1237" s="20"/>
      <c r="B1237" s="78"/>
      <c r="C1237" s="191"/>
      <c r="D1237" s="29"/>
      <c r="E1237" s="64" t="s">
        <v>20</v>
      </c>
      <c r="F1237" s="64">
        <f t="shared" ref="F1237:H1238" si="5">+F1188+F1209+F1230</f>
        <v>0</v>
      </c>
      <c r="G1237" s="64" t="s">
        <v>180</v>
      </c>
      <c r="H1237" s="64">
        <f t="shared" si="5"/>
        <v>0</v>
      </c>
      <c r="I1237" s="191" t="s">
        <v>181</v>
      </c>
      <c r="J1237" s="64">
        <f>+J1188+J1209+J1230</f>
        <v>0</v>
      </c>
      <c r="K1237" s="191" t="s">
        <v>182</v>
      </c>
      <c r="L1237" s="64">
        <f>+L1188+L1209+L1230</f>
        <v>0</v>
      </c>
      <c r="M1237" s="64" t="s">
        <v>38</v>
      </c>
      <c r="N1237" s="65">
        <f>+N1188+N1209+N1230</f>
        <v>0</v>
      </c>
    </row>
    <row r="1238" spans="1:14" x14ac:dyDescent="0.3">
      <c r="A1238" s="66"/>
      <c r="B1238" s="47"/>
      <c r="C1238" s="12"/>
      <c r="D1238" s="13"/>
      <c r="E1238" s="64" t="s">
        <v>26</v>
      </c>
      <c r="F1238" s="64">
        <f t="shared" si="5"/>
        <v>0</v>
      </c>
      <c r="G1238" s="64" t="s">
        <v>183</v>
      </c>
      <c r="H1238" s="64">
        <f t="shared" si="5"/>
        <v>0</v>
      </c>
      <c r="I1238" s="191" t="s">
        <v>184</v>
      </c>
      <c r="J1238" s="64">
        <f>+J1189+J1210+J1231</f>
        <v>0</v>
      </c>
      <c r="K1238" s="191"/>
      <c r="L1238" s="64"/>
      <c r="M1238" s="64" t="s">
        <v>39</v>
      </c>
      <c r="N1238" s="65">
        <f>+N1189+N1210+N1231</f>
        <v>0</v>
      </c>
    </row>
    <row r="1239" spans="1:14" x14ac:dyDescent="0.3">
      <c r="A1239" s="66"/>
      <c r="B1239" s="47"/>
      <c r="C1239" s="12"/>
      <c r="D1239" s="13"/>
      <c r="E1239" s="47"/>
      <c r="F1239" s="47"/>
      <c r="G1239" s="12"/>
      <c r="H1239" s="13"/>
      <c r="I1239" s="47"/>
      <c r="J1239" s="47"/>
      <c r="K1239" s="12"/>
      <c r="L1239" s="13"/>
      <c r="M1239" s="47"/>
      <c r="N1239" s="67"/>
    </row>
    <row r="1240" spans="1:14" x14ac:dyDescent="0.3">
      <c r="A1240" s="42"/>
      <c r="B1240" s="43"/>
      <c r="C1240" s="43"/>
      <c r="D1240" s="22"/>
      <c r="E1240" s="43"/>
      <c r="F1240" s="43"/>
      <c r="G1240" s="43"/>
      <c r="H1240" s="22"/>
      <c r="I1240" s="43"/>
      <c r="J1240" s="43"/>
      <c r="K1240" s="43"/>
      <c r="L1240" s="22"/>
      <c r="M1240" s="43"/>
      <c r="N1240" s="68"/>
    </row>
    <row r="1241" spans="1:14" ht="14.4" thickBot="1" x14ac:dyDescent="0.35">
      <c r="A1241" s="82"/>
      <c r="B1241" s="83"/>
      <c r="C1241" s="83"/>
      <c r="D1241" s="84"/>
      <c r="E1241" s="206"/>
      <c r="F1241" s="207"/>
      <c r="G1241" s="206"/>
      <c r="H1241" s="206"/>
      <c r="I1241" s="206"/>
      <c r="J1241" s="206"/>
      <c r="K1241" s="206"/>
      <c r="L1241" s="206"/>
      <c r="M1241" s="206"/>
      <c r="N1241" s="208"/>
    </row>
    <row r="1242" spans="1:14" ht="15" thickTop="1" thickBot="1" x14ac:dyDescent="0.35">
      <c r="A1242" s="1268" t="s">
        <v>171</v>
      </c>
      <c r="B1242" s="1269"/>
      <c r="C1242" s="9" t="s">
        <v>342</v>
      </c>
      <c r="D1242" s="96" t="s">
        <v>343</v>
      </c>
      <c r="E1242" s="219"/>
      <c r="F1242" s="219"/>
      <c r="G1242" s="219"/>
      <c r="H1242" s="219"/>
      <c r="I1242" s="219"/>
      <c r="J1242" s="219"/>
      <c r="K1242" s="219"/>
      <c r="L1242" s="219"/>
      <c r="M1242" s="219"/>
      <c r="N1242" s="10"/>
    </row>
    <row r="1243" spans="1:14" ht="14.4" thickTop="1" x14ac:dyDescent="0.3">
      <c r="A1243" s="11"/>
      <c r="B1243" s="12"/>
      <c r="C1243" s="12"/>
      <c r="D1243" s="30"/>
      <c r="N1243" s="187"/>
    </row>
    <row r="1244" spans="1:14" x14ac:dyDescent="0.3">
      <c r="A1244" s="100">
        <v>1201</v>
      </c>
      <c r="B1244" s="58" t="s">
        <v>175</v>
      </c>
      <c r="C1244" s="58" t="s">
        <v>172</v>
      </c>
      <c r="D1244" s="57" t="s">
        <v>344</v>
      </c>
      <c r="E1244" s="18"/>
      <c r="F1244" s="18"/>
      <c r="G1244" s="18"/>
      <c r="H1244" s="18"/>
      <c r="I1244" s="18"/>
      <c r="J1244" s="18"/>
      <c r="K1244" s="18"/>
      <c r="L1244" s="18"/>
      <c r="M1244" s="18"/>
      <c r="N1244" s="101"/>
    </row>
    <row r="1245" spans="1:14" x14ac:dyDescent="0.3">
      <c r="A1245" s="11"/>
      <c r="B1245" s="61"/>
      <c r="C1245" s="12"/>
      <c r="D1245" s="30"/>
      <c r="N1245" s="187"/>
    </row>
    <row r="1246" spans="1:14" x14ac:dyDescent="0.3">
      <c r="A1246" s="59"/>
      <c r="B1246" s="25"/>
      <c r="C1246" s="60"/>
      <c r="D1246" s="53"/>
      <c r="E1246" s="203"/>
      <c r="F1246" s="745"/>
      <c r="G1246" s="203"/>
      <c r="H1246" s="203"/>
      <c r="I1246" s="203"/>
      <c r="J1246" s="203"/>
      <c r="K1246" s="203"/>
      <c r="L1246" s="203"/>
      <c r="M1246" s="203"/>
      <c r="N1246" s="204"/>
    </row>
    <row r="1247" spans="1:14" x14ac:dyDescent="0.3">
      <c r="A1247" s="11"/>
      <c r="B1247" s="21" t="s">
        <v>177</v>
      </c>
      <c r="C1247" s="12"/>
      <c r="D1247" s="13" t="s">
        <v>178</v>
      </c>
      <c r="E1247" s="108" t="s">
        <v>31</v>
      </c>
      <c r="F1247" s="136">
        <v>0</v>
      </c>
      <c r="G1247" s="108" t="s">
        <v>179</v>
      </c>
      <c r="H1247" s="136">
        <v>0</v>
      </c>
      <c r="I1247" s="108" t="s">
        <v>33</v>
      </c>
      <c r="J1247" s="136">
        <v>0</v>
      </c>
      <c r="K1247" s="108"/>
      <c r="L1247" s="136"/>
      <c r="M1247" s="108" t="s">
        <v>35</v>
      </c>
      <c r="N1247" s="189">
        <v>0</v>
      </c>
    </row>
    <row r="1248" spans="1:14" x14ac:dyDescent="0.3">
      <c r="A1248" s="11"/>
      <c r="B1248" s="12"/>
      <c r="C1248" s="12"/>
      <c r="D1248" s="29"/>
      <c r="E1248" s="108" t="s">
        <v>20</v>
      </c>
      <c r="F1248" s="136">
        <v>0</v>
      </c>
      <c r="G1248" s="108" t="s">
        <v>180</v>
      </c>
      <c r="H1248" s="136">
        <v>0</v>
      </c>
      <c r="I1248" s="108" t="s">
        <v>181</v>
      </c>
      <c r="J1248" s="136">
        <v>0</v>
      </c>
      <c r="K1248" s="108" t="s">
        <v>182</v>
      </c>
      <c r="L1248" s="136">
        <v>0</v>
      </c>
      <c r="M1248" s="108" t="s">
        <v>38</v>
      </c>
      <c r="N1248" s="189">
        <v>0</v>
      </c>
    </row>
    <row r="1249" spans="1:14" x14ac:dyDescent="0.3">
      <c r="A1249" s="11"/>
      <c r="B1249" s="12"/>
      <c r="C1249" s="12"/>
      <c r="D1249" s="29"/>
      <c r="E1249" s="108" t="s">
        <v>26</v>
      </c>
      <c r="F1249" s="136">
        <v>0</v>
      </c>
      <c r="G1249" s="108" t="s">
        <v>183</v>
      </c>
      <c r="H1249" s="136">
        <v>0</v>
      </c>
      <c r="I1249" s="108" t="s">
        <v>184</v>
      </c>
      <c r="J1249" s="136">
        <v>0</v>
      </c>
      <c r="K1249" s="108"/>
      <c r="L1249" s="136"/>
      <c r="M1249" s="108" t="s">
        <v>39</v>
      </c>
      <c r="N1249" s="189">
        <v>0</v>
      </c>
    </row>
    <row r="1250" spans="1:14" x14ac:dyDescent="0.3">
      <c r="A1250" s="11"/>
      <c r="B1250" s="12"/>
      <c r="C1250" s="12"/>
      <c r="D1250" s="30"/>
      <c r="H1250" s="108"/>
      <c r="J1250" s="108"/>
      <c r="L1250" s="108"/>
      <c r="N1250" s="188"/>
    </row>
    <row r="1251" spans="1:14" x14ac:dyDescent="0.3">
      <c r="A1251" s="11"/>
      <c r="B1251" s="21" t="s">
        <v>185</v>
      </c>
      <c r="C1251" s="12"/>
      <c r="D1251" s="13" t="s">
        <v>186</v>
      </c>
      <c r="E1251" s="108" t="s">
        <v>31</v>
      </c>
      <c r="F1251" s="136">
        <v>0</v>
      </c>
      <c r="G1251" s="108" t="s">
        <v>179</v>
      </c>
      <c r="H1251" s="136">
        <v>0</v>
      </c>
      <c r="I1251" s="108" t="s">
        <v>33</v>
      </c>
      <c r="J1251" s="136">
        <v>0</v>
      </c>
      <c r="K1251" s="108"/>
      <c r="L1251" s="136"/>
      <c r="M1251" s="108" t="s">
        <v>35</v>
      </c>
      <c r="N1251" s="189">
        <v>0</v>
      </c>
    </row>
    <row r="1252" spans="1:14" x14ac:dyDescent="0.3">
      <c r="A1252" s="11"/>
      <c r="B1252" s="12"/>
      <c r="C1252" s="12"/>
      <c r="D1252" s="29"/>
      <c r="E1252" s="108" t="s">
        <v>20</v>
      </c>
      <c r="F1252" s="136">
        <v>0</v>
      </c>
      <c r="G1252" s="108" t="s">
        <v>180</v>
      </c>
      <c r="H1252" s="136">
        <v>0</v>
      </c>
      <c r="I1252" s="108" t="s">
        <v>181</v>
      </c>
      <c r="J1252" s="136">
        <v>0</v>
      </c>
      <c r="K1252" s="108" t="s">
        <v>182</v>
      </c>
      <c r="L1252" s="136">
        <v>0</v>
      </c>
      <c r="M1252" s="108" t="s">
        <v>38</v>
      </c>
      <c r="N1252" s="189">
        <v>0</v>
      </c>
    </row>
    <row r="1253" spans="1:14" x14ac:dyDescent="0.3">
      <c r="A1253" s="11"/>
      <c r="B1253" s="12"/>
      <c r="C1253" s="12"/>
      <c r="D1253" s="29"/>
      <c r="E1253" s="108" t="s">
        <v>26</v>
      </c>
      <c r="F1253" s="136">
        <v>0</v>
      </c>
      <c r="G1253" s="108" t="s">
        <v>183</v>
      </c>
      <c r="H1253" s="136">
        <v>0</v>
      </c>
      <c r="I1253" s="108" t="s">
        <v>184</v>
      </c>
      <c r="J1253" s="136">
        <v>0</v>
      </c>
      <c r="K1253" s="108"/>
      <c r="L1253" s="136"/>
      <c r="M1253" s="108" t="s">
        <v>39</v>
      </c>
      <c r="N1253" s="189">
        <v>0</v>
      </c>
    </row>
    <row r="1254" spans="1:14" x14ac:dyDescent="0.3">
      <c r="A1254" s="11"/>
      <c r="B1254" s="12"/>
      <c r="C1254" s="12"/>
      <c r="D1254" s="30"/>
      <c r="H1254" s="108"/>
      <c r="J1254" s="108"/>
      <c r="L1254" s="108"/>
      <c r="N1254" s="188"/>
    </row>
    <row r="1255" spans="1:14" x14ac:dyDescent="0.3">
      <c r="A1255" s="11"/>
      <c r="B1255" s="21" t="s">
        <v>195</v>
      </c>
      <c r="C1255" s="12"/>
      <c r="D1255" s="13" t="s">
        <v>196</v>
      </c>
      <c r="E1255" s="108" t="s">
        <v>31</v>
      </c>
      <c r="F1255" s="136">
        <v>0</v>
      </c>
      <c r="G1255" s="108" t="s">
        <v>179</v>
      </c>
      <c r="H1255" s="136">
        <v>0</v>
      </c>
      <c r="I1255" s="108" t="s">
        <v>33</v>
      </c>
      <c r="J1255" s="136">
        <v>0</v>
      </c>
      <c r="K1255" s="108"/>
      <c r="L1255" s="136"/>
      <c r="M1255" s="108" t="s">
        <v>35</v>
      </c>
      <c r="N1255" s="189">
        <v>0</v>
      </c>
    </row>
    <row r="1256" spans="1:14" x14ac:dyDescent="0.3">
      <c r="A1256" s="11"/>
      <c r="B1256" s="12"/>
      <c r="C1256" s="12"/>
      <c r="D1256" s="29"/>
      <c r="E1256" s="108" t="s">
        <v>20</v>
      </c>
      <c r="F1256" s="136">
        <v>0</v>
      </c>
      <c r="G1256" s="108" t="s">
        <v>180</v>
      </c>
      <c r="H1256" s="136">
        <v>0</v>
      </c>
      <c r="I1256" s="108" t="s">
        <v>181</v>
      </c>
      <c r="J1256" s="136">
        <v>0</v>
      </c>
      <c r="K1256" s="108" t="s">
        <v>182</v>
      </c>
      <c r="L1256" s="136">
        <v>0</v>
      </c>
      <c r="M1256" s="108" t="s">
        <v>38</v>
      </c>
      <c r="N1256" s="189">
        <v>0</v>
      </c>
    </row>
    <row r="1257" spans="1:14" x14ac:dyDescent="0.3">
      <c r="A1257" s="11"/>
      <c r="B1257" s="12"/>
      <c r="C1257" s="12"/>
      <c r="D1257" s="29"/>
      <c r="E1257" s="108" t="s">
        <v>26</v>
      </c>
      <c r="F1257" s="136">
        <v>0</v>
      </c>
      <c r="G1257" s="108" t="s">
        <v>183</v>
      </c>
      <c r="H1257" s="136">
        <v>0</v>
      </c>
      <c r="I1257" s="108" t="s">
        <v>184</v>
      </c>
      <c r="J1257" s="136">
        <v>0</v>
      </c>
      <c r="K1257" s="108"/>
      <c r="L1257" s="136"/>
      <c r="M1257" s="108" t="s">
        <v>39</v>
      </c>
      <c r="N1257" s="189">
        <v>0</v>
      </c>
    </row>
    <row r="1258" spans="1:14" ht="14.4" thickBot="1" x14ac:dyDescent="0.35">
      <c r="A1258" s="11"/>
      <c r="B1258" s="12"/>
      <c r="C1258" s="12"/>
      <c r="D1258" s="29"/>
      <c r="E1258" s="108"/>
      <c r="F1258" s="136"/>
      <c r="G1258" s="108"/>
      <c r="H1258" s="136"/>
      <c r="I1258" s="108"/>
      <c r="J1258" s="136"/>
      <c r="K1258" s="108"/>
      <c r="L1258" s="136"/>
      <c r="M1258" s="108"/>
      <c r="N1258" s="189"/>
    </row>
    <row r="1259" spans="1:14" ht="14.4" thickTop="1" x14ac:dyDescent="0.3">
      <c r="A1259" s="48"/>
      <c r="B1259" s="49"/>
      <c r="C1259" s="49"/>
      <c r="D1259" s="50"/>
      <c r="E1259" s="200"/>
      <c r="F1259" s="201"/>
      <c r="G1259" s="200"/>
      <c r="H1259" s="201"/>
      <c r="I1259" s="200"/>
      <c r="J1259" s="201"/>
      <c r="K1259" s="200"/>
      <c r="L1259" s="201"/>
      <c r="M1259" s="200"/>
      <c r="N1259" s="202"/>
    </row>
    <row r="1260" spans="1:14" x14ac:dyDescent="0.3">
      <c r="A1260" s="37"/>
      <c r="B1260" s="78" t="s">
        <v>187</v>
      </c>
      <c r="C1260" s="12" t="s">
        <v>172</v>
      </c>
      <c r="D1260" s="4" t="s">
        <v>344</v>
      </c>
      <c r="E1260" s="12" t="s">
        <v>31</v>
      </c>
      <c r="F1260" s="192">
        <f>+F1247+F1251+F1255</f>
        <v>0</v>
      </c>
      <c r="G1260" s="191" t="s">
        <v>179</v>
      </c>
      <c r="H1260" s="192">
        <f>+H1247+H1251+H1255</f>
        <v>0</v>
      </c>
      <c r="I1260" s="191" t="s">
        <v>33</v>
      </c>
      <c r="J1260" s="192">
        <f>+J1247+J1251+J1255</f>
        <v>0</v>
      </c>
      <c r="K1260" s="191"/>
      <c r="L1260" s="192"/>
      <c r="M1260" s="191" t="s">
        <v>35</v>
      </c>
      <c r="N1260" s="193">
        <f>+N1247+N1251+N1255</f>
        <v>0</v>
      </c>
    </row>
    <row r="1261" spans="1:14" x14ac:dyDescent="0.3">
      <c r="A1261" s="11"/>
      <c r="B1261" s="12"/>
      <c r="C1261" s="12"/>
      <c r="D1261" s="13"/>
      <c r="E1261" s="191" t="s">
        <v>20</v>
      </c>
      <c r="F1261" s="192">
        <f>+F1248+F1252+F1256</f>
        <v>0</v>
      </c>
      <c r="G1261" s="191" t="s">
        <v>180</v>
      </c>
      <c r="H1261" s="192">
        <f>+H1248+H1252+H1256</f>
        <v>0</v>
      </c>
      <c r="I1261" s="191" t="s">
        <v>181</v>
      </c>
      <c r="J1261" s="192">
        <f>+J1248+J1252+J1256</f>
        <v>0</v>
      </c>
      <c r="K1261" s="191" t="s">
        <v>182</v>
      </c>
      <c r="L1261" s="192">
        <f>+L1248+L1252+L1256</f>
        <v>0</v>
      </c>
      <c r="M1261" s="191" t="s">
        <v>38</v>
      </c>
      <c r="N1261" s="193">
        <f>+N1248+N1252+N1256</f>
        <v>0</v>
      </c>
    </row>
    <row r="1262" spans="1:14" x14ac:dyDescent="0.3">
      <c r="A1262" s="11"/>
      <c r="B1262" s="12"/>
      <c r="C1262" s="12"/>
      <c r="D1262" s="13"/>
      <c r="E1262" s="191" t="s">
        <v>26</v>
      </c>
      <c r="F1262" s="192">
        <f>+F1249+F1253+F1257</f>
        <v>0</v>
      </c>
      <c r="G1262" s="191" t="s">
        <v>183</v>
      </c>
      <c r="H1262" s="192">
        <f>+H1249+H1253+H1257</f>
        <v>0</v>
      </c>
      <c r="I1262" s="191" t="s">
        <v>184</v>
      </c>
      <c r="J1262" s="192">
        <f>+J1249+J1253+J1257</f>
        <v>0</v>
      </c>
      <c r="K1262" s="191"/>
      <c r="L1262" s="192"/>
      <c r="M1262" s="191" t="s">
        <v>39</v>
      </c>
      <c r="N1262" s="193">
        <f>+N1249+N1253+N1257</f>
        <v>0</v>
      </c>
    </row>
    <row r="1263" spans="1:14" x14ac:dyDescent="0.3">
      <c r="A1263" s="42"/>
      <c r="B1263" s="43"/>
      <c r="C1263" s="43"/>
      <c r="D1263" s="22"/>
      <c r="E1263" s="194"/>
      <c r="F1263" s="746"/>
      <c r="G1263" s="194"/>
      <c r="H1263" s="746"/>
      <c r="I1263" s="194"/>
      <c r="J1263" s="746"/>
      <c r="K1263" s="194"/>
      <c r="L1263" s="746"/>
      <c r="M1263" s="194"/>
      <c r="N1263" s="195"/>
    </row>
    <row r="1264" spans="1:14" x14ac:dyDescent="0.3">
      <c r="A1264" s="11"/>
      <c r="B1264" s="12"/>
      <c r="C1264" s="12"/>
      <c r="D1264" s="30"/>
      <c r="N1264" s="187"/>
    </row>
    <row r="1265" spans="1:14" x14ac:dyDescent="0.3">
      <c r="A1265" s="100">
        <v>1202</v>
      </c>
      <c r="B1265" s="58" t="s">
        <v>175</v>
      </c>
      <c r="C1265" s="58" t="s">
        <v>189</v>
      </c>
      <c r="D1265" s="57" t="s">
        <v>345</v>
      </c>
      <c r="E1265" s="18"/>
      <c r="F1265" s="18"/>
      <c r="G1265" s="18"/>
      <c r="H1265" s="18"/>
      <c r="I1265" s="18"/>
      <c r="J1265" s="18"/>
      <c r="K1265" s="18"/>
      <c r="L1265" s="18"/>
      <c r="M1265" s="18"/>
      <c r="N1265" s="101"/>
    </row>
    <row r="1266" spans="1:14" x14ac:dyDescent="0.3">
      <c r="A1266" s="11"/>
      <c r="B1266" s="61"/>
      <c r="C1266" s="12"/>
      <c r="D1266" s="30"/>
      <c r="N1266" s="187"/>
    </row>
    <row r="1267" spans="1:14" x14ac:dyDescent="0.3">
      <c r="A1267" s="59"/>
      <c r="B1267" s="25"/>
      <c r="C1267" s="60"/>
      <c r="D1267" s="53"/>
      <c r="E1267" s="203"/>
      <c r="F1267" s="745"/>
      <c r="G1267" s="203"/>
      <c r="H1267" s="203"/>
      <c r="I1267" s="203"/>
      <c r="J1267" s="203"/>
      <c r="K1267" s="203"/>
      <c r="L1267" s="203"/>
      <c r="M1267" s="203"/>
      <c r="N1267" s="204"/>
    </row>
    <row r="1268" spans="1:14" x14ac:dyDescent="0.3">
      <c r="A1268" s="11"/>
      <c r="B1268" s="21" t="s">
        <v>177</v>
      </c>
      <c r="C1268" s="12"/>
      <c r="D1268" s="13" t="s">
        <v>178</v>
      </c>
      <c r="E1268" s="108" t="s">
        <v>31</v>
      </c>
      <c r="F1268" s="136">
        <v>0</v>
      </c>
      <c r="G1268" s="108" t="s">
        <v>179</v>
      </c>
      <c r="H1268" s="136">
        <v>0</v>
      </c>
      <c r="I1268" s="108" t="s">
        <v>33</v>
      </c>
      <c r="J1268" s="136">
        <v>0</v>
      </c>
      <c r="K1268" s="108"/>
      <c r="L1268" s="136"/>
      <c r="M1268" s="108" t="s">
        <v>35</v>
      </c>
      <c r="N1268" s="189">
        <v>0</v>
      </c>
    </row>
    <row r="1269" spans="1:14" x14ac:dyDescent="0.3">
      <c r="A1269" s="11"/>
      <c r="B1269" s="12"/>
      <c r="C1269" s="12"/>
      <c r="D1269" s="29"/>
      <c r="E1269" s="108" t="s">
        <v>20</v>
      </c>
      <c r="F1269" s="136">
        <v>0</v>
      </c>
      <c r="G1269" s="108" t="s">
        <v>180</v>
      </c>
      <c r="H1269" s="136">
        <v>0</v>
      </c>
      <c r="I1269" s="108" t="s">
        <v>181</v>
      </c>
      <c r="J1269" s="136">
        <v>0</v>
      </c>
      <c r="K1269" s="108" t="s">
        <v>182</v>
      </c>
      <c r="L1269" s="136">
        <v>0</v>
      </c>
      <c r="M1269" s="108" t="s">
        <v>38</v>
      </c>
      <c r="N1269" s="189">
        <v>0</v>
      </c>
    </row>
    <row r="1270" spans="1:14" x14ac:dyDescent="0.3">
      <c r="A1270" s="11"/>
      <c r="B1270" s="12"/>
      <c r="C1270" s="12"/>
      <c r="D1270" s="29"/>
      <c r="E1270" s="108" t="s">
        <v>26</v>
      </c>
      <c r="F1270" s="136">
        <v>0</v>
      </c>
      <c r="G1270" s="108" t="s">
        <v>183</v>
      </c>
      <c r="H1270" s="136">
        <v>0</v>
      </c>
      <c r="I1270" s="108" t="s">
        <v>184</v>
      </c>
      <c r="J1270" s="136">
        <v>0</v>
      </c>
      <c r="K1270" s="108"/>
      <c r="L1270" s="136"/>
      <c r="M1270" s="108" t="s">
        <v>39</v>
      </c>
      <c r="N1270" s="189">
        <v>0</v>
      </c>
    </row>
    <row r="1271" spans="1:14" x14ac:dyDescent="0.3">
      <c r="A1271" s="11"/>
      <c r="B1271" s="12"/>
      <c r="C1271" s="12"/>
      <c r="D1271" s="30"/>
      <c r="H1271" s="108"/>
      <c r="J1271" s="108"/>
      <c r="L1271" s="108"/>
      <c r="N1271" s="188"/>
    </row>
    <row r="1272" spans="1:14" x14ac:dyDescent="0.3">
      <c r="A1272" s="11"/>
      <c r="B1272" s="21" t="s">
        <v>185</v>
      </c>
      <c r="C1272" s="12"/>
      <c r="D1272" s="13" t="s">
        <v>186</v>
      </c>
      <c r="E1272" s="108" t="s">
        <v>31</v>
      </c>
      <c r="F1272" s="136">
        <v>0</v>
      </c>
      <c r="G1272" s="108" t="s">
        <v>179</v>
      </c>
      <c r="H1272" s="136">
        <v>0</v>
      </c>
      <c r="I1272" s="108" t="s">
        <v>33</v>
      </c>
      <c r="J1272" s="136">
        <v>0</v>
      </c>
      <c r="K1272" s="108"/>
      <c r="L1272" s="136"/>
      <c r="M1272" s="108" t="s">
        <v>35</v>
      </c>
      <c r="N1272" s="189">
        <v>0</v>
      </c>
    </row>
    <row r="1273" spans="1:14" x14ac:dyDescent="0.3">
      <c r="A1273" s="11"/>
      <c r="B1273" s="12"/>
      <c r="C1273" s="12"/>
      <c r="D1273" s="29"/>
      <c r="E1273" s="108" t="s">
        <v>20</v>
      </c>
      <c r="F1273" s="136">
        <v>0</v>
      </c>
      <c r="G1273" s="108" t="s">
        <v>180</v>
      </c>
      <c r="H1273" s="136">
        <v>0</v>
      </c>
      <c r="I1273" s="108" t="s">
        <v>181</v>
      </c>
      <c r="J1273" s="136">
        <v>0</v>
      </c>
      <c r="K1273" s="108" t="s">
        <v>182</v>
      </c>
      <c r="L1273" s="136">
        <v>0</v>
      </c>
      <c r="M1273" s="108" t="s">
        <v>38</v>
      </c>
      <c r="N1273" s="189">
        <v>0</v>
      </c>
    </row>
    <row r="1274" spans="1:14" x14ac:dyDescent="0.3">
      <c r="A1274" s="11"/>
      <c r="B1274" s="12"/>
      <c r="C1274" s="12"/>
      <c r="D1274" s="29"/>
      <c r="E1274" s="108" t="s">
        <v>26</v>
      </c>
      <c r="F1274" s="136">
        <v>0</v>
      </c>
      <c r="G1274" s="108" t="s">
        <v>183</v>
      </c>
      <c r="H1274" s="136">
        <v>0</v>
      </c>
      <c r="I1274" s="108" t="s">
        <v>184</v>
      </c>
      <c r="J1274" s="136">
        <v>0</v>
      </c>
      <c r="K1274" s="108"/>
      <c r="L1274" s="136"/>
      <c r="M1274" s="108" t="s">
        <v>39</v>
      </c>
      <c r="N1274" s="189">
        <v>0</v>
      </c>
    </row>
    <row r="1275" spans="1:14" x14ac:dyDescent="0.3">
      <c r="A1275" s="11"/>
      <c r="B1275" s="12"/>
      <c r="C1275" s="12"/>
      <c r="D1275" s="30"/>
      <c r="H1275" s="108"/>
      <c r="J1275" s="108"/>
      <c r="L1275" s="108"/>
      <c r="N1275" s="188"/>
    </row>
    <row r="1276" spans="1:14" x14ac:dyDescent="0.3">
      <c r="A1276" s="11"/>
      <c r="B1276" s="21" t="s">
        <v>195</v>
      </c>
      <c r="C1276" s="12"/>
      <c r="D1276" s="13" t="s">
        <v>196</v>
      </c>
      <c r="E1276" s="108" t="s">
        <v>31</v>
      </c>
      <c r="F1276" s="136">
        <v>0</v>
      </c>
      <c r="G1276" s="108" t="s">
        <v>179</v>
      </c>
      <c r="H1276" s="136">
        <v>0</v>
      </c>
      <c r="I1276" s="108" t="s">
        <v>33</v>
      </c>
      <c r="J1276" s="136">
        <v>0</v>
      </c>
      <c r="K1276" s="108"/>
      <c r="L1276" s="136"/>
      <c r="M1276" s="108" t="s">
        <v>35</v>
      </c>
      <c r="N1276" s="189">
        <v>0</v>
      </c>
    </row>
    <row r="1277" spans="1:14" x14ac:dyDescent="0.3">
      <c r="A1277" s="11"/>
      <c r="B1277" s="12"/>
      <c r="C1277" s="12"/>
      <c r="D1277" s="29"/>
      <c r="E1277" s="108" t="s">
        <v>20</v>
      </c>
      <c r="F1277" s="136">
        <v>0</v>
      </c>
      <c r="G1277" s="108" t="s">
        <v>180</v>
      </c>
      <c r="H1277" s="136">
        <v>0</v>
      </c>
      <c r="I1277" s="108" t="s">
        <v>181</v>
      </c>
      <c r="J1277" s="136">
        <v>0</v>
      </c>
      <c r="K1277" s="108" t="s">
        <v>182</v>
      </c>
      <c r="L1277" s="136">
        <v>0</v>
      </c>
      <c r="M1277" s="108" t="s">
        <v>38</v>
      </c>
      <c r="N1277" s="189">
        <v>0</v>
      </c>
    </row>
    <row r="1278" spans="1:14" x14ac:dyDescent="0.3">
      <c r="A1278" s="11"/>
      <c r="B1278" s="12"/>
      <c r="C1278" s="12"/>
      <c r="D1278" s="29"/>
      <c r="E1278" s="108" t="s">
        <v>26</v>
      </c>
      <c r="F1278" s="136">
        <v>0</v>
      </c>
      <c r="G1278" s="108" t="s">
        <v>183</v>
      </c>
      <c r="H1278" s="136">
        <v>0</v>
      </c>
      <c r="I1278" s="108" t="s">
        <v>184</v>
      </c>
      <c r="J1278" s="136">
        <v>0</v>
      </c>
      <c r="K1278" s="108"/>
      <c r="L1278" s="136"/>
      <c r="M1278" s="108" t="s">
        <v>39</v>
      </c>
      <c r="N1278" s="189">
        <v>0</v>
      </c>
    </row>
    <row r="1279" spans="1:14" ht="14.4" thickBot="1" x14ac:dyDescent="0.35">
      <c r="A1279" s="11"/>
      <c r="B1279" s="12"/>
      <c r="C1279" s="12"/>
      <c r="D1279" s="29"/>
      <c r="E1279" s="108"/>
      <c r="F1279" s="136"/>
      <c r="G1279" s="108"/>
      <c r="H1279" s="136"/>
      <c r="I1279" s="108"/>
      <c r="J1279" s="136"/>
      <c r="K1279" s="108"/>
      <c r="L1279" s="136"/>
      <c r="M1279" s="108"/>
      <c r="N1279" s="189"/>
    </row>
    <row r="1280" spans="1:14" ht="14.4" thickTop="1" x14ac:dyDescent="0.3">
      <c r="A1280" s="48"/>
      <c r="B1280" s="49"/>
      <c r="C1280" s="49"/>
      <c r="D1280" s="50"/>
      <c r="E1280" s="200"/>
      <c r="F1280" s="201"/>
      <c r="G1280" s="200"/>
      <c r="H1280" s="201"/>
      <c r="I1280" s="200"/>
      <c r="J1280" s="201"/>
      <c r="K1280" s="200"/>
      <c r="L1280" s="201"/>
      <c r="M1280" s="200"/>
      <c r="N1280" s="202"/>
    </row>
    <row r="1281" spans="1:14" x14ac:dyDescent="0.3">
      <c r="A1281" s="37"/>
      <c r="B1281" s="78" t="s">
        <v>187</v>
      </c>
      <c r="C1281" s="12" t="s">
        <v>189</v>
      </c>
      <c r="D1281" s="13" t="s">
        <v>345</v>
      </c>
      <c r="E1281" s="12" t="s">
        <v>31</v>
      </c>
      <c r="F1281" s="192">
        <f>+F1268+F1272+F1276</f>
        <v>0</v>
      </c>
      <c r="G1281" s="191" t="s">
        <v>179</v>
      </c>
      <c r="H1281" s="192">
        <f>+H1268+H1272+H1276</f>
        <v>0</v>
      </c>
      <c r="I1281" s="191" t="s">
        <v>33</v>
      </c>
      <c r="J1281" s="192">
        <f>+J1268+J1272+J1276</f>
        <v>0</v>
      </c>
      <c r="K1281" s="191"/>
      <c r="L1281" s="192"/>
      <c r="M1281" s="191" t="s">
        <v>35</v>
      </c>
      <c r="N1281" s="193">
        <f>+N1268+N1272+N1276</f>
        <v>0</v>
      </c>
    </row>
    <row r="1282" spans="1:14" x14ac:dyDescent="0.3">
      <c r="A1282" s="11"/>
      <c r="B1282" s="12"/>
      <c r="C1282" s="12"/>
      <c r="D1282" s="13"/>
      <c r="E1282" s="191" t="s">
        <v>20</v>
      </c>
      <c r="F1282" s="192">
        <f>+F1269+F1273+F1277</f>
        <v>0</v>
      </c>
      <c r="G1282" s="191" t="s">
        <v>180</v>
      </c>
      <c r="H1282" s="192">
        <f>+H1269+H1273+H1277</f>
        <v>0</v>
      </c>
      <c r="I1282" s="191" t="s">
        <v>181</v>
      </c>
      <c r="J1282" s="192">
        <f>+J1269+J1273+J1277</f>
        <v>0</v>
      </c>
      <c r="K1282" s="191" t="s">
        <v>182</v>
      </c>
      <c r="L1282" s="192">
        <f>+L1269+L1273+L1277</f>
        <v>0</v>
      </c>
      <c r="M1282" s="191" t="s">
        <v>38</v>
      </c>
      <c r="N1282" s="193">
        <f>+N1269+N1273+N1277</f>
        <v>0</v>
      </c>
    </row>
    <row r="1283" spans="1:14" x14ac:dyDescent="0.3">
      <c r="A1283" s="11"/>
      <c r="B1283" s="12"/>
      <c r="C1283" s="12"/>
      <c r="D1283" s="13"/>
      <c r="E1283" s="191" t="s">
        <v>26</v>
      </c>
      <c r="F1283" s="192">
        <f>+F1270+F1274+F1278</f>
        <v>0</v>
      </c>
      <c r="G1283" s="191" t="s">
        <v>183</v>
      </c>
      <c r="H1283" s="192">
        <f>+H1270+H1274+H1278</f>
        <v>0</v>
      </c>
      <c r="I1283" s="191" t="s">
        <v>184</v>
      </c>
      <c r="J1283" s="192">
        <f>+J1270+J1274+J1278</f>
        <v>0</v>
      </c>
      <c r="K1283" s="191"/>
      <c r="L1283" s="192"/>
      <c r="M1283" s="191" t="s">
        <v>39</v>
      </c>
      <c r="N1283" s="193">
        <f>+N1270+N1274+N1278</f>
        <v>0</v>
      </c>
    </row>
    <row r="1284" spans="1:14" x14ac:dyDescent="0.3">
      <c r="A1284" s="42"/>
      <c r="B1284" s="43"/>
      <c r="C1284" s="43"/>
      <c r="D1284" s="22"/>
      <c r="E1284" s="194"/>
      <c r="F1284" s="746"/>
      <c r="G1284" s="194"/>
      <c r="H1284" s="746"/>
      <c r="I1284" s="194"/>
      <c r="J1284" s="746"/>
      <c r="K1284" s="194"/>
      <c r="L1284" s="746"/>
      <c r="M1284" s="194"/>
      <c r="N1284" s="195"/>
    </row>
    <row r="1285" spans="1:14" x14ac:dyDescent="0.3">
      <c r="A1285" s="79"/>
      <c r="B1285" s="17"/>
      <c r="C1285" s="17"/>
      <c r="D1285" s="81"/>
      <c r="E1285" s="197"/>
      <c r="F1285" s="198"/>
      <c r="G1285" s="197"/>
      <c r="H1285" s="197"/>
      <c r="I1285" s="197"/>
      <c r="J1285" s="197"/>
      <c r="K1285" s="197"/>
      <c r="L1285" s="197"/>
      <c r="M1285" s="197"/>
      <c r="N1285" s="199"/>
    </row>
    <row r="1286" spans="1:14" x14ac:dyDescent="0.3">
      <c r="A1286" s="100">
        <v>1203</v>
      </c>
      <c r="B1286" s="58" t="s">
        <v>175</v>
      </c>
      <c r="C1286" s="58" t="s">
        <v>193</v>
      </c>
      <c r="D1286" s="57" t="s">
        <v>346</v>
      </c>
      <c r="E1286" s="18"/>
      <c r="F1286" s="18"/>
      <c r="G1286" s="18"/>
      <c r="H1286" s="18"/>
      <c r="I1286" s="18"/>
      <c r="J1286" s="18"/>
      <c r="K1286" s="18"/>
      <c r="L1286" s="18"/>
      <c r="M1286" s="18"/>
      <c r="N1286" s="101"/>
    </row>
    <row r="1287" spans="1:14" x14ac:dyDescent="0.3">
      <c r="A1287" s="11"/>
      <c r="B1287" s="61"/>
      <c r="C1287" s="12"/>
      <c r="D1287" s="30"/>
      <c r="N1287" s="187"/>
    </row>
    <row r="1288" spans="1:14" x14ac:dyDescent="0.3">
      <c r="A1288" s="59"/>
      <c r="B1288" s="25"/>
      <c r="C1288" s="60"/>
      <c r="D1288" s="53"/>
      <c r="E1288" s="203"/>
      <c r="F1288" s="745"/>
      <c r="G1288" s="203"/>
      <c r="H1288" s="203"/>
      <c r="I1288" s="203"/>
      <c r="J1288" s="203"/>
      <c r="K1288" s="203"/>
      <c r="L1288" s="203"/>
      <c r="M1288" s="203"/>
      <c r="N1288" s="204"/>
    </row>
    <row r="1289" spans="1:14" x14ac:dyDescent="0.3">
      <c r="A1289" s="11"/>
      <c r="B1289" s="21" t="s">
        <v>177</v>
      </c>
      <c r="C1289" s="12"/>
      <c r="D1289" s="13" t="s">
        <v>178</v>
      </c>
      <c r="E1289" s="108" t="s">
        <v>31</v>
      </c>
      <c r="F1289" s="136">
        <v>0</v>
      </c>
      <c r="G1289" s="108" t="s">
        <v>179</v>
      </c>
      <c r="H1289" s="136">
        <v>0</v>
      </c>
      <c r="I1289" s="108" t="s">
        <v>33</v>
      </c>
      <c r="J1289" s="136">
        <v>0</v>
      </c>
      <c r="K1289" s="108"/>
      <c r="L1289" s="136"/>
      <c r="M1289" s="108" t="s">
        <v>35</v>
      </c>
      <c r="N1289" s="189">
        <v>0</v>
      </c>
    </row>
    <row r="1290" spans="1:14" x14ac:dyDescent="0.3">
      <c r="A1290" s="11"/>
      <c r="B1290" s="12"/>
      <c r="C1290" s="12"/>
      <c r="D1290" s="29"/>
      <c r="E1290" s="108" t="s">
        <v>20</v>
      </c>
      <c r="F1290" s="136">
        <v>0</v>
      </c>
      <c r="G1290" s="108" t="s">
        <v>180</v>
      </c>
      <c r="H1290" s="136">
        <v>0</v>
      </c>
      <c r="I1290" s="108" t="s">
        <v>181</v>
      </c>
      <c r="J1290" s="136">
        <v>0</v>
      </c>
      <c r="K1290" s="108" t="s">
        <v>182</v>
      </c>
      <c r="L1290" s="136">
        <v>0</v>
      </c>
      <c r="M1290" s="108" t="s">
        <v>38</v>
      </c>
      <c r="N1290" s="189">
        <v>0</v>
      </c>
    </row>
    <row r="1291" spans="1:14" x14ac:dyDescent="0.3">
      <c r="A1291" s="11"/>
      <c r="B1291" s="12"/>
      <c r="C1291" s="12"/>
      <c r="D1291" s="29"/>
      <c r="E1291" s="108" t="s">
        <v>26</v>
      </c>
      <c r="F1291" s="136">
        <v>0</v>
      </c>
      <c r="G1291" s="108" t="s">
        <v>183</v>
      </c>
      <c r="H1291" s="136">
        <v>0</v>
      </c>
      <c r="I1291" s="108" t="s">
        <v>184</v>
      </c>
      <c r="J1291" s="136">
        <v>0</v>
      </c>
      <c r="K1291" s="108"/>
      <c r="L1291" s="136"/>
      <c r="M1291" s="108" t="s">
        <v>39</v>
      </c>
      <c r="N1291" s="189">
        <v>0</v>
      </c>
    </row>
    <row r="1292" spans="1:14" x14ac:dyDescent="0.3">
      <c r="A1292" s="11"/>
      <c r="B1292" s="12"/>
      <c r="C1292" s="12"/>
      <c r="D1292" s="30"/>
      <c r="H1292" s="108"/>
      <c r="J1292" s="108"/>
      <c r="L1292" s="108"/>
      <c r="N1292" s="188"/>
    </row>
    <row r="1293" spans="1:14" x14ac:dyDescent="0.3">
      <c r="A1293" s="11"/>
      <c r="B1293" s="21" t="s">
        <v>185</v>
      </c>
      <c r="C1293" s="12"/>
      <c r="D1293" s="13" t="s">
        <v>186</v>
      </c>
      <c r="E1293" s="108" t="s">
        <v>31</v>
      </c>
      <c r="F1293" s="136">
        <v>0</v>
      </c>
      <c r="G1293" s="108" t="s">
        <v>179</v>
      </c>
      <c r="H1293" s="136">
        <v>0</v>
      </c>
      <c r="I1293" s="108" t="s">
        <v>33</v>
      </c>
      <c r="J1293" s="136">
        <v>0</v>
      </c>
      <c r="K1293" s="108"/>
      <c r="L1293" s="136"/>
      <c r="M1293" s="108" t="s">
        <v>35</v>
      </c>
      <c r="N1293" s="189">
        <v>0</v>
      </c>
    </row>
    <row r="1294" spans="1:14" x14ac:dyDescent="0.3">
      <c r="A1294" s="11"/>
      <c r="B1294" s="12"/>
      <c r="C1294" s="12"/>
      <c r="D1294" s="29"/>
      <c r="E1294" s="108" t="s">
        <v>20</v>
      </c>
      <c r="F1294" s="136">
        <v>0</v>
      </c>
      <c r="G1294" s="108" t="s">
        <v>180</v>
      </c>
      <c r="H1294" s="136">
        <v>0</v>
      </c>
      <c r="I1294" s="108" t="s">
        <v>181</v>
      </c>
      <c r="J1294" s="136">
        <v>0</v>
      </c>
      <c r="K1294" s="108" t="s">
        <v>182</v>
      </c>
      <c r="L1294" s="136">
        <v>0</v>
      </c>
      <c r="M1294" s="108" t="s">
        <v>38</v>
      </c>
      <c r="N1294" s="189">
        <v>0</v>
      </c>
    </row>
    <row r="1295" spans="1:14" x14ac:dyDescent="0.3">
      <c r="A1295" s="11"/>
      <c r="B1295" s="12"/>
      <c r="C1295" s="12"/>
      <c r="D1295" s="29"/>
      <c r="E1295" s="108" t="s">
        <v>26</v>
      </c>
      <c r="F1295" s="136">
        <v>0</v>
      </c>
      <c r="G1295" s="108" t="s">
        <v>183</v>
      </c>
      <c r="H1295" s="136">
        <v>0</v>
      </c>
      <c r="I1295" s="108" t="s">
        <v>184</v>
      </c>
      <c r="J1295" s="136">
        <v>0</v>
      </c>
      <c r="K1295" s="108"/>
      <c r="L1295" s="136"/>
      <c r="M1295" s="108" t="s">
        <v>39</v>
      </c>
      <c r="N1295" s="189">
        <v>0</v>
      </c>
    </row>
    <row r="1296" spans="1:14" x14ac:dyDescent="0.3">
      <c r="A1296" s="11"/>
      <c r="B1296" s="12"/>
      <c r="C1296" s="12"/>
      <c r="D1296" s="29"/>
      <c r="H1296" s="108"/>
      <c r="J1296" s="108"/>
      <c r="L1296" s="108"/>
      <c r="N1296" s="188"/>
    </row>
    <row r="1297" spans="1:14" x14ac:dyDescent="0.3">
      <c r="A1297" s="11"/>
      <c r="B1297" s="21" t="s">
        <v>195</v>
      </c>
      <c r="C1297" s="12"/>
      <c r="D1297" s="13" t="s">
        <v>196</v>
      </c>
      <c r="E1297" s="108" t="s">
        <v>31</v>
      </c>
      <c r="F1297" s="136">
        <v>0</v>
      </c>
      <c r="G1297" s="108" t="s">
        <v>179</v>
      </c>
      <c r="H1297" s="136">
        <v>0</v>
      </c>
      <c r="I1297" s="108" t="s">
        <v>33</v>
      </c>
      <c r="J1297" s="136">
        <v>0</v>
      </c>
      <c r="K1297" s="108"/>
      <c r="L1297" s="136"/>
      <c r="M1297" s="108" t="s">
        <v>35</v>
      </c>
      <c r="N1297" s="189">
        <v>0</v>
      </c>
    </row>
    <row r="1298" spans="1:14" x14ac:dyDescent="0.3">
      <c r="A1298" s="11"/>
      <c r="B1298" s="12"/>
      <c r="C1298" s="12"/>
      <c r="D1298" s="29"/>
      <c r="E1298" s="108" t="s">
        <v>20</v>
      </c>
      <c r="F1298" s="136">
        <v>0</v>
      </c>
      <c r="G1298" s="108" t="s">
        <v>180</v>
      </c>
      <c r="H1298" s="136">
        <v>0</v>
      </c>
      <c r="I1298" s="108" t="s">
        <v>181</v>
      </c>
      <c r="J1298" s="136">
        <v>0</v>
      </c>
      <c r="K1298" s="108" t="s">
        <v>182</v>
      </c>
      <c r="L1298" s="136">
        <v>0</v>
      </c>
      <c r="M1298" s="108" t="s">
        <v>38</v>
      </c>
      <c r="N1298" s="189">
        <v>0</v>
      </c>
    </row>
    <row r="1299" spans="1:14" x14ac:dyDescent="0.3">
      <c r="A1299" s="11"/>
      <c r="B1299" s="12"/>
      <c r="C1299" s="12"/>
      <c r="D1299" s="29"/>
      <c r="E1299" s="108" t="s">
        <v>26</v>
      </c>
      <c r="F1299" s="136">
        <v>0</v>
      </c>
      <c r="G1299" s="108" t="s">
        <v>183</v>
      </c>
      <c r="H1299" s="136">
        <v>0</v>
      </c>
      <c r="I1299" s="108" t="s">
        <v>184</v>
      </c>
      <c r="J1299" s="136">
        <v>0</v>
      </c>
      <c r="K1299" s="108"/>
      <c r="L1299" s="136"/>
      <c r="M1299" s="108" t="s">
        <v>39</v>
      </c>
      <c r="N1299" s="189">
        <v>0</v>
      </c>
    </row>
    <row r="1300" spans="1:14" ht="14.4" thickBot="1" x14ac:dyDescent="0.35">
      <c r="A1300" s="11"/>
      <c r="B1300" s="12"/>
      <c r="C1300" s="12"/>
      <c r="D1300" s="29"/>
      <c r="E1300" s="108"/>
      <c r="F1300" s="136"/>
      <c r="G1300" s="108"/>
      <c r="H1300" s="136"/>
      <c r="I1300" s="108"/>
      <c r="J1300" s="136"/>
      <c r="K1300" s="108"/>
      <c r="L1300" s="136"/>
      <c r="M1300" s="108"/>
      <c r="N1300" s="189"/>
    </row>
    <row r="1301" spans="1:14" ht="14.4" thickTop="1" x14ac:dyDescent="0.3">
      <c r="A1301" s="48"/>
      <c r="B1301" s="49"/>
      <c r="C1301" s="49"/>
      <c r="D1301" s="50"/>
      <c r="E1301" s="200"/>
      <c r="F1301" s="201"/>
      <c r="G1301" s="200"/>
      <c r="H1301" s="201"/>
      <c r="I1301" s="200"/>
      <c r="J1301" s="201"/>
      <c r="K1301" s="200"/>
      <c r="L1301" s="201"/>
      <c r="M1301" s="200"/>
      <c r="N1301" s="202"/>
    </row>
    <row r="1302" spans="1:14" x14ac:dyDescent="0.3">
      <c r="A1302" s="37"/>
      <c r="B1302" s="78" t="s">
        <v>187</v>
      </c>
      <c r="C1302" s="12" t="s">
        <v>193</v>
      </c>
      <c r="D1302" s="13" t="s">
        <v>346</v>
      </c>
      <c r="E1302" s="12" t="s">
        <v>31</v>
      </c>
      <c r="F1302" s="192">
        <f>+F1289+F1293+F1297</f>
        <v>0</v>
      </c>
      <c r="G1302" s="191" t="s">
        <v>179</v>
      </c>
      <c r="H1302" s="192">
        <f>+H1289+H1293+H1297</f>
        <v>0</v>
      </c>
      <c r="I1302" s="191" t="s">
        <v>33</v>
      </c>
      <c r="J1302" s="192">
        <f>+J1289+J1293+J1297</f>
        <v>0</v>
      </c>
      <c r="K1302" s="191"/>
      <c r="L1302" s="192"/>
      <c r="M1302" s="191" t="s">
        <v>35</v>
      </c>
      <c r="N1302" s="193">
        <f>+N1289+N1293+N1297</f>
        <v>0</v>
      </c>
    </row>
    <row r="1303" spans="1:14" x14ac:dyDescent="0.3">
      <c r="A1303" s="11"/>
      <c r="B1303" s="12"/>
      <c r="C1303" s="12"/>
      <c r="D1303" s="13"/>
      <c r="E1303" s="191" t="s">
        <v>20</v>
      </c>
      <c r="F1303" s="192">
        <f>+F1290+F1294+F1298</f>
        <v>0</v>
      </c>
      <c r="G1303" s="191" t="s">
        <v>180</v>
      </c>
      <c r="H1303" s="192">
        <f>+H1290+H1294+H1298</f>
        <v>0</v>
      </c>
      <c r="I1303" s="191" t="s">
        <v>181</v>
      </c>
      <c r="J1303" s="192">
        <f>+J1290+J1294+J1298</f>
        <v>0</v>
      </c>
      <c r="K1303" s="191" t="s">
        <v>182</v>
      </c>
      <c r="L1303" s="192">
        <f>+L1290+L1294+L1298</f>
        <v>0</v>
      </c>
      <c r="M1303" s="191" t="s">
        <v>38</v>
      </c>
      <c r="N1303" s="193">
        <f>+N1290+N1294+N1298</f>
        <v>0</v>
      </c>
    </row>
    <row r="1304" spans="1:14" x14ac:dyDescent="0.3">
      <c r="A1304" s="11"/>
      <c r="B1304" s="12"/>
      <c r="C1304" s="12"/>
      <c r="D1304" s="13"/>
      <c r="E1304" s="191" t="s">
        <v>26</v>
      </c>
      <c r="F1304" s="192">
        <f>+F1291+F1295+F1299</f>
        <v>0</v>
      </c>
      <c r="G1304" s="191" t="s">
        <v>183</v>
      </c>
      <c r="H1304" s="192">
        <f>+H1291+H1295+H1299</f>
        <v>0</v>
      </c>
      <c r="I1304" s="191" t="s">
        <v>184</v>
      </c>
      <c r="J1304" s="192">
        <f>+J1291+J1295+J1299</f>
        <v>0</v>
      </c>
      <c r="K1304" s="191"/>
      <c r="L1304" s="192"/>
      <c r="M1304" s="191" t="s">
        <v>39</v>
      </c>
      <c r="N1304" s="193">
        <f>+N1291+N1295+N1299</f>
        <v>0</v>
      </c>
    </row>
    <row r="1305" spans="1:14" x14ac:dyDescent="0.3">
      <c r="A1305" s="42"/>
      <c r="B1305" s="43"/>
      <c r="C1305" s="43"/>
      <c r="D1305" s="22"/>
      <c r="E1305" s="194"/>
      <c r="F1305" s="746"/>
      <c r="G1305" s="194"/>
      <c r="H1305" s="746"/>
      <c r="I1305" s="194"/>
      <c r="J1305" s="746"/>
      <c r="K1305" s="194"/>
      <c r="L1305" s="746"/>
      <c r="M1305" s="194"/>
      <c r="N1305" s="195"/>
    </row>
    <row r="1306" spans="1:14" x14ac:dyDescent="0.3">
      <c r="A1306" s="11"/>
      <c r="B1306" s="12"/>
      <c r="C1306" s="12"/>
      <c r="D1306" s="30"/>
      <c r="N1306" s="187"/>
    </row>
    <row r="1307" spans="1:14" x14ac:dyDescent="0.3">
      <c r="A1307" s="100">
        <v>1204</v>
      </c>
      <c r="B1307" s="58" t="s">
        <v>175</v>
      </c>
      <c r="C1307" s="58" t="s">
        <v>199</v>
      </c>
      <c r="D1307" s="57" t="s">
        <v>347</v>
      </c>
      <c r="E1307" s="18"/>
      <c r="F1307" s="18"/>
      <c r="G1307" s="18"/>
      <c r="H1307" s="18"/>
      <c r="I1307" s="18"/>
      <c r="J1307" s="18"/>
      <c r="K1307" s="18"/>
      <c r="L1307" s="18"/>
      <c r="M1307" s="18"/>
      <c r="N1307" s="101"/>
    </row>
    <row r="1308" spans="1:14" x14ac:dyDescent="0.3">
      <c r="A1308" s="11"/>
      <c r="B1308" s="61"/>
      <c r="C1308" s="12"/>
      <c r="D1308" s="30"/>
      <c r="N1308" s="187"/>
    </row>
    <row r="1309" spans="1:14" x14ac:dyDescent="0.3">
      <c r="A1309" s="59"/>
      <c r="B1309" s="25"/>
      <c r="C1309" s="60"/>
      <c r="D1309" s="53"/>
      <c r="E1309" s="203"/>
      <c r="F1309" s="745"/>
      <c r="G1309" s="203"/>
      <c r="H1309" s="203"/>
      <c r="I1309" s="203"/>
      <c r="J1309" s="203"/>
      <c r="K1309" s="203"/>
      <c r="L1309" s="203"/>
      <c r="M1309" s="203"/>
      <c r="N1309" s="204"/>
    </row>
    <row r="1310" spans="1:14" x14ac:dyDescent="0.3">
      <c r="A1310" s="11"/>
      <c r="B1310" s="21" t="s">
        <v>177</v>
      </c>
      <c r="C1310" s="12"/>
      <c r="D1310" s="13" t="s">
        <v>178</v>
      </c>
      <c r="E1310" s="108" t="s">
        <v>31</v>
      </c>
      <c r="F1310" s="136">
        <v>0</v>
      </c>
      <c r="G1310" s="108" t="s">
        <v>179</v>
      </c>
      <c r="H1310" s="136">
        <v>0</v>
      </c>
      <c r="I1310" s="108" t="s">
        <v>33</v>
      </c>
      <c r="J1310" s="136">
        <v>0</v>
      </c>
      <c r="K1310" s="108"/>
      <c r="L1310" s="136"/>
      <c r="M1310" s="108" t="s">
        <v>35</v>
      </c>
      <c r="N1310" s="189">
        <v>0</v>
      </c>
    </row>
    <row r="1311" spans="1:14" x14ac:dyDescent="0.3">
      <c r="A1311" s="11"/>
      <c r="B1311" s="12"/>
      <c r="C1311" s="12"/>
      <c r="D1311" s="29"/>
      <c r="E1311" s="108" t="s">
        <v>20</v>
      </c>
      <c r="F1311" s="136">
        <v>0</v>
      </c>
      <c r="G1311" s="108" t="s">
        <v>180</v>
      </c>
      <c r="H1311" s="136">
        <v>0</v>
      </c>
      <c r="I1311" s="108" t="s">
        <v>181</v>
      </c>
      <c r="J1311" s="136">
        <v>0</v>
      </c>
      <c r="K1311" s="108" t="s">
        <v>182</v>
      </c>
      <c r="L1311" s="136">
        <v>0</v>
      </c>
      <c r="M1311" s="108" t="s">
        <v>38</v>
      </c>
      <c r="N1311" s="189">
        <v>0</v>
      </c>
    </row>
    <row r="1312" spans="1:14" x14ac:dyDescent="0.3">
      <c r="A1312" s="11"/>
      <c r="B1312" s="12"/>
      <c r="C1312" s="12"/>
      <c r="D1312" s="29"/>
      <c r="E1312" s="108" t="s">
        <v>26</v>
      </c>
      <c r="F1312" s="136">
        <v>0</v>
      </c>
      <c r="G1312" s="108" t="s">
        <v>183</v>
      </c>
      <c r="H1312" s="136">
        <v>0</v>
      </c>
      <c r="I1312" s="108" t="s">
        <v>184</v>
      </c>
      <c r="J1312" s="136">
        <v>0</v>
      </c>
      <c r="K1312" s="108"/>
      <c r="L1312" s="136"/>
      <c r="M1312" s="108" t="s">
        <v>39</v>
      </c>
      <c r="N1312" s="189">
        <v>0</v>
      </c>
    </row>
    <row r="1313" spans="1:14" x14ac:dyDescent="0.3">
      <c r="A1313" s="11"/>
      <c r="B1313" s="12"/>
      <c r="C1313" s="12"/>
      <c r="D1313" s="30"/>
      <c r="H1313" s="108"/>
      <c r="J1313" s="108"/>
      <c r="L1313" s="108"/>
      <c r="N1313" s="188"/>
    </row>
    <row r="1314" spans="1:14" x14ac:dyDescent="0.3">
      <c r="A1314" s="11"/>
      <c r="B1314" s="21" t="s">
        <v>185</v>
      </c>
      <c r="C1314" s="12"/>
      <c r="D1314" s="13" t="s">
        <v>186</v>
      </c>
      <c r="E1314" s="108" t="s">
        <v>31</v>
      </c>
      <c r="F1314" s="136">
        <v>0</v>
      </c>
      <c r="G1314" s="108" t="s">
        <v>179</v>
      </c>
      <c r="H1314" s="136">
        <v>0</v>
      </c>
      <c r="I1314" s="108" t="s">
        <v>33</v>
      </c>
      <c r="J1314" s="136">
        <v>0</v>
      </c>
      <c r="K1314" s="108"/>
      <c r="L1314" s="136"/>
      <c r="M1314" s="108" t="s">
        <v>35</v>
      </c>
      <c r="N1314" s="189">
        <v>0</v>
      </c>
    </row>
    <row r="1315" spans="1:14" x14ac:dyDescent="0.3">
      <c r="A1315" s="11"/>
      <c r="B1315" s="12"/>
      <c r="C1315" s="12"/>
      <c r="D1315" s="29"/>
      <c r="E1315" s="108" t="s">
        <v>20</v>
      </c>
      <c r="F1315" s="136">
        <v>0</v>
      </c>
      <c r="G1315" s="108" t="s">
        <v>180</v>
      </c>
      <c r="H1315" s="136">
        <v>0</v>
      </c>
      <c r="I1315" s="108" t="s">
        <v>181</v>
      </c>
      <c r="J1315" s="136">
        <v>0</v>
      </c>
      <c r="K1315" s="108" t="s">
        <v>182</v>
      </c>
      <c r="L1315" s="136">
        <v>0</v>
      </c>
      <c r="M1315" s="108" t="s">
        <v>38</v>
      </c>
      <c r="N1315" s="189">
        <v>0</v>
      </c>
    </row>
    <row r="1316" spans="1:14" x14ac:dyDescent="0.3">
      <c r="A1316" s="11"/>
      <c r="B1316" s="12"/>
      <c r="C1316" s="12"/>
      <c r="D1316" s="29"/>
      <c r="E1316" s="108" t="s">
        <v>26</v>
      </c>
      <c r="F1316" s="136">
        <v>0</v>
      </c>
      <c r="G1316" s="108" t="s">
        <v>183</v>
      </c>
      <c r="H1316" s="136">
        <v>0</v>
      </c>
      <c r="I1316" s="108" t="s">
        <v>184</v>
      </c>
      <c r="J1316" s="136">
        <v>0</v>
      </c>
      <c r="K1316" s="108"/>
      <c r="L1316" s="136"/>
      <c r="M1316" s="108" t="s">
        <v>39</v>
      </c>
      <c r="N1316" s="189">
        <v>0</v>
      </c>
    </row>
    <row r="1317" spans="1:14" x14ac:dyDescent="0.3">
      <c r="A1317" s="11"/>
      <c r="B1317" s="12"/>
      <c r="C1317" s="12"/>
      <c r="D1317" s="30"/>
      <c r="H1317" s="108"/>
      <c r="J1317" s="108"/>
      <c r="L1317" s="108"/>
      <c r="N1317" s="188"/>
    </row>
    <row r="1318" spans="1:14" x14ac:dyDescent="0.3">
      <c r="A1318" s="11"/>
      <c r="B1318" s="21" t="s">
        <v>195</v>
      </c>
      <c r="C1318" s="12"/>
      <c r="D1318" s="13" t="s">
        <v>196</v>
      </c>
      <c r="E1318" s="108" t="s">
        <v>31</v>
      </c>
      <c r="F1318" s="136">
        <v>0</v>
      </c>
      <c r="G1318" s="108" t="s">
        <v>179</v>
      </c>
      <c r="H1318" s="136">
        <v>0</v>
      </c>
      <c r="I1318" s="108" t="s">
        <v>33</v>
      </c>
      <c r="J1318" s="136">
        <v>0</v>
      </c>
      <c r="K1318" s="108"/>
      <c r="L1318" s="136"/>
      <c r="M1318" s="108" t="s">
        <v>35</v>
      </c>
      <c r="N1318" s="189">
        <v>0</v>
      </c>
    </row>
    <row r="1319" spans="1:14" x14ac:dyDescent="0.3">
      <c r="A1319" s="11"/>
      <c r="B1319" s="12"/>
      <c r="C1319" s="12"/>
      <c r="D1319" s="29"/>
      <c r="E1319" s="108" t="s">
        <v>20</v>
      </c>
      <c r="F1319" s="136">
        <v>0</v>
      </c>
      <c r="G1319" s="108" t="s">
        <v>180</v>
      </c>
      <c r="H1319" s="136">
        <v>0</v>
      </c>
      <c r="I1319" s="108" t="s">
        <v>181</v>
      </c>
      <c r="J1319" s="136">
        <v>0</v>
      </c>
      <c r="K1319" s="108" t="s">
        <v>182</v>
      </c>
      <c r="L1319" s="136">
        <v>0</v>
      </c>
      <c r="M1319" s="108" t="s">
        <v>38</v>
      </c>
      <c r="N1319" s="189">
        <v>0</v>
      </c>
    </row>
    <row r="1320" spans="1:14" x14ac:dyDescent="0.3">
      <c r="A1320" s="11"/>
      <c r="B1320" s="12"/>
      <c r="C1320" s="12"/>
      <c r="D1320" s="29"/>
      <c r="E1320" s="108" t="s">
        <v>26</v>
      </c>
      <c r="F1320" s="136">
        <v>0</v>
      </c>
      <c r="G1320" s="108" t="s">
        <v>183</v>
      </c>
      <c r="H1320" s="136">
        <v>0</v>
      </c>
      <c r="I1320" s="108" t="s">
        <v>184</v>
      </c>
      <c r="J1320" s="136">
        <v>0</v>
      </c>
      <c r="K1320" s="108"/>
      <c r="L1320" s="136"/>
      <c r="M1320" s="108" t="s">
        <v>39</v>
      </c>
      <c r="N1320" s="189">
        <v>0</v>
      </c>
    </row>
    <row r="1321" spans="1:14" ht="14.4" thickBot="1" x14ac:dyDescent="0.35">
      <c r="A1321" s="11"/>
      <c r="B1321" s="12"/>
      <c r="C1321" s="12"/>
      <c r="D1321" s="29"/>
      <c r="E1321" s="108"/>
      <c r="F1321" s="136"/>
      <c r="G1321" s="108"/>
      <c r="H1321" s="136"/>
      <c r="I1321" s="108"/>
      <c r="J1321" s="136"/>
      <c r="K1321" s="108"/>
      <c r="L1321" s="136"/>
      <c r="M1321" s="108"/>
      <c r="N1321" s="189"/>
    </row>
    <row r="1322" spans="1:14" ht="14.4" thickTop="1" x14ac:dyDescent="0.3">
      <c r="A1322" s="48"/>
      <c r="B1322" s="49"/>
      <c r="C1322" s="49"/>
      <c r="D1322" s="50"/>
      <c r="E1322" s="200"/>
      <c r="F1322" s="201"/>
      <c r="G1322" s="200"/>
      <c r="H1322" s="201"/>
      <c r="I1322" s="200"/>
      <c r="J1322" s="201"/>
      <c r="K1322" s="200"/>
      <c r="L1322" s="201"/>
      <c r="M1322" s="200"/>
      <c r="N1322" s="202"/>
    </row>
    <row r="1323" spans="1:14" x14ac:dyDescent="0.3">
      <c r="A1323" s="37"/>
      <c r="B1323" s="78" t="s">
        <v>187</v>
      </c>
      <c r="C1323" s="12" t="s">
        <v>199</v>
      </c>
      <c r="D1323" s="13" t="s">
        <v>347</v>
      </c>
      <c r="E1323" s="12" t="s">
        <v>31</v>
      </c>
      <c r="F1323" s="192">
        <f>+F1310+F1314+F1318</f>
        <v>0</v>
      </c>
      <c r="G1323" s="191" t="s">
        <v>179</v>
      </c>
      <c r="H1323" s="192">
        <f>+H1310+H1314+H1318</f>
        <v>0</v>
      </c>
      <c r="I1323" s="191" t="s">
        <v>33</v>
      </c>
      <c r="J1323" s="192">
        <f>+J1310+J1314+J1318</f>
        <v>0</v>
      </c>
      <c r="K1323" s="191"/>
      <c r="L1323" s="192"/>
      <c r="M1323" s="191" t="s">
        <v>35</v>
      </c>
      <c r="N1323" s="193">
        <f>+N1310+N1314+N1318</f>
        <v>0</v>
      </c>
    </row>
    <row r="1324" spans="1:14" x14ac:dyDescent="0.3">
      <c r="A1324" s="11"/>
      <c r="B1324" s="12"/>
      <c r="C1324" s="12"/>
      <c r="D1324" s="13"/>
      <c r="E1324" s="191" t="s">
        <v>20</v>
      </c>
      <c r="F1324" s="192">
        <f>+F1311+F1315+F1319</f>
        <v>0</v>
      </c>
      <c r="G1324" s="191" t="s">
        <v>180</v>
      </c>
      <c r="H1324" s="192">
        <f>+H1311+H1315+H1319</f>
        <v>0</v>
      </c>
      <c r="I1324" s="191" t="s">
        <v>181</v>
      </c>
      <c r="J1324" s="192">
        <f>+J1311+J1315+J1319</f>
        <v>0</v>
      </c>
      <c r="K1324" s="191" t="s">
        <v>182</v>
      </c>
      <c r="L1324" s="192">
        <f>+L1311+L1315+L1319</f>
        <v>0</v>
      </c>
      <c r="M1324" s="191" t="s">
        <v>38</v>
      </c>
      <c r="N1324" s="193">
        <f>+N1311+N1315+N1319</f>
        <v>0</v>
      </c>
    </row>
    <row r="1325" spans="1:14" x14ac:dyDescent="0.3">
      <c r="A1325" s="11"/>
      <c r="B1325" s="12"/>
      <c r="C1325" s="12"/>
      <c r="D1325" s="13"/>
      <c r="E1325" s="191" t="s">
        <v>26</v>
      </c>
      <c r="F1325" s="192">
        <f>+F1312+F1316+F1320</f>
        <v>0</v>
      </c>
      <c r="G1325" s="191" t="s">
        <v>183</v>
      </c>
      <c r="H1325" s="192">
        <f>+H1312+H1316+H1320</f>
        <v>0</v>
      </c>
      <c r="I1325" s="191" t="s">
        <v>184</v>
      </c>
      <c r="J1325" s="192">
        <f>+J1312+J1316+J1320</f>
        <v>0</v>
      </c>
      <c r="K1325" s="191"/>
      <c r="L1325" s="192"/>
      <c r="M1325" s="191" t="s">
        <v>39</v>
      </c>
      <c r="N1325" s="193">
        <f>+N1312+N1316+N1320</f>
        <v>0</v>
      </c>
    </row>
    <row r="1326" spans="1:14" x14ac:dyDescent="0.3">
      <c r="A1326" s="42"/>
      <c r="B1326" s="43"/>
      <c r="C1326" s="43"/>
      <c r="D1326" s="22"/>
      <c r="E1326" s="194"/>
      <c r="F1326" s="746"/>
      <c r="G1326" s="194"/>
      <c r="H1326" s="746"/>
      <c r="I1326" s="194"/>
      <c r="J1326" s="746"/>
      <c r="K1326" s="194"/>
      <c r="L1326" s="746"/>
      <c r="M1326" s="194"/>
      <c r="N1326" s="195"/>
    </row>
    <row r="1327" spans="1:14" x14ac:dyDescent="0.3">
      <c r="A1327" s="79"/>
      <c r="B1327" s="17"/>
      <c r="C1327" s="17"/>
      <c r="D1327" s="81"/>
      <c r="E1327" s="197"/>
      <c r="F1327" s="198"/>
      <c r="G1327" s="197"/>
      <c r="H1327" s="197"/>
      <c r="I1327" s="197"/>
      <c r="J1327" s="197"/>
      <c r="K1327" s="197"/>
      <c r="L1327" s="197"/>
      <c r="M1327" s="197"/>
      <c r="N1327" s="199"/>
    </row>
    <row r="1328" spans="1:14" x14ac:dyDescent="0.3">
      <c r="A1328" s="100">
        <v>1205</v>
      </c>
      <c r="B1328" s="58" t="s">
        <v>175</v>
      </c>
      <c r="C1328" s="58" t="s">
        <v>202</v>
      </c>
      <c r="D1328" s="57" t="s">
        <v>348</v>
      </c>
      <c r="E1328" s="18"/>
      <c r="F1328" s="18"/>
      <c r="G1328" s="18"/>
      <c r="H1328" s="18"/>
      <c r="I1328" s="18"/>
      <c r="J1328" s="18"/>
      <c r="K1328" s="18"/>
      <c r="L1328" s="18"/>
      <c r="M1328" s="18"/>
      <c r="N1328" s="101"/>
    </row>
    <row r="1329" spans="1:14" x14ac:dyDescent="0.3">
      <c r="A1329" s="11"/>
      <c r="B1329" s="61"/>
      <c r="C1329" s="12"/>
      <c r="D1329" s="30"/>
      <c r="N1329" s="187"/>
    </row>
    <row r="1330" spans="1:14" x14ac:dyDescent="0.3">
      <c r="A1330" s="59"/>
      <c r="B1330" s="25"/>
      <c r="C1330" s="60"/>
      <c r="D1330" s="53"/>
      <c r="E1330" s="203"/>
      <c r="F1330" s="745"/>
      <c r="G1330" s="203"/>
      <c r="H1330" s="203"/>
      <c r="I1330" s="203"/>
      <c r="J1330" s="203"/>
      <c r="K1330" s="203"/>
      <c r="L1330" s="203"/>
      <c r="M1330" s="203"/>
      <c r="N1330" s="204"/>
    </row>
    <row r="1331" spans="1:14" x14ac:dyDescent="0.3">
      <c r="A1331" s="11"/>
      <c r="B1331" s="21" t="s">
        <v>177</v>
      </c>
      <c r="C1331" s="12"/>
      <c r="D1331" s="13" t="s">
        <v>178</v>
      </c>
      <c r="E1331" s="108" t="s">
        <v>31</v>
      </c>
      <c r="F1331" s="136">
        <v>0</v>
      </c>
      <c r="G1331" s="108" t="s">
        <v>179</v>
      </c>
      <c r="H1331" s="136">
        <v>0</v>
      </c>
      <c r="I1331" s="108" t="s">
        <v>33</v>
      </c>
      <c r="J1331" s="136">
        <v>0</v>
      </c>
      <c r="K1331" s="108"/>
      <c r="L1331" s="136"/>
      <c r="M1331" s="108" t="s">
        <v>35</v>
      </c>
      <c r="N1331" s="189">
        <v>0</v>
      </c>
    </row>
    <row r="1332" spans="1:14" x14ac:dyDescent="0.3">
      <c r="A1332" s="11"/>
      <c r="B1332" s="12"/>
      <c r="C1332" s="12"/>
      <c r="D1332" s="29"/>
      <c r="E1332" s="108" t="s">
        <v>20</v>
      </c>
      <c r="F1332" s="136">
        <v>0</v>
      </c>
      <c r="G1332" s="108" t="s">
        <v>180</v>
      </c>
      <c r="H1332" s="136">
        <v>0</v>
      </c>
      <c r="I1332" s="108" t="s">
        <v>181</v>
      </c>
      <c r="J1332" s="136">
        <v>0</v>
      </c>
      <c r="K1332" s="108" t="s">
        <v>182</v>
      </c>
      <c r="L1332" s="136">
        <v>0</v>
      </c>
      <c r="M1332" s="108" t="s">
        <v>38</v>
      </c>
      <c r="N1332" s="189">
        <v>0</v>
      </c>
    </row>
    <row r="1333" spans="1:14" x14ac:dyDescent="0.3">
      <c r="A1333" s="11"/>
      <c r="B1333" s="12"/>
      <c r="C1333" s="12"/>
      <c r="D1333" s="29"/>
      <c r="E1333" s="108" t="s">
        <v>26</v>
      </c>
      <c r="F1333" s="136">
        <v>0</v>
      </c>
      <c r="G1333" s="108" t="s">
        <v>183</v>
      </c>
      <c r="H1333" s="136">
        <v>0</v>
      </c>
      <c r="I1333" s="108" t="s">
        <v>184</v>
      </c>
      <c r="J1333" s="136">
        <v>0</v>
      </c>
      <c r="K1333" s="108"/>
      <c r="L1333" s="136"/>
      <c r="M1333" s="108" t="s">
        <v>39</v>
      </c>
      <c r="N1333" s="189">
        <v>0</v>
      </c>
    </row>
    <row r="1334" spans="1:14" x14ac:dyDescent="0.3">
      <c r="A1334" s="11"/>
      <c r="B1334" s="12"/>
      <c r="C1334" s="12"/>
      <c r="D1334" s="30"/>
      <c r="H1334" s="108"/>
      <c r="J1334" s="108"/>
      <c r="L1334" s="108"/>
      <c r="N1334" s="188"/>
    </row>
    <row r="1335" spans="1:14" x14ac:dyDescent="0.3">
      <c r="A1335" s="11"/>
      <c r="B1335" s="21" t="s">
        <v>185</v>
      </c>
      <c r="C1335" s="12"/>
      <c r="D1335" s="13" t="s">
        <v>186</v>
      </c>
      <c r="E1335" s="108" t="s">
        <v>31</v>
      </c>
      <c r="F1335" s="136">
        <v>0</v>
      </c>
      <c r="G1335" s="108" t="s">
        <v>179</v>
      </c>
      <c r="H1335" s="136">
        <v>0</v>
      </c>
      <c r="I1335" s="108" t="s">
        <v>33</v>
      </c>
      <c r="J1335" s="136">
        <v>0</v>
      </c>
      <c r="K1335" s="108"/>
      <c r="L1335" s="136"/>
      <c r="M1335" s="108" t="s">
        <v>35</v>
      </c>
      <c r="N1335" s="189">
        <v>0</v>
      </c>
    </row>
    <row r="1336" spans="1:14" x14ac:dyDescent="0.3">
      <c r="A1336" s="11"/>
      <c r="B1336" s="12"/>
      <c r="C1336" s="12"/>
      <c r="D1336" s="29"/>
      <c r="E1336" s="108" t="s">
        <v>20</v>
      </c>
      <c r="F1336" s="136">
        <v>0</v>
      </c>
      <c r="G1336" s="108" t="s">
        <v>180</v>
      </c>
      <c r="H1336" s="136">
        <v>0</v>
      </c>
      <c r="I1336" s="108" t="s">
        <v>181</v>
      </c>
      <c r="J1336" s="136">
        <v>0</v>
      </c>
      <c r="K1336" s="108" t="s">
        <v>182</v>
      </c>
      <c r="L1336" s="136">
        <v>0</v>
      </c>
      <c r="M1336" s="108" t="s">
        <v>38</v>
      </c>
      <c r="N1336" s="189">
        <v>0</v>
      </c>
    </row>
    <row r="1337" spans="1:14" x14ac:dyDescent="0.3">
      <c r="A1337" s="11"/>
      <c r="B1337" s="12"/>
      <c r="C1337" s="12"/>
      <c r="D1337" s="29"/>
      <c r="E1337" s="108" t="s">
        <v>26</v>
      </c>
      <c r="F1337" s="136">
        <v>0</v>
      </c>
      <c r="G1337" s="108" t="s">
        <v>183</v>
      </c>
      <c r="H1337" s="136">
        <v>0</v>
      </c>
      <c r="I1337" s="108" t="s">
        <v>184</v>
      </c>
      <c r="J1337" s="136">
        <v>0</v>
      </c>
      <c r="K1337" s="108"/>
      <c r="L1337" s="136"/>
      <c r="M1337" s="108" t="s">
        <v>39</v>
      </c>
      <c r="N1337" s="189">
        <v>0</v>
      </c>
    </row>
    <row r="1338" spans="1:14" x14ac:dyDescent="0.3">
      <c r="A1338" s="11"/>
      <c r="B1338" s="12"/>
      <c r="C1338" s="12"/>
      <c r="D1338" s="30"/>
      <c r="H1338" s="108"/>
      <c r="J1338" s="108"/>
      <c r="L1338" s="108"/>
      <c r="N1338" s="188"/>
    </row>
    <row r="1339" spans="1:14" x14ac:dyDescent="0.3">
      <c r="A1339" s="11"/>
      <c r="B1339" s="21" t="s">
        <v>195</v>
      </c>
      <c r="C1339" s="12"/>
      <c r="D1339" s="13" t="s">
        <v>196</v>
      </c>
      <c r="E1339" s="108" t="s">
        <v>31</v>
      </c>
      <c r="F1339" s="136">
        <v>0</v>
      </c>
      <c r="G1339" s="108" t="s">
        <v>179</v>
      </c>
      <c r="H1339" s="136">
        <v>0</v>
      </c>
      <c r="I1339" s="108" t="s">
        <v>33</v>
      </c>
      <c r="J1339" s="136">
        <v>0</v>
      </c>
      <c r="K1339" s="108"/>
      <c r="L1339" s="136"/>
      <c r="M1339" s="108" t="s">
        <v>35</v>
      </c>
      <c r="N1339" s="189">
        <v>0</v>
      </c>
    </row>
    <row r="1340" spans="1:14" x14ac:dyDescent="0.3">
      <c r="A1340" s="11"/>
      <c r="B1340" s="12"/>
      <c r="C1340" s="12"/>
      <c r="D1340" s="29"/>
      <c r="E1340" s="108" t="s">
        <v>20</v>
      </c>
      <c r="F1340" s="136">
        <v>0</v>
      </c>
      <c r="G1340" s="108" t="s">
        <v>180</v>
      </c>
      <c r="H1340" s="136">
        <v>0</v>
      </c>
      <c r="I1340" s="108" t="s">
        <v>181</v>
      </c>
      <c r="J1340" s="136">
        <v>0</v>
      </c>
      <c r="K1340" s="108" t="s">
        <v>182</v>
      </c>
      <c r="L1340" s="136">
        <v>0</v>
      </c>
      <c r="M1340" s="108" t="s">
        <v>38</v>
      </c>
      <c r="N1340" s="189">
        <v>0</v>
      </c>
    </row>
    <row r="1341" spans="1:14" x14ac:dyDescent="0.3">
      <c r="A1341" s="11"/>
      <c r="B1341" s="12"/>
      <c r="C1341" s="12"/>
      <c r="D1341" s="29"/>
      <c r="E1341" s="108" t="s">
        <v>26</v>
      </c>
      <c r="F1341" s="136">
        <v>0</v>
      </c>
      <c r="G1341" s="108" t="s">
        <v>183</v>
      </c>
      <c r="H1341" s="136">
        <v>0</v>
      </c>
      <c r="I1341" s="108" t="s">
        <v>184</v>
      </c>
      <c r="J1341" s="136">
        <v>0</v>
      </c>
      <c r="K1341" s="108"/>
      <c r="L1341" s="136"/>
      <c r="M1341" s="108" t="s">
        <v>39</v>
      </c>
      <c r="N1341" s="189">
        <v>0</v>
      </c>
    </row>
    <row r="1342" spans="1:14" ht="14.4" thickBot="1" x14ac:dyDescent="0.35">
      <c r="A1342" s="11"/>
      <c r="B1342" s="12"/>
      <c r="C1342" s="12"/>
      <c r="D1342" s="29"/>
      <c r="E1342" s="108"/>
      <c r="F1342" s="136"/>
      <c r="G1342" s="108"/>
      <c r="H1342" s="136"/>
      <c r="I1342" s="108"/>
      <c r="J1342" s="136"/>
      <c r="K1342" s="108"/>
      <c r="L1342" s="136"/>
      <c r="M1342" s="108"/>
      <c r="N1342" s="189"/>
    </row>
    <row r="1343" spans="1:14" ht="14.4" thickTop="1" x14ac:dyDescent="0.3">
      <c r="A1343" s="48"/>
      <c r="B1343" s="49"/>
      <c r="C1343" s="49"/>
      <c r="D1343" s="50"/>
      <c r="E1343" s="200"/>
      <c r="F1343" s="201"/>
      <c r="G1343" s="200"/>
      <c r="H1343" s="201"/>
      <c r="I1343" s="200"/>
      <c r="J1343" s="201"/>
      <c r="K1343" s="200"/>
      <c r="L1343" s="201"/>
      <c r="M1343" s="200"/>
      <c r="N1343" s="202"/>
    </row>
    <row r="1344" spans="1:14" x14ac:dyDescent="0.3">
      <c r="A1344" s="37"/>
      <c r="B1344" s="78" t="s">
        <v>187</v>
      </c>
      <c r="C1344" s="12" t="s">
        <v>202</v>
      </c>
      <c r="D1344" s="4" t="s">
        <v>348</v>
      </c>
      <c r="E1344" s="12" t="s">
        <v>31</v>
      </c>
      <c r="F1344" s="192">
        <f>+F1331+F1335+F1339</f>
        <v>0</v>
      </c>
      <c r="G1344" s="191" t="s">
        <v>179</v>
      </c>
      <c r="H1344" s="192">
        <f>+H1331+H1335+H1339</f>
        <v>0</v>
      </c>
      <c r="I1344" s="191" t="s">
        <v>33</v>
      </c>
      <c r="J1344" s="192">
        <f>+J1331+J1335+J1339</f>
        <v>0</v>
      </c>
      <c r="K1344" s="191"/>
      <c r="L1344" s="192"/>
      <c r="M1344" s="191" t="s">
        <v>35</v>
      </c>
      <c r="N1344" s="193">
        <f>+N1331+N1335+N1339</f>
        <v>0</v>
      </c>
    </row>
    <row r="1345" spans="1:14" x14ac:dyDescent="0.3">
      <c r="A1345" s="11"/>
      <c r="B1345" s="12"/>
      <c r="C1345" s="12"/>
      <c r="D1345" s="13"/>
      <c r="E1345" s="191" t="s">
        <v>20</v>
      </c>
      <c r="F1345" s="192">
        <f>+F1332+F1336+F1340</f>
        <v>0</v>
      </c>
      <c r="G1345" s="191" t="s">
        <v>180</v>
      </c>
      <c r="H1345" s="192">
        <f>+H1332+H1336+H1340</f>
        <v>0</v>
      </c>
      <c r="I1345" s="191" t="s">
        <v>181</v>
      </c>
      <c r="J1345" s="192">
        <f>+J1332+J1336+J1340</f>
        <v>0</v>
      </c>
      <c r="K1345" s="191" t="s">
        <v>182</v>
      </c>
      <c r="L1345" s="192">
        <f>+L1332+L1336+L1340</f>
        <v>0</v>
      </c>
      <c r="M1345" s="191" t="s">
        <v>38</v>
      </c>
      <c r="N1345" s="193">
        <f>+N1332+N1336+N1340</f>
        <v>0</v>
      </c>
    </row>
    <row r="1346" spans="1:14" x14ac:dyDescent="0.3">
      <c r="A1346" s="11"/>
      <c r="B1346" s="12"/>
      <c r="C1346" s="12"/>
      <c r="D1346" s="13"/>
      <c r="E1346" s="191" t="s">
        <v>26</v>
      </c>
      <c r="F1346" s="192">
        <f>+F1333+F1337+F1341</f>
        <v>0</v>
      </c>
      <c r="G1346" s="191" t="s">
        <v>183</v>
      </c>
      <c r="H1346" s="192">
        <f>+H1333+H1337+H1341</f>
        <v>0</v>
      </c>
      <c r="I1346" s="191" t="s">
        <v>184</v>
      </c>
      <c r="J1346" s="192">
        <f>+J1333+J1337+J1341</f>
        <v>0</v>
      </c>
      <c r="K1346" s="191"/>
      <c r="L1346" s="192"/>
      <c r="M1346" s="191" t="s">
        <v>39</v>
      </c>
      <c r="N1346" s="193">
        <f>+N1333+N1337+N1341</f>
        <v>0</v>
      </c>
    </row>
    <row r="1347" spans="1:14" x14ac:dyDescent="0.3">
      <c r="A1347" s="11"/>
      <c r="B1347" s="12"/>
      <c r="C1347" s="12"/>
      <c r="D1347" s="13"/>
      <c r="E1347" s="194"/>
      <c r="F1347" s="746"/>
      <c r="G1347" s="194"/>
      <c r="H1347" s="746"/>
      <c r="I1347" s="194"/>
      <c r="J1347" s="746"/>
      <c r="K1347" s="194"/>
      <c r="L1347" s="746"/>
      <c r="M1347" s="194"/>
      <c r="N1347" s="195"/>
    </row>
    <row r="1348" spans="1:14" x14ac:dyDescent="0.3">
      <c r="A1348" s="79"/>
      <c r="B1348" s="17"/>
      <c r="C1348" s="17"/>
      <c r="D1348" s="81"/>
      <c r="E1348" s="197"/>
      <c r="F1348" s="198"/>
      <c r="G1348" s="197"/>
      <c r="H1348" s="197"/>
      <c r="I1348" s="197"/>
      <c r="J1348" s="197"/>
      <c r="K1348" s="197"/>
      <c r="L1348" s="197"/>
      <c r="M1348" s="197"/>
      <c r="N1348" s="199"/>
    </row>
    <row r="1349" spans="1:14" x14ac:dyDescent="0.3">
      <c r="A1349" s="100">
        <v>1206</v>
      </c>
      <c r="B1349" s="58" t="s">
        <v>175</v>
      </c>
      <c r="C1349" s="62" t="s">
        <v>205</v>
      </c>
      <c r="D1349" s="57" t="s">
        <v>349</v>
      </c>
      <c r="E1349" s="18"/>
      <c r="F1349" s="18"/>
      <c r="G1349" s="18"/>
      <c r="H1349" s="18"/>
      <c r="I1349" s="18"/>
      <c r="J1349" s="18"/>
      <c r="K1349" s="18"/>
      <c r="L1349" s="18"/>
      <c r="M1349" s="18"/>
      <c r="N1349" s="101"/>
    </row>
    <row r="1350" spans="1:14" x14ac:dyDescent="0.3">
      <c r="A1350" s="11"/>
      <c r="B1350" s="61"/>
      <c r="C1350" s="12"/>
      <c r="D1350" s="30"/>
      <c r="N1350" s="187"/>
    </row>
    <row r="1351" spans="1:14" x14ac:dyDescent="0.3">
      <c r="A1351" s="59"/>
      <c r="B1351" s="25"/>
      <c r="C1351" s="60"/>
      <c r="D1351" s="53"/>
      <c r="E1351" s="203"/>
      <c r="F1351" s="745"/>
      <c r="G1351" s="203"/>
      <c r="H1351" s="203"/>
      <c r="I1351" s="203"/>
      <c r="J1351" s="203"/>
      <c r="K1351" s="203"/>
      <c r="L1351" s="203"/>
      <c r="M1351" s="203"/>
      <c r="N1351" s="204"/>
    </row>
    <row r="1352" spans="1:14" x14ac:dyDescent="0.3">
      <c r="A1352" s="11"/>
      <c r="B1352" s="21" t="s">
        <v>177</v>
      </c>
      <c r="C1352" s="12"/>
      <c r="D1352" s="13" t="s">
        <v>178</v>
      </c>
      <c r="E1352" s="108" t="s">
        <v>31</v>
      </c>
      <c r="F1352" s="136">
        <v>0</v>
      </c>
      <c r="G1352" s="108" t="s">
        <v>179</v>
      </c>
      <c r="H1352" s="136">
        <v>0</v>
      </c>
      <c r="I1352" s="108" t="s">
        <v>33</v>
      </c>
      <c r="J1352" s="136">
        <v>0</v>
      </c>
      <c r="K1352" s="108"/>
      <c r="L1352" s="136"/>
      <c r="M1352" s="108" t="s">
        <v>35</v>
      </c>
      <c r="N1352" s="189">
        <v>0</v>
      </c>
    </row>
    <row r="1353" spans="1:14" x14ac:dyDescent="0.3">
      <c r="A1353" s="11"/>
      <c r="B1353" s="12"/>
      <c r="C1353" s="12"/>
      <c r="D1353" s="29"/>
      <c r="E1353" s="108" t="s">
        <v>20</v>
      </c>
      <c r="F1353" s="136">
        <v>0</v>
      </c>
      <c r="G1353" s="108" t="s">
        <v>180</v>
      </c>
      <c r="H1353" s="136">
        <v>0</v>
      </c>
      <c r="I1353" s="108" t="s">
        <v>181</v>
      </c>
      <c r="J1353" s="136">
        <v>0</v>
      </c>
      <c r="K1353" s="108" t="s">
        <v>182</v>
      </c>
      <c r="L1353" s="136">
        <v>0</v>
      </c>
      <c r="M1353" s="108" t="s">
        <v>38</v>
      </c>
      <c r="N1353" s="189">
        <v>0</v>
      </c>
    </row>
    <row r="1354" spans="1:14" x14ac:dyDescent="0.3">
      <c r="A1354" s="11"/>
      <c r="B1354" s="12"/>
      <c r="C1354" s="12"/>
      <c r="D1354" s="29"/>
      <c r="E1354" s="108" t="s">
        <v>26</v>
      </c>
      <c r="F1354" s="136">
        <v>0</v>
      </c>
      <c r="G1354" s="108" t="s">
        <v>183</v>
      </c>
      <c r="H1354" s="136">
        <v>0</v>
      </c>
      <c r="I1354" s="108" t="s">
        <v>184</v>
      </c>
      <c r="J1354" s="136">
        <v>0</v>
      </c>
      <c r="K1354" s="108"/>
      <c r="L1354" s="136"/>
      <c r="M1354" s="108" t="s">
        <v>39</v>
      </c>
      <c r="N1354" s="189">
        <v>0</v>
      </c>
    </row>
    <row r="1355" spans="1:14" x14ac:dyDescent="0.3">
      <c r="A1355" s="11"/>
      <c r="B1355" s="12"/>
      <c r="C1355" s="12"/>
      <c r="D1355" s="30"/>
      <c r="H1355" s="108"/>
      <c r="J1355" s="108"/>
      <c r="L1355" s="108"/>
      <c r="N1355" s="188"/>
    </row>
    <row r="1356" spans="1:14" x14ac:dyDescent="0.3">
      <c r="A1356" s="11"/>
      <c r="B1356" s="21" t="s">
        <v>185</v>
      </c>
      <c r="C1356" s="12"/>
      <c r="D1356" s="13" t="s">
        <v>186</v>
      </c>
      <c r="E1356" s="108" t="s">
        <v>31</v>
      </c>
      <c r="F1356" s="136">
        <v>0</v>
      </c>
      <c r="G1356" s="108" t="s">
        <v>179</v>
      </c>
      <c r="H1356" s="136">
        <v>0</v>
      </c>
      <c r="I1356" s="108" t="s">
        <v>33</v>
      </c>
      <c r="J1356" s="136">
        <v>0</v>
      </c>
      <c r="K1356" s="108"/>
      <c r="L1356" s="136"/>
      <c r="M1356" s="108" t="s">
        <v>35</v>
      </c>
      <c r="N1356" s="189">
        <v>0</v>
      </c>
    </row>
    <row r="1357" spans="1:14" x14ac:dyDescent="0.3">
      <c r="A1357" s="11"/>
      <c r="B1357" s="12"/>
      <c r="C1357" s="12"/>
      <c r="D1357" s="29"/>
      <c r="E1357" s="108" t="s">
        <v>20</v>
      </c>
      <c r="F1357" s="136">
        <v>0</v>
      </c>
      <c r="G1357" s="108" t="s">
        <v>180</v>
      </c>
      <c r="H1357" s="136">
        <v>0</v>
      </c>
      <c r="I1357" s="108" t="s">
        <v>181</v>
      </c>
      <c r="J1357" s="136">
        <v>0</v>
      </c>
      <c r="K1357" s="108" t="s">
        <v>182</v>
      </c>
      <c r="L1357" s="136">
        <v>0</v>
      </c>
      <c r="M1357" s="108" t="s">
        <v>38</v>
      </c>
      <c r="N1357" s="189">
        <v>0</v>
      </c>
    </row>
    <row r="1358" spans="1:14" x14ac:dyDescent="0.3">
      <c r="A1358" s="11"/>
      <c r="B1358" s="12"/>
      <c r="C1358" s="12"/>
      <c r="D1358" s="29"/>
      <c r="E1358" s="108" t="s">
        <v>26</v>
      </c>
      <c r="F1358" s="136">
        <v>0</v>
      </c>
      <c r="G1358" s="108" t="s">
        <v>183</v>
      </c>
      <c r="H1358" s="136">
        <v>0</v>
      </c>
      <c r="I1358" s="108" t="s">
        <v>184</v>
      </c>
      <c r="J1358" s="136">
        <v>0</v>
      </c>
      <c r="K1358" s="108"/>
      <c r="L1358" s="136"/>
      <c r="M1358" s="108" t="s">
        <v>39</v>
      </c>
      <c r="N1358" s="189">
        <v>0</v>
      </c>
    </row>
    <row r="1359" spans="1:14" x14ac:dyDescent="0.3">
      <c r="A1359" s="11"/>
      <c r="B1359" s="12"/>
      <c r="C1359" s="12"/>
      <c r="D1359" s="30"/>
      <c r="H1359" s="108"/>
      <c r="J1359" s="108"/>
      <c r="L1359" s="108"/>
      <c r="N1359" s="188"/>
    </row>
    <row r="1360" spans="1:14" x14ac:dyDescent="0.3">
      <c r="A1360" s="11"/>
      <c r="B1360" s="21" t="s">
        <v>195</v>
      </c>
      <c r="C1360" s="12"/>
      <c r="D1360" s="13" t="s">
        <v>196</v>
      </c>
      <c r="E1360" s="108" t="s">
        <v>31</v>
      </c>
      <c r="F1360" s="136">
        <v>0</v>
      </c>
      <c r="G1360" s="108" t="s">
        <v>179</v>
      </c>
      <c r="H1360" s="136">
        <v>0</v>
      </c>
      <c r="I1360" s="108" t="s">
        <v>33</v>
      </c>
      <c r="J1360" s="136">
        <v>0</v>
      </c>
      <c r="K1360" s="108"/>
      <c r="L1360" s="136"/>
      <c r="M1360" s="108" t="s">
        <v>35</v>
      </c>
      <c r="N1360" s="189">
        <v>0</v>
      </c>
    </row>
    <row r="1361" spans="1:14" x14ac:dyDescent="0.3">
      <c r="A1361" s="11"/>
      <c r="B1361" s="12"/>
      <c r="C1361" s="12"/>
      <c r="D1361" s="29"/>
      <c r="E1361" s="108" t="s">
        <v>20</v>
      </c>
      <c r="F1361" s="136">
        <v>0</v>
      </c>
      <c r="G1361" s="108" t="s">
        <v>180</v>
      </c>
      <c r="H1361" s="136">
        <v>0</v>
      </c>
      <c r="I1361" s="108" t="s">
        <v>181</v>
      </c>
      <c r="J1361" s="136">
        <v>0</v>
      </c>
      <c r="K1361" s="108" t="s">
        <v>182</v>
      </c>
      <c r="L1361" s="136">
        <v>0</v>
      </c>
      <c r="M1361" s="108" t="s">
        <v>38</v>
      </c>
      <c r="N1361" s="189">
        <v>0</v>
      </c>
    </row>
    <row r="1362" spans="1:14" x14ac:dyDescent="0.3">
      <c r="A1362" s="11"/>
      <c r="B1362" s="12"/>
      <c r="C1362" s="12"/>
      <c r="D1362" s="29"/>
      <c r="E1362" s="108" t="s">
        <v>26</v>
      </c>
      <c r="F1362" s="136">
        <v>0</v>
      </c>
      <c r="G1362" s="108" t="s">
        <v>183</v>
      </c>
      <c r="H1362" s="136">
        <v>0</v>
      </c>
      <c r="I1362" s="108" t="s">
        <v>184</v>
      </c>
      <c r="J1362" s="136">
        <v>0</v>
      </c>
      <c r="K1362" s="108"/>
      <c r="L1362" s="136"/>
      <c r="M1362" s="108" t="s">
        <v>39</v>
      </c>
      <c r="N1362" s="189">
        <v>0</v>
      </c>
    </row>
    <row r="1363" spans="1:14" ht="14.4" thickBot="1" x14ac:dyDescent="0.35">
      <c r="A1363" s="11"/>
      <c r="B1363" s="12"/>
      <c r="C1363" s="12"/>
      <c r="D1363" s="29"/>
      <c r="E1363" s="108"/>
      <c r="F1363" s="136"/>
      <c r="G1363" s="108"/>
      <c r="H1363" s="136"/>
      <c r="I1363" s="108"/>
      <c r="J1363" s="136"/>
      <c r="K1363" s="108"/>
      <c r="L1363" s="136"/>
      <c r="M1363" s="108"/>
      <c r="N1363" s="189"/>
    </row>
    <row r="1364" spans="1:14" ht="14.4" thickTop="1" x14ac:dyDescent="0.3">
      <c r="A1364" s="48"/>
      <c r="B1364" s="49"/>
      <c r="C1364" s="49"/>
      <c r="D1364" s="50"/>
      <c r="E1364" s="200"/>
      <c r="F1364" s="201"/>
      <c r="G1364" s="200"/>
      <c r="H1364" s="201"/>
      <c r="I1364" s="200"/>
      <c r="J1364" s="201"/>
      <c r="K1364" s="200"/>
      <c r="L1364" s="201"/>
      <c r="M1364" s="200"/>
      <c r="N1364" s="202"/>
    </row>
    <row r="1365" spans="1:14" x14ac:dyDescent="0.3">
      <c r="A1365" s="37"/>
      <c r="B1365" s="78" t="s">
        <v>187</v>
      </c>
      <c r="C1365" s="47" t="s">
        <v>205</v>
      </c>
      <c r="D1365" s="4" t="s">
        <v>349</v>
      </c>
      <c r="E1365" s="12" t="s">
        <v>31</v>
      </c>
      <c r="F1365" s="192">
        <f>+F1352+F1356+F1360</f>
        <v>0</v>
      </c>
      <c r="G1365" s="191" t="s">
        <v>179</v>
      </c>
      <c r="H1365" s="192">
        <f>+H1352+H1356+H1360</f>
        <v>0</v>
      </c>
      <c r="I1365" s="191" t="s">
        <v>33</v>
      </c>
      <c r="J1365" s="192">
        <f>+J1352+J1356+J1360</f>
        <v>0</v>
      </c>
      <c r="K1365" s="191"/>
      <c r="L1365" s="192"/>
      <c r="M1365" s="191" t="s">
        <v>35</v>
      </c>
      <c r="N1365" s="193">
        <f>+N1352+N1356+N1360</f>
        <v>0</v>
      </c>
    </row>
    <row r="1366" spans="1:14" x14ac:dyDescent="0.3">
      <c r="A1366" s="11"/>
      <c r="B1366" s="12"/>
      <c r="C1366" s="12"/>
      <c r="D1366" s="13"/>
      <c r="E1366" s="191" t="s">
        <v>20</v>
      </c>
      <c r="F1366" s="192">
        <f>+F1353+F1357+F1361</f>
        <v>0</v>
      </c>
      <c r="G1366" s="191" t="s">
        <v>180</v>
      </c>
      <c r="H1366" s="192">
        <f>+H1353+H1357+H1361</f>
        <v>0</v>
      </c>
      <c r="I1366" s="191" t="s">
        <v>181</v>
      </c>
      <c r="J1366" s="192">
        <f>+J1353+J1357+J1361</f>
        <v>0</v>
      </c>
      <c r="K1366" s="191" t="s">
        <v>182</v>
      </c>
      <c r="L1366" s="192">
        <f>+L1353+L1357+L1361</f>
        <v>0</v>
      </c>
      <c r="M1366" s="191" t="s">
        <v>38</v>
      </c>
      <c r="N1366" s="193">
        <f>+N1353+N1357+N1361</f>
        <v>0</v>
      </c>
    </row>
    <row r="1367" spans="1:14" x14ac:dyDescent="0.3">
      <c r="A1367" s="11"/>
      <c r="B1367" s="12"/>
      <c r="C1367" s="12"/>
      <c r="D1367" s="13"/>
      <c r="E1367" s="191" t="s">
        <v>26</v>
      </c>
      <c r="F1367" s="192">
        <f>+F1354+F1358+F1362</f>
        <v>0</v>
      </c>
      <c r="G1367" s="191" t="s">
        <v>183</v>
      </c>
      <c r="H1367" s="192">
        <f>+H1354+H1358+H1362</f>
        <v>0</v>
      </c>
      <c r="I1367" s="191" t="s">
        <v>184</v>
      </c>
      <c r="J1367" s="192">
        <f>+J1354+J1358+J1362</f>
        <v>0</v>
      </c>
      <c r="K1367" s="191"/>
      <c r="L1367" s="192"/>
      <c r="M1367" s="191" t="s">
        <v>39</v>
      </c>
      <c r="N1367" s="193">
        <f>+N1354+N1358+N1362</f>
        <v>0</v>
      </c>
    </row>
    <row r="1368" spans="1:14" x14ac:dyDescent="0.3">
      <c r="A1368" s="42"/>
      <c r="B1368" s="43"/>
      <c r="C1368" s="43"/>
      <c r="D1368" s="22"/>
      <c r="E1368" s="194"/>
      <c r="F1368" s="746"/>
      <c r="G1368" s="194"/>
      <c r="H1368" s="746"/>
      <c r="I1368" s="194"/>
      <c r="J1368" s="746"/>
      <c r="K1368" s="194"/>
      <c r="L1368" s="746"/>
      <c r="M1368" s="194"/>
      <c r="N1368" s="195"/>
    </row>
    <row r="1369" spans="1:14" x14ac:dyDescent="0.3">
      <c r="A1369" s="11"/>
      <c r="B1369" s="12"/>
      <c r="C1369" s="12"/>
      <c r="D1369" s="13"/>
      <c r="N1369" s="187"/>
    </row>
    <row r="1370" spans="1:14" ht="27.6" x14ac:dyDescent="0.3">
      <c r="A1370" s="56" t="s">
        <v>350</v>
      </c>
      <c r="B1370" s="58" t="s">
        <v>175</v>
      </c>
      <c r="C1370" s="182" t="s">
        <v>261</v>
      </c>
      <c r="D1370" s="57" t="s">
        <v>351</v>
      </c>
      <c r="E1370" s="18"/>
      <c r="F1370" s="18"/>
      <c r="G1370" s="18"/>
      <c r="H1370" s="18"/>
      <c r="I1370" s="18"/>
      <c r="J1370" s="18"/>
      <c r="K1370" s="18"/>
      <c r="L1370" s="18"/>
      <c r="M1370" s="18"/>
      <c r="N1370" s="101"/>
    </row>
    <row r="1371" spans="1:14" x14ac:dyDescent="0.3">
      <c r="A1371" s="11"/>
      <c r="B1371" s="61"/>
      <c r="C1371" s="12"/>
      <c r="D1371" s="30"/>
      <c r="N1371" s="187"/>
    </row>
    <row r="1372" spans="1:14" x14ac:dyDescent="0.3">
      <c r="A1372" s="59"/>
      <c r="B1372" s="25"/>
      <c r="C1372" s="60"/>
      <c r="D1372" s="53"/>
      <c r="E1372" s="203"/>
      <c r="F1372" s="745"/>
      <c r="G1372" s="203"/>
      <c r="H1372" s="203"/>
      <c r="I1372" s="203"/>
      <c r="J1372" s="203"/>
      <c r="K1372" s="203"/>
      <c r="L1372" s="203"/>
      <c r="M1372" s="203"/>
      <c r="N1372" s="204"/>
    </row>
    <row r="1373" spans="1:14" x14ac:dyDescent="0.3">
      <c r="A1373" s="11"/>
      <c r="B1373" s="21" t="s">
        <v>177</v>
      </c>
      <c r="C1373" s="12"/>
      <c r="D1373" s="13" t="s">
        <v>178</v>
      </c>
      <c r="E1373" s="108" t="s">
        <v>31</v>
      </c>
      <c r="F1373" s="136">
        <v>0</v>
      </c>
      <c r="G1373" s="108" t="s">
        <v>179</v>
      </c>
      <c r="H1373" s="136">
        <v>0</v>
      </c>
      <c r="I1373" s="108" t="s">
        <v>33</v>
      </c>
      <c r="J1373" s="136">
        <v>0</v>
      </c>
      <c r="K1373" s="108"/>
      <c r="L1373" s="136"/>
      <c r="M1373" s="108" t="s">
        <v>35</v>
      </c>
      <c r="N1373" s="189">
        <v>0</v>
      </c>
    </row>
    <row r="1374" spans="1:14" x14ac:dyDescent="0.3">
      <c r="A1374" s="11"/>
      <c r="B1374" s="12"/>
      <c r="C1374" s="12"/>
      <c r="D1374" s="29"/>
      <c r="E1374" s="108" t="s">
        <v>20</v>
      </c>
      <c r="F1374" s="136">
        <v>0</v>
      </c>
      <c r="G1374" s="108" t="s">
        <v>180</v>
      </c>
      <c r="H1374" s="136">
        <v>0</v>
      </c>
      <c r="I1374" s="108" t="s">
        <v>181</v>
      </c>
      <c r="J1374" s="136">
        <v>0</v>
      </c>
      <c r="K1374" s="108" t="s">
        <v>182</v>
      </c>
      <c r="L1374" s="136">
        <v>0</v>
      </c>
      <c r="M1374" s="108" t="s">
        <v>38</v>
      </c>
      <c r="N1374" s="189">
        <v>0</v>
      </c>
    </row>
    <row r="1375" spans="1:14" x14ac:dyDescent="0.3">
      <c r="A1375" s="11"/>
      <c r="B1375" s="12"/>
      <c r="C1375" s="12"/>
      <c r="D1375" s="29"/>
      <c r="E1375" s="108" t="s">
        <v>26</v>
      </c>
      <c r="F1375" s="136">
        <v>0</v>
      </c>
      <c r="G1375" s="108" t="s">
        <v>183</v>
      </c>
      <c r="H1375" s="136">
        <v>0</v>
      </c>
      <c r="I1375" s="108" t="s">
        <v>184</v>
      </c>
      <c r="J1375" s="136">
        <v>0</v>
      </c>
      <c r="K1375" s="108"/>
      <c r="L1375" s="136"/>
      <c r="M1375" s="108" t="s">
        <v>39</v>
      </c>
      <c r="N1375" s="189">
        <v>0</v>
      </c>
    </row>
    <row r="1376" spans="1:14" x14ac:dyDescent="0.3">
      <c r="A1376" s="11"/>
      <c r="B1376" s="12"/>
      <c r="C1376" s="12"/>
      <c r="D1376" s="30"/>
      <c r="H1376" s="108"/>
      <c r="J1376" s="108"/>
      <c r="L1376" s="108"/>
      <c r="N1376" s="188"/>
    </row>
    <row r="1377" spans="1:14" x14ac:dyDescent="0.3">
      <c r="A1377" s="11"/>
      <c r="B1377" s="21" t="s">
        <v>185</v>
      </c>
      <c r="C1377" s="12"/>
      <c r="D1377" s="13" t="s">
        <v>186</v>
      </c>
      <c r="E1377" s="108" t="s">
        <v>31</v>
      </c>
      <c r="F1377" s="136">
        <v>0</v>
      </c>
      <c r="G1377" s="108" t="s">
        <v>179</v>
      </c>
      <c r="H1377" s="136">
        <v>0</v>
      </c>
      <c r="I1377" s="108" t="s">
        <v>33</v>
      </c>
      <c r="J1377" s="136">
        <v>0</v>
      </c>
      <c r="K1377" s="108"/>
      <c r="L1377" s="136"/>
      <c r="M1377" s="108" t="s">
        <v>35</v>
      </c>
      <c r="N1377" s="189">
        <v>0</v>
      </c>
    </row>
    <row r="1378" spans="1:14" x14ac:dyDescent="0.3">
      <c r="A1378" s="11"/>
      <c r="B1378" s="12"/>
      <c r="C1378" s="12"/>
      <c r="D1378" s="29"/>
      <c r="E1378" s="108" t="s">
        <v>20</v>
      </c>
      <c r="F1378" s="136">
        <v>0</v>
      </c>
      <c r="G1378" s="108" t="s">
        <v>180</v>
      </c>
      <c r="H1378" s="136">
        <v>0</v>
      </c>
      <c r="I1378" s="108" t="s">
        <v>181</v>
      </c>
      <c r="J1378" s="136">
        <v>0</v>
      </c>
      <c r="K1378" s="108" t="s">
        <v>182</v>
      </c>
      <c r="L1378" s="136">
        <v>0</v>
      </c>
      <c r="M1378" s="108" t="s">
        <v>38</v>
      </c>
      <c r="N1378" s="189">
        <v>0</v>
      </c>
    </row>
    <row r="1379" spans="1:14" x14ac:dyDescent="0.3">
      <c r="A1379" s="11"/>
      <c r="B1379" s="12"/>
      <c r="C1379" s="12"/>
      <c r="D1379" s="29"/>
      <c r="E1379" s="108" t="s">
        <v>26</v>
      </c>
      <c r="F1379" s="136">
        <v>0</v>
      </c>
      <c r="G1379" s="108" t="s">
        <v>183</v>
      </c>
      <c r="H1379" s="136">
        <v>0</v>
      </c>
      <c r="I1379" s="108" t="s">
        <v>184</v>
      </c>
      <c r="J1379" s="136">
        <v>0</v>
      </c>
      <c r="K1379" s="108"/>
      <c r="L1379" s="136"/>
      <c r="M1379" s="108" t="s">
        <v>39</v>
      </c>
      <c r="N1379" s="189">
        <v>0</v>
      </c>
    </row>
    <row r="1380" spans="1:14" x14ac:dyDescent="0.3">
      <c r="A1380" s="11"/>
      <c r="B1380" s="12"/>
      <c r="C1380" s="12"/>
      <c r="D1380" s="30"/>
      <c r="H1380" s="108"/>
      <c r="J1380" s="108"/>
      <c r="L1380" s="108"/>
      <c r="N1380" s="188"/>
    </row>
    <row r="1381" spans="1:14" x14ac:dyDescent="0.3">
      <c r="A1381" s="11"/>
      <c r="B1381" s="21" t="s">
        <v>195</v>
      </c>
      <c r="C1381" s="12"/>
      <c r="D1381" s="13" t="s">
        <v>196</v>
      </c>
      <c r="E1381" s="108" t="s">
        <v>31</v>
      </c>
      <c r="F1381" s="136">
        <v>0</v>
      </c>
      <c r="G1381" s="108" t="s">
        <v>179</v>
      </c>
      <c r="H1381" s="136">
        <v>0</v>
      </c>
      <c r="I1381" s="108" t="s">
        <v>33</v>
      </c>
      <c r="J1381" s="136">
        <v>0</v>
      </c>
      <c r="K1381" s="108"/>
      <c r="L1381" s="136"/>
      <c r="M1381" s="108" t="s">
        <v>35</v>
      </c>
      <c r="N1381" s="189">
        <v>0</v>
      </c>
    </row>
    <row r="1382" spans="1:14" x14ac:dyDescent="0.3">
      <c r="A1382" s="11"/>
      <c r="B1382" s="12"/>
      <c r="C1382" s="12"/>
      <c r="D1382" s="29"/>
      <c r="E1382" s="108" t="s">
        <v>20</v>
      </c>
      <c r="F1382" s="136">
        <v>0</v>
      </c>
      <c r="G1382" s="108" t="s">
        <v>180</v>
      </c>
      <c r="H1382" s="136">
        <v>0</v>
      </c>
      <c r="I1382" s="108" t="s">
        <v>181</v>
      </c>
      <c r="J1382" s="136">
        <v>0</v>
      </c>
      <c r="K1382" s="108" t="s">
        <v>182</v>
      </c>
      <c r="L1382" s="136">
        <v>0</v>
      </c>
      <c r="M1382" s="108" t="s">
        <v>38</v>
      </c>
      <c r="N1382" s="189">
        <v>0</v>
      </c>
    </row>
    <row r="1383" spans="1:14" x14ac:dyDescent="0.3">
      <c r="A1383" s="11"/>
      <c r="B1383" s="12"/>
      <c r="C1383" s="12"/>
      <c r="D1383" s="29"/>
      <c r="E1383" s="108" t="s">
        <v>26</v>
      </c>
      <c r="F1383" s="136">
        <v>0</v>
      </c>
      <c r="G1383" s="108" t="s">
        <v>183</v>
      </c>
      <c r="H1383" s="136">
        <v>0</v>
      </c>
      <c r="I1383" s="108" t="s">
        <v>184</v>
      </c>
      <c r="J1383" s="136">
        <v>0</v>
      </c>
      <c r="K1383" s="108"/>
      <c r="L1383" s="136"/>
      <c r="M1383" s="108" t="s">
        <v>39</v>
      </c>
      <c r="N1383" s="189">
        <v>0</v>
      </c>
    </row>
    <row r="1384" spans="1:14" ht="14.4" thickBot="1" x14ac:dyDescent="0.35">
      <c r="A1384" s="11"/>
      <c r="B1384" s="12"/>
      <c r="C1384" s="12"/>
      <c r="D1384" s="29"/>
      <c r="E1384" s="108"/>
      <c r="F1384" s="136"/>
      <c r="G1384" s="108"/>
      <c r="H1384" s="136"/>
      <c r="I1384" s="108"/>
      <c r="J1384" s="136"/>
      <c r="K1384" s="108"/>
      <c r="L1384" s="136"/>
      <c r="M1384" s="108"/>
      <c r="N1384" s="189"/>
    </row>
    <row r="1385" spans="1:14" ht="14.4" thickTop="1" x14ac:dyDescent="0.3">
      <c r="A1385" s="48"/>
      <c r="B1385" s="49"/>
      <c r="C1385" s="49"/>
      <c r="D1385" s="50"/>
      <c r="E1385" s="200"/>
      <c r="F1385" s="201"/>
      <c r="G1385" s="200"/>
      <c r="H1385" s="201"/>
      <c r="I1385" s="200"/>
      <c r="J1385" s="201"/>
      <c r="K1385" s="200"/>
      <c r="L1385" s="201"/>
      <c r="M1385" s="200"/>
      <c r="N1385" s="202"/>
    </row>
    <row r="1386" spans="1:14" ht="27.6" x14ac:dyDescent="0.3">
      <c r="A1386" s="37"/>
      <c r="B1386" s="78" t="s">
        <v>187</v>
      </c>
      <c r="C1386" s="184" t="s">
        <v>261</v>
      </c>
      <c r="D1386" s="13" t="s">
        <v>351</v>
      </c>
      <c r="E1386" s="12" t="s">
        <v>31</v>
      </c>
      <c r="F1386" s="192">
        <f>+F1373+F1377+F1381</f>
        <v>0</v>
      </c>
      <c r="G1386" s="191" t="s">
        <v>179</v>
      </c>
      <c r="H1386" s="192">
        <f>+H1373+H1377+H1381</f>
        <v>0</v>
      </c>
      <c r="I1386" s="191" t="s">
        <v>33</v>
      </c>
      <c r="J1386" s="192">
        <f>+J1373+J1377+J1381</f>
        <v>0</v>
      </c>
      <c r="K1386" s="191"/>
      <c r="L1386" s="192"/>
      <c r="M1386" s="191" t="s">
        <v>35</v>
      </c>
      <c r="N1386" s="193">
        <f>+N1373+N1377+N1381</f>
        <v>0</v>
      </c>
    </row>
    <row r="1387" spans="1:14" x14ac:dyDescent="0.3">
      <c r="A1387" s="11"/>
      <c r="B1387" s="12"/>
      <c r="C1387" s="12"/>
      <c r="D1387" s="13"/>
      <c r="E1387" s="191" t="s">
        <v>20</v>
      </c>
      <c r="F1387" s="192">
        <f>+F1374+F1378+F1382</f>
        <v>0</v>
      </c>
      <c r="G1387" s="191" t="s">
        <v>180</v>
      </c>
      <c r="H1387" s="192">
        <f>+H1374+H1378+H1382</f>
        <v>0</v>
      </c>
      <c r="I1387" s="191" t="s">
        <v>181</v>
      </c>
      <c r="J1387" s="192">
        <f>+J1374+J1378+J1382</f>
        <v>0</v>
      </c>
      <c r="K1387" s="191" t="s">
        <v>182</v>
      </c>
      <c r="L1387" s="192">
        <f>+L1374+L1378+L1382</f>
        <v>0</v>
      </c>
      <c r="M1387" s="191" t="s">
        <v>38</v>
      </c>
      <c r="N1387" s="193">
        <f>+N1374+N1378+N1382</f>
        <v>0</v>
      </c>
    </row>
    <row r="1388" spans="1:14" x14ac:dyDescent="0.3">
      <c r="A1388" s="11"/>
      <c r="B1388" s="12"/>
      <c r="C1388" s="12"/>
      <c r="D1388" s="13"/>
      <c r="E1388" s="191" t="s">
        <v>26</v>
      </c>
      <c r="F1388" s="192">
        <f>+F1375+F1379+F1383</f>
        <v>0</v>
      </c>
      <c r="G1388" s="191" t="s">
        <v>183</v>
      </c>
      <c r="H1388" s="192">
        <f>+H1375+H1379+H1383</f>
        <v>0</v>
      </c>
      <c r="I1388" s="191" t="s">
        <v>184</v>
      </c>
      <c r="J1388" s="192">
        <f>+J1375+J1379+J1383</f>
        <v>0</v>
      </c>
      <c r="K1388" s="191"/>
      <c r="L1388" s="192"/>
      <c r="M1388" s="191" t="s">
        <v>39</v>
      </c>
      <c r="N1388" s="193">
        <f>+N1375+N1379+N1383</f>
        <v>0</v>
      </c>
    </row>
    <row r="1389" spans="1:14" x14ac:dyDescent="0.3">
      <c r="A1389" s="42"/>
      <c r="B1389" s="43"/>
      <c r="C1389" s="43"/>
      <c r="D1389" s="22"/>
      <c r="E1389" s="194"/>
      <c r="F1389" s="746"/>
      <c r="G1389" s="194"/>
      <c r="H1389" s="746"/>
      <c r="I1389" s="194"/>
      <c r="J1389" s="746"/>
      <c r="K1389" s="194"/>
      <c r="L1389" s="746"/>
      <c r="M1389" s="194"/>
      <c r="N1389" s="195"/>
    </row>
    <row r="1390" spans="1:14" x14ac:dyDescent="0.3">
      <c r="A1390" s="11"/>
      <c r="B1390" s="12"/>
      <c r="C1390" s="12"/>
      <c r="D1390" s="30"/>
      <c r="N1390" s="187"/>
    </row>
    <row r="1391" spans="1:14" x14ac:dyDescent="0.3">
      <c r="A1391" s="56" t="s">
        <v>352</v>
      </c>
      <c r="B1391" s="58" t="s">
        <v>175</v>
      </c>
      <c r="C1391" s="182" t="s">
        <v>353</v>
      </c>
      <c r="D1391" s="57" t="s">
        <v>354</v>
      </c>
      <c r="E1391" s="18"/>
      <c r="F1391" s="18"/>
      <c r="G1391" s="18"/>
      <c r="H1391" s="18"/>
      <c r="I1391" s="18"/>
      <c r="J1391" s="18"/>
      <c r="K1391" s="18"/>
      <c r="L1391" s="18"/>
      <c r="M1391" s="18"/>
      <c r="N1391" s="101"/>
    </row>
    <row r="1392" spans="1:14" x14ac:dyDescent="0.3">
      <c r="A1392" s="11"/>
      <c r="B1392" s="61"/>
      <c r="C1392" s="12"/>
      <c r="D1392" s="30"/>
      <c r="N1392" s="187"/>
    </row>
    <row r="1393" spans="1:14" x14ac:dyDescent="0.3">
      <c r="A1393" s="59"/>
      <c r="B1393" s="25"/>
      <c r="C1393" s="60"/>
      <c r="D1393" s="53"/>
      <c r="E1393" s="203"/>
      <c r="F1393" s="745"/>
      <c r="G1393" s="203"/>
      <c r="H1393" s="203"/>
      <c r="I1393" s="203"/>
      <c r="J1393" s="203"/>
      <c r="K1393" s="203"/>
      <c r="L1393" s="203"/>
      <c r="M1393" s="203"/>
      <c r="N1393" s="204"/>
    </row>
    <row r="1394" spans="1:14" x14ac:dyDescent="0.3">
      <c r="A1394" s="11"/>
      <c r="B1394" s="21" t="s">
        <v>177</v>
      </c>
      <c r="C1394" s="12"/>
      <c r="D1394" s="13" t="s">
        <v>178</v>
      </c>
      <c r="E1394" s="108" t="s">
        <v>31</v>
      </c>
      <c r="F1394" s="136">
        <v>0</v>
      </c>
      <c r="G1394" s="108" t="s">
        <v>179</v>
      </c>
      <c r="H1394" s="136">
        <v>0</v>
      </c>
      <c r="I1394" s="108" t="s">
        <v>33</v>
      </c>
      <c r="J1394" s="136">
        <v>0</v>
      </c>
      <c r="K1394" s="108"/>
      <c r="L1394" s="136"/>
      <c r="M1394" s="108" t="s">
        <v>35</v>
      </c>
      <c r="N1394" s="189">
        <v>0</v>
      </c>
    </row>
    <row r="1395" spans="1:14" x14ac:dyDescent="0.3">
      <c r="A1395" s="11"/>
      <c r="B1395" s="12"/>
      <c r="C1395" s="12"/>
      <c r="D1395" s="29"/>
      <c r="E1395" s="108" t="s">
        <v>20</v>
      </c>
      <c r="F1395" s="136">
        <v>0</v>
      </c>
      <c r="G1395" s="108" t="s">
        <v>180</v>
      </c>
      <c r="H1395" s="136">
        <v>0</v>
      </c>
      <c r="I1395" s="108" t="s">
        <v>181</v>
      </c>
      <c r="J1395" s="136">
        <v>0</v>
      </c>
      <c r="K1395" s="108" t="s">
        <v>182</v>
      </c>
      <c r="L1395" s="136">
        <v>0</v>
      </c>
      <c r="M1395" s="108" t="s">
        <v>38</v>
      </c>
      <c r="N1395" s="189">
        <v>0</v>
      </c>
    </row>
    <row r="1396" spans="1:14" x14ac:dyDescent="0.3">
      <c r="A1396" s="11"/>
      <c r="B1396" s="12"/>
      <c r="C1396" s="12"/>
      <c r="D1396" s="29"/>
      <c r="E1396" s="108" t="s">
        <v>26</v>
      </c>
      <c r="F1396" s="136">
        <v>0</v>
      </c>
      <c r="G1396" s="108" t="s">
        <v>183</v>
      </c>
      <c r="H1396" s="136">
        <v>0</v>
      </c>
      <c r="I1396" s="108" t="s">
        <v>184</v>
      </c>
      <c r="J1396" s="136">
        <v>0</v>
      </c>
      <c r="K1396" s="108"/>
      <c r="L1396" s="136"/>
      <c r="M1396" s="108" t="s">
        <v>39</v>
      </c>
      <c r="N1396" s="189">
        <v>0</v>
      </c>
    </row>
    <row r="1397" spans="1:14" x14ac:dyDescent="0.3">
      <c r="A1397" s="11"/>
      <c r="B1397" s="12"/>
      <c r="C1397" s="12"/>
      <c r="D1397" s="30"/>
      <c r="H1397" s="108"/>
      <c r="J1397" s="108"/>
      <c r="L1397" s="108"/>
      <c r="N1397" s="188"/>
    </row>
    <row r="1398" spans="1:14" x14ac:dyDescent="0.3">
      <c r="A1398" s="11"/>
      <c r="B1398" s="21" t="s">
        <v>185</v>
      </c>
      <c r="C1398" s="12"/>
      <c r="D1398" s="13" t="s">
        <v>186</v>
      </c>
      <c r="E1398" s="108" t="s">
        <v>31</v>
      </c>
      <c r="F1398" s="136">
        <v>0</v>
      </c>
      <c r="G1398" s="108" t="s">
        <v>179</v>
      </c>
      <c r="H1398" s="136">
        <v>0</v>
      </c>
      <c r="I1398" s="108" t="s">
        <v>33</v>
      </c>
      <c r="J1398" s="136">
        <v>0</v>
      </c>
      <c r="K1398" s="108"/>
      <c r="L1398" s="136"/>
      <c r="M1398" s="108" t="s">
        <v>35</v>
      </c>
      <c r="N1398" s="189">
        <v>0</v>
      </c>
    </row>
    <row r="1399" spans="1:14" x14ac:dyDescent="0.3">
      <c r="A1399" s="11"/>
      <c r="B1399" s="12"/>
      <c r="C1399" s="12"/>
      <c r="D1399" s="29"/>
      <c r="E1399" s="108" t="s">
        <v>20</v>
      </c>
      <c r="F1399" s="136">
        <v>0</v>
      </c>
      <c r="G1399" s="108" t="s">
        <v>180</v>
      </c>
      <c r="H1399" s="136">
        <v>0</v>
      </c>
      <c r="I1399" s="108" t="s">
        <v>181</v>
      </c>
      <c r="J1399" s="136">
        <v>0</v>
      </c>
      <c r="K1399" s="108" t="s">
        <v>182</v>
      </c>
      <c r="L1399" s="136">
        <v>0</v>
      </c>
      <c r="M1399" s="108" t="s">
        <v>38</v>
      </c>
      <c r="N1399" s="189">
        <v>0</v>
      </c>
    </row>
    <row r="1400" spans="1:14" x14ac:dyDescent="0.3">
      <c r="A1400" s="11"/>
      <c r="B1400" s="12"/>
      <c r="C1400" s="12"/>
      <c r="D1400" s="29"/>
      <c r="E1400" s="108" t="s">
        <v>26</v>
      </c>
      <c r="F1400" s="136">
        <v>0</v>
      </c>
      <c r="G1400" s="108" t="s">
        <v>183</v>
      </c>
      <c r="H1400" s="136">
        <v>0</v>
      </c>
      <c r="I1400" s="108" t="s">
        <v>184</v>
      </c>
      <c r="J1400" s="136">
        <v>0</v>
      </c>
      <c r="K1400" s="108"/>
      <c r="L1400" s="136"/>
      <c r="M1400" s="108" t="s">
        <v>39</v>
      </c>
      <c r="N1400" s="189">
        <v>0</v>
      </c>
    </row>
    <row r="1401" spans="1:14" x14ac:dyDescent="0.3">
      <c r="A1401" s="11"/>
      <c r="B1401" s="12"/>
      <c r="C1401" s="12"/>
      <c r="D1401" s="30"/>
      <c r="H1401" s="108"/>
      <c r="J1401" s="108"/>
      <c r="L1401" s="108"/>
      <c r="N1401" s="188"/>
    </row>
    <row r="1402" spans="1:14" x14ac:dyDescent="0.3">
      <c r="A1402" s="11"/>
      <c r="B1402" s="21" t="s">
        <v>195</v>
      </c>
      <c r="C1402" s="12"/>
      <c r="D1402" s="13" t="s">
        <v>196</v>
      </c>
      <c r="E1402" s="108" t="s">
        <v>31</v>
      </c>
      <c r="F1402" s="136">
        <v>0</v>
      </c>
      <c r="G1402" s="108" t="s">
        <v>179</v>
      </c>
      <c r="H1402" s="136">
        <v>0</v>
      </c>
      <c r="I1402" s="108" t="s">
        <v>33</v>
      </c>
      <c r="J1402" s="136">
        <v>0</v>
      </c>
      <c r="K1402" s="108"/>
      <c r="L1402" s="136"/>
      <c r="M1402" s="108" t="s">
        <v>35</v>
      </c>
      <c r="N1402" s="189">
        <v>0</v>
      </c>
    </row>
    <row r="1403" spans="1:14" x14ac:dyDescent="0.3">
      <c r="A1403" s="11"/>
      <c r="B1403" s="12"/>
      <c r="C1403" s="12"/>
      <c r="D1403" s="29"/>
      <c r="E1403" s="108" t="s">
        <v>20</v>
      </c>
      <c r="F1403" s="136">
        <v>0</v>
      </c>
      <c r="G1403" s="108" t="s">
        <v>180</v>
      </c>
      <c r="H1403" s="136">
        <v>0</v>
      </c>
      <c r="I1403" s="108" t="s">
        <v>181</v>
      </c>
      <c r="J1403" s="136">
        <v>0</v>
      </c>
      <c r="K1403" s="108" t="s">
        <v>182</v>
      </c>
      <c r="L1403" s="136">
        <v>0</v>
      </c>
      <c r="M1403" s="108" t="s">
        <v>38</v>
      </c>
      <c r="N1403" s="189">
        <v>0</v>
      </c>
    </row>
    <row r="1404" spans="1:14" x14ac:dyDescent="0.3">
      <c r="A1404" s="11"/>
      <c r="B1404" s="12"/>
      <c r="C1404" s="12"/>
      <c r="D1404" s="29"/>
      <c r="E1404" s="108" t="s">
        <v>26</v>
      </c>
      <c r="F1404" s="136">
        <v>0</v>
      </c>
      <c r="G1404" s="108" t="s">
        <v>183</v>
      </c>
      <c r="H1404" s="136">
        <v>0</v>
      </c>
      <c r="I1404" s="108" t="s">
        <v>184</v>
      </c>
      <c r="J1404" s="136">
        <v>0</v>
      </c>
      <c r="K1404" s="108"/>
      <c r="L1404" s="136"/>
      <c r="M1404" s="108" t="s">
        <v>39</v>
      </c>
      <c r="N1404" s="189">
        <v>0</v>
      </c>
    </row>
    <row r="1405" spans="1:14" ht="14.4" thickBot="1" x14ac:dyDescent="0.35">
      <c r="A1405" s="11"/>
      <c r="B1405" s="12"/>
      <c r="C1405" s="12"/>
      <c r="D1405" s="29"/>
      <c r="E1405" s="108"/>
      <c r="F1405" s="136"/>
      <c r="G1405" s="108"/>
      <c r="H1405" s="136"/>
      <c r="I1405" s="108"/>
      <c r="J1405" s="136"/>
      <c r="K1405" s="108"/>
      <c r="L1405" s="136"/>
      <c r="M1405" s="108"/>
      <c r="N1405" s="189"/>
    </row>
    <row r="1406" spans="1:14" ht="14.4" thickTop="1" x14ac:dyDescent="0.3">
      <c r="A1406" s="48"/>
      <c r="B1406" s="49"/>
      <c r="C1406" s="49"/>
      <c r="D1406" s="50"/>
      <c r="E1406" s="200"/>
      <c r="F1406" s="201"/>
      <c r="G1406" s="200"/>
      <c r="H1406" s="201"/>
      <c r="I1406" s="200"/>
      <c r="J1406" s="201"/>
      <c r="K1406" s="200"/>
      <c r="L1406" s="201"/>
      <c r="M1406" s="200"/>
      <c r="N1406" s="202"/>
    </row>
    <row r="1407" spans="1:14" x14ac:dyDescent="0.3">
      <c r="A1407" s="37"/>
      <c r="B1407" s="78" t="s">
        <v>187</v>
      </c>
      <c r="C1407" s="184" t="s">
        <v>353</v>
      </c>
      <c r="D1407" s="4" t="s">
        <v>354</v>
      </c>
      <c r="E1407" s="12" t="s">
        <v>31</v>
      </c>
      <c r="F1407" s="192">
        <f>+F1394+F1398+F1402</f>
        <v>0</v>
      </c>
      <c r="G1407" s="191" t="s">
        <v>179</v>
      </c>
      <c r="H1407" s="192">
        <f>+H1394+H1398+H1402</f>
        <v>0</v>
      </c>
      <c r="I1407" s="191" t="s">
        <v>33</v>
      </c>
      <c r="J1407" s="192">
        <f>+J1394+J1398+J1402</f>
        <v>0</v>
      </c>
      <c r="K1407" s="191"/>
      <c r="L1407" s="192"/>
      <c r="M1407" s="191" t="s">
        <v>35</v>
      </c>
      <c r="N1407" s="193">
        <f>+N1394+N1398+N1402</f>
        <v>0</v>
      </c>
    </row>
    <row r="1408" spans="1:14" x14ac:dyDescent="0.3">
      <c r="A1408" s="11"/>
      <c r="B1408" s="12"/>
      <c r="C1408" s="12"/>
      <c r="D1408" s="13"/>
      <c r="E1408" s="191" t="s">
        <v>20</v>
      </c>
      <c r="F1408" s="192">
        <f>+F1395+F1399+F1403</f>
        <v>0</v>
      </c>
      <c r="G1408" s="191" t="s">
        <v>180</v>
      </c>
      <c r="H1408" s="192">
        <f>+H1395+H1399+H1403</f>
        <v>0</v>
      </c>
      <c r="I1408" s="191" t="s">
        <v>181</v>
      </c>
      <c r="J1408" s="192">
        <f>+J1395+J1399+J1403</f>
        <v>0</v>
      </c>
      <c r="K1408" s="191" t="s">
        <v>182</v>
      </c>
      <c r="L1408" s="192">
        <f>+L1395+L1399+L1403</f>
        <v>0</v>
      </c>
      <c r="M1408" s="191" t="s">
        <v>38</v>
      </c>
      <c r="N1408" s="193">
        <f>+N1395+N1399+N1403</f>
        <v>0</v>
      </c>
    </row>
    <row r="1409" spans="1:14" x14ac:dyDescent="0.3">
      <c r="A1409" s="11"/>
      <c r="B1409" s="12"/>
      <c r="C1409" s="12"/>
      <c r="D1409" s="13"/>
      <c r="E1409" s="191" t="s">
        <v>26</v>
      </c>
      <c r="F1409" s="192">
        <f>+F1396+F1400+F1404</f>
        <v>0</v>
      </c>
      <c r="G1409" s="191" t="s">
        <v>183</v>
      </c>
      <c r="H1409" s="192">
        <f>+H1396+H1400+H1404</f>
        <v>0</v>
      </c>
      <c r="I1409" s="191" t="s">
        <v>184</v>
      </c>
      <c r="J1409" s="192">
        <f>+J1396+J1400+J1404</f>
        <v>0</v>
      </c>
      <c r="K1409" s="191"/>
      <c r="L1409" s="192"/>
      <c r="M1409" s="191" t="s">
        <v>39</v>
      </c>
      <c r="N1409" s="193">
        <f>+N1396+N1400+N1404</f>
        <v>0</v>
      </c>
    </row>
    <row r="1410" spans="1:14" x14ac:dyDescent="0.3">
      <c r="A1410" s="42"/>
      <c r="B1410" s="43"/>
      <c r="C1410" s="43"/>
      <c r="D1410" s="22"/>
      <c r="E1410" s="194"/>
      <c r="F1410" s="746"/>
      <c r="G1410" s="194"/>
      <c r="H1410" s="746"/>
      <c r="I1410" s="194"/>
      <c r="J1410" s="746"/>
      <c r="K1410" s="194"/>
      <c r="L1410" s="746"/>
      <c r="M1410" s="194"/>
      <c r="N1410" s="195"/>
    </row>
    <row r="1411" spans="1:14" x14ac:dyDescent="0.3">
      <c r="A1411" s="11"/>
      <c r="B1411" s="12"/>
      <c r="C1411" s="12"/>
      <c r="D1411" s="30"/>
      <c r="N1411" s="187"/>
    </row>
    <row r="1412" spans="1:14" x14ac:dyDescent="0.3">
      <c r="A1412" s="100">
        <v>1209</v>
      </c>
      <c r="B1412" s="58" t="s">
        <v>175</v>
      </c>
      <c r="C1412" s="182" t="s">
        <v>355</v>
      </c>
      <c r="D1412" s="57" t="s">
        <v>356</v>
      </c>
      <c r="E1412" s="18"/>
      <c r="F1412" s="18"/>
      <c r="G1412" s="18"/>
      <c r="H1412" s="18"/>
      <c r="I1412" s="18"/>
      <c r="J1412" s="18"/>
      <c r="K1412" s="18"/>
      <c r="L1412" s="18"/>
      <c r="M1412" s="18"/>
      <c r="N1412" s="101"/>
    </row>
    <row r="1413" spans="1:14" x14ac:dyDescent="0.3">
      <c r="A1413" s="11"/>
      <c r="B1413" s="61"/>
      <c r="C1413" s="12"/>
      <c r="D1413" s="30"/>
      <c r="N1413" s="187"/>
    </row>
    <row r="1414" spans="1:14" x14ac:dyDescent="0.3">
      <c r="A1414" s="59"/>
      <c r="B1414" s="25"/>
      <c r="C1414" s="60"/>
      <c r="D1414" s="53"/>
      <c r="E1414" s="203"/>
      <c r="F1414" s="745"/>
      <c r="G1414" s="203"/>
      <c r="H1414" s="203"/>
      <c r="I1414" s="203"/>
      <c r="J1414" s="203"/>
      <c r="K1414" s="203"/>
      <c r="L1414" s="203"/>
      <c r="M1414" s="203"/>
      <c r="N1414" s="204"/>
    </row>
    <row r="1415" spans="1:14" x14ac:dyDescent="0.3">
      <c r="A1415" s="11"/>
      <c r="B1415" s="21" t="s">
        <v>177</v>
      </c>
      <c r="C1415" s="12"/>
      <c r="D1415" s="13" t="s">
        <v>178</v>
      </c>
      <c r="E1415" s="108" t="s">
        <v>31</v>
      </c>
      <c r="F1415" s="136">
        <v>0</v>
      </c>
      <c r="G1415" s="108" t="s">
        <v>179</v>
      </c>
      <c r="H1415" s="136">
        <v>0</v>
      </c>
      <c r="I1415" s="108" t="s">
        <v>33</v>
      </c>
      <c r="J1415" s="136">
        <v>0</v>
      </c>
      <c r="K1415" s="108"/>
      <c r="L1415" s="136"/>
      <c r="M1415" s="108" t="s">
        <v>35</v>
      </c>
      <c r="N1415" s="189">
        <v>0</v>
      </c>
    </row>
    <row r="1416" spans="1:14" x14ac:dyDescent="0.3">
      <c r="A1416" s="11"/>
      <c r="B1416" s="12"/>
      <c r="C1416" s="12"/>
      <c r="D1416" s="29"/>
      <c r="E1416" s="108" t="s">
        <v>20</v>
      </c>
      <c r="F1416" s="136">
        <v>0</v>
      </c>
      <c r="G1416" s="108" t="s">
        <v>180</v>
      </c>
      <c r="H1416" s="136">
        <v>0</v>
      </c>
      <c r="I1416" s="108" t="s">
        <v>181</v>
      </c>
      <c r="J1416" s="136">
        <v>0</v>
      </c>
      <c r="K1416" s="108" t="s">
        <v>182</v>
      </c>
      <c r="L1416" s="136">
        <v>0</v>
      </c>
      <c r="M1416" s="108" t="s">
        <v>38</v>
      </c>
      <c r="N1416" s="189">
        <v>0</v>
      </c>
    </row>
    <row r="1417" spans="1:14" x14ac:dyDescent="0.3">
      <c r="A1417" s="11"/>
      <c r="B1417" s="12"/>
      <c r="C1417" s="12"/>
      <c r="D1417" s="29"/>
      <c r="E1417" s="108" t="s">
        <v>26</v>
      </c>
      <c r="F1417" s="136">
        <v>0</v>
      </c>
      <c r="G1417" s="108" t="s">
        <v>183</v>
      </c>
      <c r="H1417" s="136">
        <v>0</v>
      </c>
      <c r="I1417" s="108" t="s">
        <v>184</v>
      </c>
      <c r="J1417" s="136">
        <v>0</v>
      </c>
      <c r="K1417" s="108"/>
      <c r="L1417" s="136"/>
      <c r="M1417" s="108" t="s">
        <v>39</v>
      </c>
      <c r="N1417" s="189">
        <v>0</v>
      </c>
    </row>
    <row r="1418" spans="1:14" x14ac:dyDescent="0.3">
      <c r="A1418" s="11"/>
      <c r="B1418" s="12"/>
      <c r="C1418" s="12"/>
      <c r="D1418" s="30"/>
      <c r="H1418" s="108"/>
      <c r="J1418" s="108"/>
      <c r="L1418" s="108"/>
      <c r="N1418" s="188"/>
    </row>
    <row r="1419" spans="1:14" x14ac:dyDescent="0.3">
      <c r="A1419" s="11"/>
      <c r="B1419" s="21" t="s">
        <v>185</v>
      </c>
      <c r="C1419" s="12"/>
      <c r="D1419" s="13" t="s">
        <v>186</v>
      </c>
      <c r="E1419" s="108" t="s">
        <v>31</v>
      </c>
      <c r="F1419" s="136">
        <v>0</v>
      </c>
      <c r="G1419" s="108" t="s">
        <v>179</v>
      </c>
      <c r="H1419" s="136">
        <v>0</v>
      </c>
      <c r="I1419" s="108" t="s">
        <v>33</v>
      </c>
      <c r="J1419" s="136">
        <v>0</v>
      </c>
      <c r="K1419" s="108"/>
      <c r="L1419" s="136"/>
      <c r="M1419" s="108" t="s">
        <v>35</v>
      </c>
      <c r="N1419" s="189">
        <v>0</v>
      </c>
    </row>
    <row r="1420" spans="1:14" x14ac:dyDescent="0.3">
      <c r="A1420" s="11"/>
      <c r="B1420" s="12"/>
      <c r="C1420" s="12"/>
      <c r="D1420" s="29"/>
      <c r="E1420" s="108" t="s">
        <v>20</v>
      </c>
      <c r="F1420" s="136">
        <v>0</v>
      </c>
      <c r="G1420" s="108" t="s">
        <v>180</v>
      </c>
      <c r="H1420" s="136">
        <v>0</v>
      </c>
      <c r="I1420" s="108" t="s">
        <v>181</v>
      </c>
      <c r="J1420" s="136">
        <v>0</v>
      </c>
      <c r="K1420" s="108" t="s">
        <v>182</v>
      </c>
      <c r="L1420" s="136">
        <v>0</v>
      </c>
      <c r="M1420" s="108" t="s">
        <v>38</v>
      </c>
      <c r="N1420" s="189">
        <v>0</v>
      </c>
    </row>
    <row r="1421" spans="1:14" x14ac:dyDescent="0.3">
      <c r="A1421" s="11"/>
      <c r="B1421" s="12"/>
      <c r="C1421" s="12"/>
      <c r="D1421" s="29"/>
      <c r="E1421" s="108" t="s">
        <v>26</v>
      </c>
      <c r="F1421" s="136">
        <v>0</v>
      </c>
      <c r="G1421" s="108" t="s">
        <v>183</v>
      </c>
      <c r="H1421" s="136">
        <v>0</v>
      </c>
      <c r="I1421" s="108" t="s">
        <v>184</v>
      </c>
      <c r="J1421" s="136">
        <v>0</v>
      </c>
      <c r="K1421" s="108"/>
      <c r="L1421" s="136"/>
      <c r="M1421" s="108" t="s">
        <v>39</v>
      </c>
      <c r="N1421" s="189">
        <v>0</v>
      </c>
    </row>
    <row r="1422" spans="1:14" x14ac:dyDescent="0.3">
      <c r="A1422" s="11"/>
      <c r="B1422" s="12"/>
      <c r="C1422" s="12"/>
      <c r="D1422" s="30"/>
      <c r="H1422" s="108"/>
      <c r="J1422" s="108"/>
      <c r="L1422" s="108"/>
      <c r="N1422" s="188"/>
    </row>
    <row r="1423" spans="1:14" x14ac:dyDescent="0.3">
      <c r="A1423" s="11"/>
      <c r="B1423" s="21" t="s">
        <v>195</v>
      </c>
      <c r="C1423" s="12"/>
      <c r="D1423" s="13" t="s">
        <v>196</v>
      </c>
      <c r="E1423" s="108" t="s">
        <v>31</v>
      </c>
      <c r="F1423" s="136">
        <v>0</v>
      </c>
      <c r="G1423" s="108" t="s">
        <v>179</v>
      </c>
      <c r="H1423" s="136">
        <v>0</v>
      </c>
      <c r="I1423" s="108" t="s">
        <v>33</v>
      </c>
      <c r="J1423" s="136">
        <v>0</v>
      </c>
      <c r="K1423" s="108"/>
      <c r="L1423" s="136"/>
      <c r="M1423" s="108" t="s">
        <v>35</v>
      </c>
      <c r="N1423" s="189">
        <v>0</v>
      </c>
    </row>
    <row r="1424" spans="1:14" x14ac:dyDescent="0.3">
      <c r="A1424" s="11"/>
      <c r="B1424" s="12"/>
      <c r="C1424" s="12"/>
      <c r="D1424" s="29"/>
      <c r="E1424" s="108" t="s">
        <v>20</v>
      </c>
      <c r="F1424" s="136">
        <v>0</v>
      </c>
      <c r="G1424" s="108" t="s">
        <v>180</v>
      </c>
      <c r="H1424" s="136">
        <v>0</v>
      </c>
      <c r="I1424" s="108" t="s">
        <v>181</v>
      </c>
      <c r="J1424" s="136">
        <v>0</v>
      </c>
      <c r="K1424" s="108" t="s">
        <v>182</v>
      </c>
      <c r="L1424" s="136">
        <v>0</v>
      </c>
      <c r="M1424" s="108" t="s">
        <v>38</v>
      </c>
      <c r="N1424" s="189">
        <v>0</v>
      </c>
    </row>
    <row r="1425" spans="1:14" x14ac:dyDescent="0.3">
      <c r="A1425" s="11"/>
      <c r="B1425" s="12"/>
      <c r="C1425" s="12"/>
      <c r="D1425" s="29"/>
      <c r="E1425" s="108" t="s">
        <v>26</v>
      </c>
      <c r="F1425" s="136">
        <v>0</v>
      </c>
      <c r="G1425" s="108" t="s">
        <v>183</v>
      </c>
      <c r="H1425" s="136">
        <v>0</v>
      </c>
      <c r="I1425" s="108" t="s">
        <v>184</v>
      </c>
      <c r="J1425" s="136">
        <v>0</v>
      </c>
      <c r="K1425" s="108"/>
      <c r="L1425" s="136"/>
      <c r="M1425" s="108" t="s">
        <v>39</v>
      </c>
      <c r="N1425" s="189">
        <v>0</v>
      </c>
    </row>
    <row r="1426" spans="1:14" ht="14.4" thickBot="1" x14ac:dyDescent="0.35">
      <c r="A1426" s="11"/>
      <c r="B1426" s="12"/>
      <c r="C1426" s="12"/>
      <c r="D1426" s="29"/>
      <c r="E1426" s="108"/>
      <c r="F1426" s="136"/>
      <c r="G1426" s="108"/>
      <c r="H1426" s="136"/>
      <c r="I1426" s="108"/>
      <c r="J1426" s="136"/>
      <c r="K1426" s="108"/>
      <c r="L1426" s="136"/>
      <c r="M1426" s="108"/>
      <c r="N1426" s="189"/>
    </row>
    <row r="1427" spans="1:14" ht="14.4" thickTop="1" x14ac:dyDescent="0.3">
      <c r="A1427" s="48"/>
      <c r="B1427" s="49"/>
      <c r="C1427" s="49"/>
      <c r="D1427" s="50"/>
      <c r="E1427" s="200"/>
      <c r="F1427" s="201"/>
      <c r="G1427" s="200"/>
      <c r="H1427" s="201"/>
      <c r="I1427" s="200"/>
      <c r="J1427" s="201"/>
      <c r="K1427" s="200"/>
      <c r="L1427" s="201"/>
      <c r="M1427" s="200"/>
      <c r="N1427" s="202"/>
    </row>
    <row r="1428" spans="1:14" x14ac:dyDescent="0.3">
      <c r="A1428" s="37"/>
      <c r="B1428" s="78" t="s">
        <v>187</v>
      </c>
      <c r="C1428" s="181" t="s">
        <v>215</v>
      </c>
      <c r="D1428" s="4" t="s">
        <v>356</v>
      </c>
      <c r="E1428" s="12" t="s">
        <v>31</v>
      </c>
      <c r="F1428" s="192">
        <f>+F1415+F1419+F1423</f>
        <v>0</v>
      </c>
      <c r="G1428" s="191" t="s">
        <v>179</v>
      </c>
      <c r="H1428" s="192">
        <f>+H1415+H1419+H1423</f>
        <v>0</v>
      </c>
      <c r="I1428" s="191" t="s">
        <v>33</v>
      </c>
      <c r="J1428" s="192">
        <f>+J1415+J1419+J1423</f>
        <v>0</v>
      </c>
      <c r="K1428" s="191"/>
      <c r="L1428" s="192"/>
      <c r="M1428" s="191" t="s">
        <v>35</v>
      </c>
      <c r="N1428" s="193">
        <f>+N1415+N1419+N1423</f>
        <v>0</v>
      </c>
    </row>
    <row r="1429" spans="1:14" x14ac:dyDescent="0.3">
      <c r="A1429" s="11"/>
      <c r="B1429" s="12"/>
      <c r="C1429" s="12"/>
      <c r="D1429" s="13"/>
      <c r="E1429" s="191" t="s">
        <v>20</v>
      </c>
      <c r="F1429" s="192">
        <f>+F1416+F1420+F1424</f>
        <v>0</v>
      </c>
      <c r="G1429" s="191" t="s">
        <v>180</v>
      </c>
      <c r="H1429" s="192">
        <f>+H1416+H1420+H1424</f>
        <v>0</v>
      </c>
      <c r="I1429" s="191" t="s">
        <v>181</v>
      </c>
      <c r="J1429" s="192">
        <f>+J1416+J1420+J1424</f>
        <v>0</v>
      </c>
      <c r="K1429" s="191" t="s">
        <v>182</v>
      </c>
      <c r="L1429" s="192">
        <f>+L1416+L1420+L1424</f>
        <v>0</v>
      </c>
      <c r="M1429" s="191" t="s">
        <v>38</v>
      </c>
      <c r="N1429" s="193">
        <f>+N1416+N1420+N1424</f>
        <v>0</v>
      </c>
    </row>
    <row r="1430" spans="1:14" x14ac:dyDescent="0.3">
      <c r="A1430" s="11"/>
      <c r="B1430" s="12"/>
      <c r="C1430" s="12"/>
      <c r="D1430" s="13"/>
      <c r="E1430" s="191" t="s">
        <v>26</v>
      </c>
      <c r="F1430" s="192">
        <f>+F1417+F1421+F1425</f>
        <v>0</v>
      </c>
      <c r="G1430" s="191" t="s">
        <v>183</v>
      </c>
      <c r="H1430" s="192">
        <f>+H1417+H1421+H1425</f>
        <v>0</v>
      </c>
      <c r="I1430" s="191" t="s">
        <v>184</v>
      </c>
      <c r="J1430" s="192">
        <f>+J1417+J1421+J1425</f>
        <v>0</v>
      </c>
      <c r="K1430" s="191"/>
      <c r="L1430" s="192"/>
      <c r="M1430" s="191" t="s">
        <v>39</v>
      </c>
      <c r="N1430" s="193">
        <f>+N1417+N1421+N1425</f>
        <v>0</v>
      </c>
    </row>
    <row r="1431" spans="1:14" x14ac:dyDescent="0.3">
      <c r="A1431" s="11"/>
      <c r="B1431" s="12"/>
      <c r="C1431" s="12"/>
      <c r="D1431" s="13"/>
      <c r="E1431" s="194"/>
      <c r="F1431" s="746"/>
      <c r="G1431" s="194"/>
      <c r="H1431" s="746"/>
      <c r="I1431" s="194"/>
      <c r="J1431" s="746"/>
      <c r="K1431" s="194"/>
      <c r="L1431" s="746"/>
      <c r="M1431" s="194"/>
      <c r="N1431" s="195"/>
    </row>
    <row r="1432" spans="1:14" x14ac:dyDescent="0.3">
      <c r="A1432" s="11"/>
      <c r="B1432" s="12"/>
      <c r="C1432" s="12"/>
      <c r="D1432" s="13"/>
      <c r="E1432" s="191"/>
      <c r="F1432" s="192"/>
      <c r="G1432" s="191"/>
      <c r="H1432" s="192"/>
      <c r="J1432" s="192"/>
      <c r="K1432" s="191"/>
      <c r="L1432" s="192"/>
      <c r="M1432" s="191"/>
      <c r="N1432" s="193"/>
    </row>
    <row r="1433" spans="1:14" ht="27.6" x14ac:dyDescent="0.3">
      <c r="A1433" s="56" t="s">
        <v>357</v>
      </c>
      <c r="B1433" s="58" t="s">
        <v>175</v>
      </c>
      <c r="C1433" s="62" t="s">
        <v>321</v>
      </c>
      <c r="D1433" s="57" t="s">
        <v>358</v>
      </c>
      <c r="E1433" s="18"/>
      <c r="F1433" s="18"/>
      <c r="G1433" s="18"/>
      <c r="H1433" s="18"/>
      <c r="I1433" s="18"/>
      <c r="J1433" s="18"/>
      <c r="K1433" s="18"/>
      <c r="L1433" s="18"/>
      <c r="M1433" s="18"/>
      <c r="N1433" s="101"/>
    </row>
    <row r="1434" spans="1:14" x14ac:dyDescent="0.3">
      <c r="A1434" s="11"/>
      <c r="B1434" s="61"/>
      <c r="C1434" s="12"/>
      <c r="D1434" s="30"/>
      <c r="N1434" s="187"/>
    </row>
    <row r="1435" spans="1:14" x14ac:dyDescent="0.3">
      <c r="A1435" s="59"/>
      <c r="B1435" s="25"/>
      <c r="C1435" s="60"/>
      <c r="D1435" s="53"/>
      <c r="E1435" s="203"/>
      <c r="F1435" s="745"/>
      <c r="G1435" s="203"/>
      <c r="H1435" s="203"/>
      <c r="I1435" s="203"/>
      <c r="J1435" s="203"/>
      <c r="K1435" s="203"/>
      <c r="L1435" s="203"/>
      <c r="M1435" s="203"/>
      <c r="N1435" s="204"/>
    </row>
    <row r="1436" spans="1:14" x14ac:dyDescent="0.3">
      <c r="A1436" s="11"/>
      <c r="B1436" s="21" t="s">
        <v>177</v>
      </c>
      <c r="C1436" s="12"/>
      <c r="D1436" s="13" t="s">
        <v>178</v>
      </c>
      <c r="E1436" s="108" t="s">
        <v>31</v>
      </c>
      <c r="F1436" s="136">
        <v>0</v>
      </c>
      <c r="G1436" s="108" t="s">
        <v>179</v>
      </c>
      <c r="H1436" s="136">
        <v>0</v>
      </c>
      <c r="I1436" s="108" t="s">
        <v>33</v>
      </c>
      <c r="J1436" s="136">
        <v>0</v>
      </c>
      <c r="K1436" s="108"/>
      <c r="L1436" s="136"/>
      <c r="M1436" s="108" t="s">
        <v>35</v>
      </c>
      <c r="N1436" s="189">
        <v>0</v>
      </c>
    </row>
    <row r="1437" spans="1:14" x14ac:dyDescent="0.3">
      <c r="A1437" s="11"/>
      <c r="B1437" s="12"/>
      <c r="C1437" s="12"/>
      <c r="D1437" s="29"/>
      <c r="E1437" s="108" t="s">
        <v>20</v>
      </c>
      <c r="F1437" s="136">
        <v>0</v>
      </c>
      <c r="G1437" s="108" t="s">
        <v>180</v>
      </c>
      <c r="H1437" s="136">
        <v>0</v>
      </c>
      <c r="I1437" s="108" t="s">
        <v>181</v>
      </c>
      <c r="J1437" s="136">
        <v>0</v>
      </c>
      <c r="K1437" s="108" t="s">
        <v>182</v>
      </c>
      <c r="L1437" s="136">
        <v>0</v>
      </c>
      <c r="M1437" s="108" t="s">
        <v>38</v>
      </c>
      <c r="N1437" s="189">
        <v>0</v>
      </c>
    </row>
    <row r="1438" spans="1:14" x14ac:dyDescent="0.3">
      <c r="A1438" s="11"/>
      <c r="B1438" s="12"/>
      <c r="C1438" s="12"/>
      <c r="D1438" s="29"/>
      <c r="E1438" s="108" t="s">
        <v>26</v>
      </c>
      <c r="F1438" s="136">
        <v>0</v>
      </c>
      <c r="G1438" s="108" t="s">
        <v>183</v>
      </c>
      <c r="H1438" s="136">
        <v>0</v>
      </c>
      <c r="I1438" s="108" t="s">
        <v>184</v>
      </c>
      <c r="J1438" s="136">
        <v>0</v>
      </c>
      <c r="K1438" s="108"/>
      <c r="L1438" s="136"/>
      <c r="M1438" s="108" t="s">
        <v>39</v>
      </c>
      <c r="N1438" s="189">
        <v>0</v>
      </c>
    </row>
    <row r="1439" spans="1:14" x14ac:dyDescent="0.3">
      <c r="A1439" s="11"/>
      <c r="B1439" s="12"/>
      <c r="C1439" s="12"/>
      <c r="D1439" s="30"/>
      <c r="H1439" s="108"/>
      <c r="J1439" s="108"/>
      <c r="L1439" s="108"/>
      <c r="N1439" s="188"/>
    </row>
    <row r="1440" spans="1:14" x14ac:dyDescent="0.3">
      <c r="A1440" s="11"/>
      <c r="B1440" s="21" t="s">
        <v>185</v>
      </c>
      <c r="C1440" s="12"/>
      <c r="D1440" s="13" t="s">
        <v>186</v>
      </c>
      <c r="E1440" s="108" t="s">
        <v>31</v>
      </c>
      <c r="F1440" s="136">
        <v>0</v>
      </c>
      <c r="G1440" s="108" t="s">
        <v>179</v>
      </c>
      <c r="H1440" s="136">
        <v>0</v>
      </c>
      <c r="I1440" s="108" t="s">
        <v>33</v>
      </c>
      <c r="J1440" s="136">
        <v>0</v>
      </c>
      <c r="K1440" s="108"/>
      <c r="L1440" s="136"/>
      <c r="M1440" s="108" t="s">
        <v>35</v>
      </c>
      <c r="N1440" s="189">
        <v>0</v>
      </c>
    </row>
    <row r="1441" spans="1:14" x14ac:dyDescent="0.3">
      <c r="A1441" s="11"/>
      <c r="B1441" s="12"/>
      <c r="C1441" s="12"/>
      <c r="D1441" s="29"/>
      <c r="E1441" s="108" t="s">
        <v>20</v>
      </c>
      <c r="F1441" s="136">
        <v>0</v>
      </c>
      <c r="G1441" s="108" t="s">
        <v>180</v>
      </c>
      <c r="H1441" s="136">
        <v>0</v>
      </c>
      <c r="I1441" s="108" t="s">
        <v>181</v>
      </c>
      <c r="J1441" s="136">
        <v>0</v>
      </c>
      <c r="K1441" s="108" t="s">
        <v>182</v>
      </c>
      <c r="L1441" s="136">
        <v>0</v>
      </c>
      <c r="M1441" s="108" t="s">
        <v>38</v>
      </c>
      <c r="N1441" s="189">
        <v>0</v>
      </c>
    </row>
    <row r="1442" spans="1:14" x14ac:dyDescent="0.3">
      <c r="A1442" s="11"/>
      <c r="B1442" s="12"/>
      <c r="C1442" s="12"/>
      <c r="D1442" s="29"/>
      <c r="E1442" s="108" t="s">
        <v>26</v>
      </c>
      <c r="F1442" s="136">
        <v>0</v>
      </c>
      <c r="G1442" s="108" t="s">
        <v>183</v>
      </c>
      <c r="H1442" s="136">
        <v>0</v>
      </c>
      <c r="I1442" s="108" t="s">
        <v>184</v>
      </c>
      <c r="J1442" s="136">
        <v>0</v>
      </c>
      <c r="K1442" s="108"/>
      <c r="L1442" s="136"/>
      <c r="M1442" s="108" t="s">
        <v>39</v>
      </c>
      <c r="N1442" s="189">
        <v>0</v>
      </c>
    </row>
    <row r="1443" spans="1:14" x14ac:dyDescent="0.3">
      <c r="A1443" s="11"/>
      <c r="B1443" s="12"/>
      <c r="C1443" s="12"/>
      <c r="D1443" s="30"/>
      <c r="H1443" s="108"/>
      <c r="J1443" s="108"/>
      <c r="L1443" s="108"/>
      <c r="N1443" s="188"/>
    </row>
    <row r="1444" spans="1:14" x14ac:dyDescent="0.3">
      <c r="A1444" s="11"/>
      <c r="B1444" s="21" t="s">
        <v>195</v>
      </c>
      <c r="C1444" s="12"/>
      <c r="D1444" s="13" t="s">
        <v>196</v>
      </c>
      <c r="E1444" s="108" t="s">
        <v>31</v>
      </c>
      <c r="F1444" s="136">
        <v>0</v>
      </c>
      <c r="G1444" s="108" t="s">
        <v>179</v>
      </c>
      <c r="H1444" s="136">
        <v>0</v>
      </c>
      <c r="I1444" s="108" t="s">
        <v>33</v>
      </c>
      <c r="J1444" s="136">
        <v>0</v>
      </c>
      <c r="K1444" s="108"/>
      <c r="L1444" s="136"/>
      <c r="M1444" s="108" t="s">
        <v>35</v>
      </c>
      <c r="N1444" s="189">
        <v>0</v>
      </c>
    </row>
    <row r="1445" spans="1:14" x14ac:dyDescent="0.3">
      <c r="A1445" s="11"/>
      <c r="B1445" s="12"/>
      <c r="C1445" s="12"/>
      <c r="D1445" s="29"/>
      <c r="E1445" s="108" t="s">
        <v>20</v>
      </c>
      <c r="F1445" s="136">
        <v>0</v>
      </c>
      <c r="G1445" s="108" t="s">
        <v>180</v>
      </c>
      <c r="H1445" s="136">
        <v>0</v>
      </c>
      <c r="I1445" s="108" t="s">
        <v>181</v>
      </c>
      <c r="J1445" s="136">
        <v>0</v>
      </c>
      <c r="K1445" s="108" t="s">
        <v>182</v>
      </c>
      <c r="L1445" s="136">
        <v>0</v>
      </c>
      <c r="M1445" s="108" t="s">
        <v>38</v>
      </c>
      <c r="N1445" s="189">
        <v>0</v>
      </c>
    </row>
    <row r="1446" spans="1:14" x14ac:dyDescent="0.3">
      <c r="A1446" s="11"/>
      <c r="B1446" s="12"/>
      <c r="C1446" s="12"/>
      <c r="D1446" s="29"/>
      <c r="E1446" s="108" t="s">
        <v>26</v>
      </c>
      <c r="F1446" s="136">
        <v>0</v>
      </c>
      <c r="G1446" s="108" t="s">
        <v>183</v>
      </c>
      <c r="H1446" s="136">
        <v>0</v>
      </c>
      <c r="I1446" s="108" t="s">
        <v>184</v>
      </c>
      <c r="J1446" s="136">
        <v>0</v>
      </c>
      <c r="K1446" s="108"/>
      <c r="L1446" s="136"/>
      <c r="M1446" s="108" t="s">
        <v>39</v>
      </c>
      <c r="N1446" s="189">
        <v>0</v>
      </c>
    </row>
    <row r="1447" spans="1:14" ht="14.4" thickBot="1" x14ac:dyDescent="0.35">
      <c r="A1447" s="11"/>
      <c r="B1447" s="12"/>
      <c r="C1447" s="12"/>
      <c r="D1447" s="29"/>
      <c r="E1447" s="108"/>
      <c r="F1447" s="136"/>
      <c r="G1447" s="108"/>
      <c r="H1447" s="136"/>
      <c r="I1447" s="108"/>
      <c r="J1447" s="136"/>
      <c r="K1447" s="108"/>
      <c r="L1447" s="136"/>
      <c r="M1447" s="108"/>
      <c r="N1447" s="189"/>
    </row>
    <row r="1448" spans="1:14" ht="14.4" thickTop="1" x14ac:dyDescent="0.3">
      <c r="A1448" s="48"/>
      <c r="B1448" s="49"/>
      <c r="C1448" s="49"/>
      <c r="D1448" s="50"/>
      <c r="E1448" s="200"/>
      <c r="F1448" s="201"/>
      <c r="G1448" s="200"/>
      <c r="H1448" s="201"/>
      <c r="I1448" s="200"/>
      <c r="J1448" s="201"/>
      <c r="K1448" s="200"/>
      <c r="L1448" s="201"/>
      <c r="M1448" s="200"/>
      <c r="N1448" s="202"/>
    </row>
    <row r="1449" spans="1:14" ht="27.6" x14ac:dyDescent="0.3">
      <c r="A1449" s="37"/>
      <c r="B1449" s="78" t="s">
        <v>187</v>
      </c>
      <c r="C1449" s="181" t="s">
        <v>321</v>
      </c>
      <c r="D1449" s="4" t="s">
        <v>358</v>
      </c>
      <c r="E1449" s="12" t="s">
        <v>31</v>
      </c>
      <c r="F1449" s="192">
        <f>+F1436+F1440+F1444</f>
        <v>0</v>
      </c>
      <c r="G1449" s="191" t="s">
        <v>179</v>
      </c>
      <c r="H1449" s="192">
        <f>+H1436+H1440+H1444</f>
        <v>0</v>
      </c>
      <c r="I1449" s="191" t="s">
        <v>33</v>
      </c>
      <c r="J1449" s="192">
        <f>+J1436+J1440+J1444</f>
        <v>0</v>
      </c>
      <c r="K1449" s="191"/>
      <c r="L1449" s="192"/>
      <c r="M1449" s="191" t="s">
        <v>35</v>
      </c>
      <c r="N1449" s="193">
        <f>+N1436+N1440+N1444</f>
        <v>0</v>
      </c>
    </row>
    <row r="1450" spans="1:14" x14ac:dyDescent="0.3">
      <c r="A1450" s="11"/>
      <c r="B1450" s="12"/>
      <c r="C1450" s="12"/>
      <c r="D1450" s="13"/>
      <c r="E1450" s="191" t="s">
        <v>20</v>
      </c>
      <c r="F1450" s="192">
        <f>+F1437+F1441+F1445</f>
        <v>0</v>
      </c>
      <c r="G1450" s="191" t="s">
        <v>180</v>
      </c>
      <c r="H1450" s="192">
        <f>+H1437+H1441+H1445</f>
        <v>0</v>
      </c>
      <c r="I1450" s="191" t="s">
        <v>181</v>
      </c>
      <c r="J1450" s="192">
        <f>+J1437+J1441+J1445</f>
        <v>0</v>
      </c>
      <c r="K1450" s="191" t="s">
        <v>182</v>
      </c>
      <c r="L1450" s="192">
        <f>+L1437+L1441+L1445</f>
        <v>0</v>
      </c>
      <c r="M1450" s="191" t="s">
        <v>38</v>
      </c>
      <c r="N1450" s="193">
        <f>+N1437+N1441+N1445</f>
        <v>0</v>
      </c>
    </row>
    <row r="1451" spans="1:14" x14ac:dyDescent="0.3">
      <c r="A1451" s="11"/>
      <c r="B1451" s="12"/>
      <c r="C1451" s="12"/>
      <c r="D1451" s="13"/>
      <c r="E1451" s="191" t="s">
        <v>26</v>
      </c>
      <c r="F1451" s="192">
        <f>+F1438+F1442+F1446</f>
        <v>0</v>
      </c>
      <c r="G1451" s="191" t="s">
        <v>183</v>
      </c>
      <c r="H1451" s="192">
        <f>+H1438+H1442+H1446</f>
        <v>0</v>
      </c>
      <c r="I1451" s="191" t="s">
        <v>184</v>
      </c>
      <c r="J1451" s="192">
        <f>+J1438+J1442+J1446</f>
        <v>0</v>
      </c>
      <c r="K1451" s="191"/>
      <c r="L1451" s="192"/>
      <c r="M1451" s="191" t="s">
        <v>39</v>
      </c>
      <c r="N1451" s="193">
        <f>+N1438+N1442+N1446</f>
        <v>0</v>
      </c>
    </row>
    <row r="1452" spans="1:14" x14ac:dyDescent="0.3">
      <c r="A1452" s="218"/>
      <c r="B1452" s="170"/>
      <c r="C1452" s="47"/>
      <c r="D1452" s="29"/>
      <c r="E1452" s="194"/>
      <c r="F1452" s="746"/>
      <c r="G1452" s="194"/>
      <c r="H1452" s="746"/>
      <c r="I1452" s="194"/>
      <c r="J1452" s="746"/>
      <c r="K1452" s="194"/>
      <c r="L1452" s="746"/>
      <c r="M1452" s="194"/>
      <c r="N1452" s="195"/>
    </row>
    <row r="1453" spans="1:14" x14ac:dyDescent="0.3">
      <c r="A1453" s="42"/>
      <c r="B1453" s="43"/>
      <c r="C1453" s="43"/>
      <c r="D1453" s="22"/>
      <c r="E1453" s="194"/>
      <c r="F1453" s="746"/>
      <c r="G1453" s="194"/>
      <c r="H1453" s="746"/>
      <c r="I1453" s="194"/>
      <c r="J1453" s="746"/>
      <c r="K1453" s="194"/>
      <c r="L1453" s="746"/>
      <c r="M1453" s="194"/>
      <c r="N1453" s="195"/>
    </row>
    <row r="1454" spans="1:14" x14ac:dyDescent="0.3">
      <c r="A1454" s="11"/>
      <c r="B1454" s="12"/>
      <c r="C1454" s="12"/>
      <c r="D1454" s="30"/>
      <c r="N1454" s="187"/>
    </row>
    <row r="1455" spans="1:14" x14ac:dyDescent="0.3">
      <c r="A1455" s="1281"/>
      <c r="B1455" s="1282"/>
      <c r="C1455" s="60"/>
      <c r="D1455" s="63"/>
      <c r="E1455" s="1282"/>
      <c r="F1455" s="1282"/>
      <c r="G1455" s="60"/>
      <c r="H1455" s="63"/>
      <c r="I1455" s="1282"/>
      <c r="J1455" s="1282"/>
      <c r="K1455" s="60"/>
      <c r="L1455" s="63"/>
      <c r="M1455" s="1282"/>
      <c r="N1455" s="1283"/>
    </row>
    <row r="1456" spans="1:14" x14ac:dyDescent="0.3">
      <c r="A1456" s="1284" t="s">
        <v>359</v>
      </c>
      <c r="B1456" s="1285"/>
      <c r="C1456" s="1285"/>
      <c r="D1456" s="29" t="s">
        <v>343</v>
      </c>
      <c r="E1456" s="64" t="s">
        <v>31</v>
      </c>
      <c r="F1456" s="64">
        <f>+F1260+F1281+F1302+F1323+F1344+F1365+F1386+F1407+F1428+F1449</f>
        <v>0</v>
      </c>
      <c r="G1456" s="64" t="s">
        <v>179</v>
      </c>
      <c r="H1456" s="64">
        <f>+H1260+H1281+H1302+H1323+H1344+H1365+H1386+H1407+H1428+H1449</f>
        <v>0</v>
      </c>
      <c r="I1456" s="191" t="s">
        <v>33</v>
      </c>
      <c r="J1456" s="64">
        <f>+J1260+J1281+J1302+J1323+J1344+J1365+J1386+J1407+J1428+J1449</f>
        <v>0</v>
      </c>
      <c r="K1456" s="191"/>
      <c r="L1456" s="64"/>
      <c r="M1456" s="64" t="s">
        <v>35</v>
      </c>
      <c r="N1456" s="65">
        <f>+N1260+N1281+N1302+N1323+N1344+N1365+N1386+N1407+N1428+N1449</f>
        <v>0</v>
      </c>
    </row>
    <row r="1457" spans="1:14" x14ac:dyDescent="0.3">
      <c r="A1457" s="20"/>
      <c r="B1457" s="78"/>
      <c r="C1457" s="191"/>
      <c r="D1457" s="29"/>
      <c r="E1457" s="64" t="s">
        <v>20</v>
      </c>
      <c r="F1457" s="64">
        <f t="shared" ref="F1457:H1458" si="6">+F1261+F1282+F1303+F1324+F1345+F1366+F1387+F1408+F1429+F1450</f>
        <v>0</v>
      </c>
      <c r="G1457" s="64" t="s">
        <v>180</v>
      </c>
      <c r="H1457" s="64">
        <f t="shared" si="6"/>
        <v>0</v>
      </c>
      <c r="I1457" s="191" t="s">
        <v>181</v>
      </c>
      <c r="J1457" s="64">
        <f>+J1261+J1282+J1303+J1324+J1345+J1366+J1387+J1408+J1429+J1450</f>
        <v>0</v>
      </c>
      <c r="K1457" s="191" t="s">
        <v>182</v>
      </c>
      <c r="L1457" s="64">
        <f>+L1261+L1282+L1303+L1324+L1345+L1366+L1387+L1408+L1429+L1450</f>
        <v>0</v>
      </c>
      <c r="M1457" s="64" t="s">
        <v>38</v>
      </c>
      <c r="N1457" s="65">
        <f>+N1261+N1282+N1303+N1324+N1345+N1366+N1387+N1408+N1429+N1450</f>
        <v>0</v>
      </c>
    </row>
    <row r="1458" spans="1:14" x14ac:dyDescent="0.3">
      <c r="A1458" s="66"/>
      <c r="B1458" s="47"/>
      <c r="C1458" s="12"/>
      <c r="D1458" s="13"/>
      <c r="E1458" s="64" t="s">
        <v>26</v>
      </c>
      <c r="F1458" s="64">
        <f t="shared" si="6"/>
        <v>0</v>
      </c>
      <c r="G1458" s="64" t="s">
        <v>183</v>
      </c>
      <c r="H1458" s="64">
        <f t="shared" si="6"/>
        <v>0</v>
      </c>
      <c r="I1458" s="191" t="s">
        <v>184</v>
      </c>
      <c r="J1458" s="64">
        <f>+J1262+J1283+J1304+J1325+J1346+J1367+J1388+J1409+J1430+J1451</f>
        <v>0</v>
      </c>
      <c r="K1458" s="191"/>
      <c r="L1458" s="64"/>
      <c r="M1458" s="64" t="s">
        <v>39</v>
      </c>
      <c r="N1458" s="65">
        <f>+N1262+N1283+N1304+N1325+N1346+N1367+N1388+N1409+N1430+N1451</f>
        <v>0</v>
      </c>
    </row>
    <row r="1459" spans="1:14" x14ac:dyDescent="0.3">
      <c r="A1459" s="66"/>
      <c r="B1459" s="47"/>
      <c r="C1459" s="12"/>
      <c r="D1459" s="13"/>
      <c r="E1459" s="47"/>
      <c r="F1459" s="47"/>
      <c r="G1459" s="12"/>
      <c r="H1459" s="13"/>
      <c r="I1459" s="47"/>
      <c r="J1459" s="47"/>
      <c r="K1459" s="12"/>
      <c r="L1459" s="13"/>
      <c r="M1459" s="47"/>
      <c r="N1459" s="67"/>
    </row>
    <row r="1460" spans="1:14" x14ac:dyDescent="0.3">
      <c r="A1460" s="42"/>
      <c r="B1460" s="43"/>
      <c r="C1460" s="43"/>
      <c r="D1460" s="22"/>
      <c r="E1460" s="43"/>
      <c r="F1460" s="43"/>
      <c r="G1460" s="43"/>
      <c r="H1460" s="22"/>
      <c r="I1460" s="43"/>
      <c r="J1460" s="43"/>
      <c r="K1460" s="43"/>
      <c r="L1460" s="22"/>
      <c r="M1460" s="43"/>
      <c r="N1460" s="68"/>
    </row>
    <row r="1461" spans="1:14" ht="14.4" thickBot="1" x14ac:dyDescent="0.35">
      <c r="A1461" s="82"/>
      <c r="B1461" s="83"/>
      <c r="C1461" s="83"/>
      <c r="D1461" s="84"/>
      <c r="E1461" s="206"/>
      <c r="F1461" s="207"/>
      <c r="G1461" s="206"/>
      <c r="H1461" s="206"/>
      <c r="I1461" s="206"/>
      <c r="J1461" s="206"/>
      <c r="K1461" s="206"/>
      <c r="L1461" s="206"/>
      <c r="M1461" s="206"/>
      <c r="N1461" s="208"/>
    </row>
    <row r="1462" spans="1:14" ht="15" thickTop="1" thickBot="1" x14ac:dyDescent="0.35">
      <c r="A1462" s="1268" t="s">
        <v>171</v>
      </c>
      <c r="B1462" s="1269"/>
      <c r="C1462" s="9" t="s">
        <v>360</v>
      </c>
      <c r="D1462" s="96" t="s">
        <v>361</v>
      </c>
      <c r="E1462" s="219"/>
      <c r="F1462" s="219"/>
      <c r="G1462" s="219"/>
      <c r="H1462" s="219"/>
      <c r="I1462" s="219"/>
      <c r="J1462" s="219"/>
      <c r="K1462" s="219"/>
      <c r="L1462" s="219"/>
      <c r="M1462" s="219"/>
      <c r="N1462" s="10"/>
    </row>
    <row r="1463" spans="1:14" ht="14.4" thickTop="1" x14ac:dyDescent="0.3">
      <c r="A1463" s="11"/>
      <c r="B1463" s="12"/>
      <c r="C1463" s="12"/>
      <c r="D1463" s="30"/>
      <c r="N1463" s="187"/>
    </row>
    <row r="1464" spans="1:14" ht="27.6" x14ac:dyDescent="0.3">
      <c r="A1464" s="100">
        <v>1301</v>
      </c>
      <c r="B1464" s="58" t="s">
        <v>175</v>
      </c>
      <c r="C1464" s="58" t="s">
        <v>172</v>
      </c>
      <c r="D1464" s="57" t="s">
        <v>362</v>
      </c>
      <c r="E1464" s="18"/>
      <c r="F1464" s="18"/>
      <c r="G1464" s="18"/>
      <c r="H1464" s="18"/>
      <c r="I1464" s="18"/>
      <c r="J1464" s="18"/>
      <c r="K1464" s="18"/>
      <c r="L1464" s="18"/>
      <c r="M1464" s="18"/>
      <c r="N1464" s="101"/>
    </row>
    <row r="1465" spans="1:14" x14ac:dyDescent="0.3">
      <c r="A1465" s="11"/>
      <c r="B1465" s="61"/>
      <c r="C1465" s="12"/>
      <c r="D1465" s="30"/>
      <c r="N1465" s="187"/>
    </row>
    <row r="1466" spans="1:14" x14ac:dyDescent="0.3">
      <c r="A1466" s="59"/>
      <c r="B1466" s="25"/>
      <c r="C1466" s="60"/>
      <c r="D1466" s="53"/>
      <c r="E1466" s="203"/>
      <c r="F1466" s="745"/>
      <c r="G1466" s="203"/>
      <c r="H1466" s="203"/>
      <c r="I1466" s="203"/>
      <c r="J1466" s="203"/>
      <c r="K1466" s="203"/>
      <c r="L1466" s="203"/>
      <c r="M1466" s="203"/>
      <c r="N1466" s="204"/>
    </row>
    <row r="1467" spans="1:14" x14ac:dyDescent="0.3">
      <c r="A1467" s="11"/>
      <c r="B1467" s="21" t="s">
        <v>177</v>
      </c>
      <c r="C1467" s="12"/>
      <c r="D1467" s="13" t="s">
        <v>178</v>
      </c>
      <c r="E1467" s="108" t="s">
        <v>31</v>
      </c>
      <c r="F1467" s="136">
        <v>0</v>
      </c>
      <c r="G1467" s="108" t="s">
        <v>179</v>
      </c>
      <c r="H1467" s="136">
        <v>0</v>
      </c>
      <c r="I1467" s="108" t="s">
        <v>33</v>
      </c>
      <c r="J1467" s="136">
        <v>0</v>
      </c>
      <c r="K1467" s="108"/>
      <c r="L1467" s="136"/>
      <c r="M1467" s="108" t="s">
        <v>35</v>
      </c>
      <c r="N1467" s="189">
        <v>0</v>
      </c>
    </row>
    <row r="1468" spans="1:14" x14ac:dyDescent="0.3">
      <c r="A1468" s="11"/>
      <c r="B1468" s="12"/>
      <c r="C1468" s="12"/>
      <c r="D1468" s="29"/>
      <c r="E1468" s="108" t="s">
        <v>20</v>
      </c>
      <c r="F1468" s="136">
        <v>0</v>
      </c>
      <c r="G1468" s="108" t="s">
        <v>180</v>
      </c>
      <c r="H1468" s="136">
        <v>0</v>
      </c>
      <c r="I1468" s="108" t="s">
        <v>181</v>
      </c>
      <c r="J1468" s="136">
        <v>0</v>
      </c>
      <c r="K1468" s="108" t="s">
        <v>182</v>
      </c>
      <c r="L1468" s="136">
        <v>0</v>
      </c>
      <c r="M1468" s="108" t="s">
        <v>38</v>
      </c>
      <c r="N1468" s="189">
        <v>0</v>
      </c>
    </row>
    <row r="1469" spans="1:14" x14ac:dyDescent="0.3">
      <c r="A1469" s="11"/>
      <c r="B1469" s="12"/>
      <c r="C1469" s="12"/>
      <c r="D1469" s="29"/>
      <c r="E1469" s="108" t="s">
        <v>26</v>
      </c>
      <c r="F1469" s="136">
        <v>0</v>
      </c>
      <c r="G1469" s="108" t="s">
        <v>183</v>
      </c>
      <c r="H1469" s="136">
        <v>0</v>
      </c>
      <c r="I1469" s="108" t="s">
        <v>184</v>
      </c>
      <c r="J1469" s="136">
        <v>0</v>
      </c>
      <c r="K1469" s="108"/>
      <c r="L1469" s="136"/>
      <c r="M1469" s="108" t="s">
        <v>39</v>
      </c>
      <c r="N1469" s="189">
        <v>0</v>
      </c>
    </row>
    <row r="1470" spans="1:14" ht="14.4" thickBot="1" x14ac:dyDescent="0.35">
      <c r="A1470" s="11"/>
      <c r="B1470" s="12"/>
      <c r="C1470" s="12"/>
      <c r="D1470" s="29"/>
      <c r="E1470" s="108"/>
      <c r="F1470" s="136"/>
      <c r="G1470" s="108"/>
      <c r="H1470" s="136"/>
      <c r="I1470" s="108"/>
      <c r="J1470" s="136"/>
      <c r="K1470" s="108"/>
      <c r="L1470" s="136"/>
      <c r="M1470" s="108"/>
      <c r="N1470" s="189"/>
    </row>
    <row r="1471" spans="1:14" ht="14.4" thickTop="1" x14ac:dyDescent="0.3">
      <c r="A1471" s="48"/>
      <c r="B1471" s="49"/>
      <c r="C1471" s="49"/>
      <c r="D1471" s="50"/>
      <c r="E1471" s="200"/>
      <c r="F1471" s="201"/>
      <c r="G1471" s="200"/>
      <c r="H1471" s="201"/>
      <c r="I1471" s="200"/>
      <c r="J1471" s="201"/>
      <c r="K1471" s="200"/>
      <c r="L1471" s="201"/>
      <c r="M1471" s="200"/>
      <c r="N1471" s="202"/>
    </row>
    <row r="1472" spans="1:14" ht="27.6" x14ac:dyDescent="0.3">
      <c r="A1472" s="37"/>
      <c r="B1472" s="78" t="s">
        <v>187</v>
      </c>
      <c r="C1472" s="12" t="s">
        <v>172</v>
      </c>
      <c r="D1472" s="13" t="s">
        <v>362</v>
      </c>
      <c r="E1472" s="191" t="s">
        <v>31</v>
      </c>
      <c r="F1472" s="192">
        <f>+F1467</f>
        <v>0</v>
      </c>
      <c r="G1472" s="191" t="s">
        <v>179</v>
      </c>
      <c r="H1472" s="192">
        <f>+H1467</f>
        <v>0</v>
      </c>
      <c r="I1472" s="191" t="s">
        <v>33</v>
      </c>
      <c r="J1472" s="192">
        <f>+J1467</f>
        <v>0</v>
      </c>
      <c r="K1472" s="191"/>
      <c r="L1472" s="192"/>
      <c r="M1472" s="191" t="s">
        <v>35</v>
      </c>
      <c r="N1472" s="193">
        <f>+N1467</f>
        <v>0</v>
      </c>
    </row>
    <row r="1473" spans="1:14" x14ac:dyDescent="0.3">
      <c r="A1473" s="11"/>
      <c r="B1473" s="12"/>
      <c r="C1473" s="12"/>
      <c r="D1473" s="13"/>
      <c r="E1473" s="191" t="s">
        <v>20</v>
      </c>
      <c r="F1473" s="192">
        <f t="shared" ref="F1473:H1474" si="7">+F1468</f>
        <v>0</v>
      </c>
      <c r="G1473" s="191" t="s">
        <v>180</v>
      </c>
      <c r="H1473" s="192">
        <f t="shared" si="7"/>
        <v>0</v>
      </c>
      <c r="I1473" s="191" t="s">
        <v>181</v>
      </c>
      <c r="J1473" s="192">
        <f>+J1468</f>
        <v>0</v>
      </c>
      <c r="K1473" s="191" t="s">
        <v>182</v>
      </c>
      <c r="L1473" s="192">
        <f>+L1468</f>
        <v>0</v>
      </c>
      <c r="M1473" s="191" t="s">
        <v>38</v>
      </c>
      <c r="N1473" s="193">
        <f>+N1468</f>
        <v>0</v>
      </c>
    </row>
    <row r="1474" spans="1:14" x14ac:dyDescent="0.3">
      <c r="A1474" s="11"/>
      <c r="B1474" s="12"/>
      <c r="C1474" s="12"/>
      <c r="D1474" s="13"/>
      <c r="E1474" s="191" t="s">
        <v>26</v>
      </c>
      <c r="F1474" s="192">
        <f t="shared" si="7"/>
        <v>0</v>
      </c>
      <c r="G1474" s="191" t="s">
        <v>183</v>
      </c>
      <c r="H1474" s="192">
        <f t="shared" si="7"/>
        <v>0</v>
      </c>
      <c r="I1474" s="191" t="s">
        <v>184</v>
      </c>
      <c r="J1474" s="192">
        <f>+J1469</f>
        <v>0</v>
      </c>
      <c r="K1474" s="191"/>
      <c r="L1474" s="192"/>
      <c r="M1474" s="191" t="s">
        <v>39</v>
      </c>
      <c r="N1474" s="193">
        <f>+N1469</f>
        <v>0</v>
      </c>
    </row>
    <row r="1475" spans="1:14" x14ac:dyDescent="0.3">
      <c r="A1475" s="42"/>
      <c r="B1475" s="43"/>
      <c r="C1475" s="43"/>
      <c r="D1475" s="22"/>
      <c r="E1475" s="194"/>
      <c r="F1475" s="746"/>
      <c r="G1475" s="194"/>
      <c r="H1475" s="746"/>
      <c r="I1475" s="194"/>
      <c r="J1475" s="746"/>
      <c r="K1475" s="194"/>
      <c r="L1475" s="746"/>
      <c r="M1475" s="194"/>
      <c r="N1475" s="195"/>
    </row>
    <row r="1476" spans="1:14" x14ac:dyDescent="0.3">
      <c r="A1476" s="11"/>
      <c r="B1476" s="12"/>
      <c r="C1476" s="12"/>
      <c r="D1476" s="13"/>
      <c r="N1476" s="187"/>
    </row>
    <row r="1477" spans="1:14" ht="27.6" x14ac:dyDescent="0.3">
      <c r="A1477" s="100">
        <v>1302</v>
      </c>
      <c r="B1477" s="58" t="s">
        <v>175</v>
      </c>
      <c r="C1477" s="58" t="s">
        <v>189</v>
      </c>
      <c r="D1477" s="57" t="s">
        <v>363</v>
      </c>
      <c r="E1477" s="18"/>
      <c r="F1477" s="18"/>
      <c r="G1477" s="18"/>
      <c r="H1477" s="18"/>
      <c r="I1477" s="18"/>
      <c r="J1477" s="18"/>
      <c r="K1477" s="18"/>
      <c r="L1477" s="18"/>
      <c r="M1477" s="18"/>
      <c r="N1477" s="101"/>
    </row>
    <row r="1478" spans="1:14" x14ac:dyDescent="0.3">
      <c r="A1478" s="11"/>
      <c r="B1478" s="61"/>
      <c r="C1478" s="12"/>
      <c r="D1478" s="30"/>
      <c r="N1478" s="187"/>
    </row>
    <row r="1479" spans="1:14" x14ac:dyDescent="0.3">
      <c r="A1479" s="59"/>
      <c r="B1479" s="25"/>
      <c r="C1479" s="60"/>
      <c r="D1479" s="53"/>
      <c r="E1479" s="203"/>
      <c r="F1479" s="745"/>
      <c r="G1479" s="203"/>
      <c r="H1479" s="203"/>
      <c r="I1479" s="203"/>
      <c r="J1479" s="203"/>
      <c r="K1479" s="203"/>
      <c r="L1479" s="203"/>
      <c r="M1479" s="203"/>
      <c r="N1479" s="204"/>
    </row>
    <row r="1480" spans="1:14" x14ac:dyDescent="0.3">
      <c r="A1480" s="11"/>
      <c r="B1480" s="21" t="s">
        <v>177</v>
      </c>
      <c r="C1480" s="12"/>
      <c r="D1480" s="13" t="s">
        <v>178</v>
      </c>
      <c r="E1480" s="108" t="s">
        <v>31</v>
      </c>
      <c r="F1480" s="136">
        <v>0</v>
      </c>
      <c r="G1480" s="108" t="s">
        <v>179</v>
      </c>
      <c r="H1480" s="136">
        <v>0</v>
      </c>
      <c r="I1480" s="108" t="s">
        <v>33</v>
      </c>
      <c r="J1480" s="136">
        <v>0</v>
      </c>
      <c r="K1480" s="108"/>
      <c r="L1480" s="136"/>
      <c r="M1480" s="108" t="s">
        <v>35</v>
      </c>
      <c r="N1480" s="189">
        <v>0</v>
      </c>
    </row>
    <row r="1481" spans="1:14" x14ac:dyDescent="0.3">
      <c r="A1481" s="11"/>
      <c r="B1481" s="12"/>
      <c r="C1481" s="12"/>
      <c r="D1481" s="29"/>
      <c r="E1481" s="108" t="s">
        <v>20</v>
      </c>
      <c r="F1481" s="136">
        <v>0</v>
      </c>
      <c r="G1481" s="108" t="s">
        <v>180</v>
      </c>
      <c r="H1481" s="136">
        <v>0</v>
      </c>
      <c r="I1481" s="108" t="s">
        <v>181</v>
      </c>
      <c r="J1481" s="136">
        <v>0</v>
      </c>
      <c r="K1481" s="108" t="s">
        <v>182</v>
      </c>
      <c r="L1481" s="136">
        <v>0</v>
      </c>
      <c r="M1481" s="108" t="s">
        <v>38</v>
      </c>
      <c r="N1481" s="189">
        <v>0</v>
      </c>
    </row>
    <row r="1482" spans="1:14" x14ac:dyDescent="0.3">
      <c r="A1482" s="11"/>
      <c r="B1482" s="12"/>
      <c r="C1482" s="12"/>
      <c r="D1482" s="29"/>
      <c r="E1482" s="108" t="s">
        <v>26</v>
      </c>
      <c r="F1482" s="136">
        <v>0</v>
      </c>
      <c r="G1482" s="108" t="s">
        <v>183</v>
      </c>
      <c r="H1482" s="136">
        <v>0</v>
      </c>
      <c r="I1482" s="108" t="s">
        <v>184</v>
      </c>
      <c r="J1482" s="136">
        <v>0</v>
      </c>
      <c r="K1482" s="108"/>
      <c r="L1482" s="136"/>
      <c r="M1482" s="108" t="s">
        <v>39</v>
      </c>
      <c r="N1482" s="189">
        <v>0</v>
      </c>
    </row>
    <row r="1483" spans="1:14" ht="14.4" thickBot="1" x14ac:dyDescent="0.35">
      <c r="A1483" s="11"/>
      <c r="B1483" s="12"/>
      <c r="C1483" s="12"/>
      <c r="D1483" s="29"/>
      <c r="E1483" s="108"/>
      <c r="F1483" s="136"/>
      <c r="G1483" s="108"/>
      <c r="H1483" s="136"/>
      <c r="I1483" s="108"/>
      <c r="J1483" s="136"/>
      <c r="K1483" s="108"/>
      <c r="L1483" s="136"/>
      <c r="M1483" s="108"/>
      <c r="N1483" s="189"/>
    </row>
    <row r="1484" spans="1:14" ht="14.4" thickTop="1" x14ac:dyDescent="0.3">
      <c r="A1484" s="48"/>
      <c r="B1484" s="49"/>
      <c r="C1484" s="49"/>
      <c r="D1484" s="50"/>
      <c r="E1484" s="200"/>
      <c r="F1484" s="201"/>
      <c r="G1484" s="200"/>
      <c r="H1484" s="201"/>
      <c r="I1484" s="200"/>
      <c r="J1484" s="201"/>
      <c r="K1484" s="200"/>
      <c r="L1484" s="201"/>
      <c r="M1484" s="200"/>
      <c r="N1484" s="202"/>
    </row>
    <row r="1485" spans="1:14" ht="27.6" x14ac:dyDescent="0.3">
      <c r="A1485" s="37"/>
      <c r="B1485" s="78" t="s">
        <v>187</v>
      </c>
      <c r="C1485" s="12" t="s">
        <v>189</v>
      </c>
      <c r="D1485" s="13" t="s">
        <v>363</v>
      </c>
      <c r="E1485" s="191" t="s">
        <v>31</v>
      </c>
      <c r="F1485" s="192">
        <f>+F1480</f>
        <v>0</v>
      </c>
      <c r="G1485" s="191" t="s">
        <v>179</v>
      </c>
      <c r="H1485" s="192">
        <f>+H1480</f>
        <v>0</v>
      </c>
      <c r="I1485" s="191" t="s">
        <v>33</v>
      </c>
      <c r="J1485" s="192">
        <f>+J1480</f>
        <v>0</v>
      </c>
      <c r="K1485" s="191"/>
      <c r="L1485" s="192"/>
      <c r="M1485" s="191" t="s">
        <v>35</v>
      </c>
      <c r="N1485" s="193">
        <f>+N1480</f>
        <v>0</v>
      </c>
    </row>
    <row r="1486" spans="1:14" x14ac:dyDescent="0.3">
      <c r="A1486" s="11"/>
      <c r="B1486" s="12"/>
      <c r="C1486" s="12"/>
      <c r="D1486" s="13"/>
      <c r="E1486" s="191" t="s">
        <v>20</v>
      </c>
      <c r="F1486" s="192">
        <f>+F1481</f>
        <v>0</v>
      </c>
      <c r="G1486" s="191" t="s">
        <v>180</v>
      </c>
      <c r="H1486" s="192">
        <f>+H1481</f>
        <v>0</v>
      </c>
      <c r="I1486" s="191" t="s">
        <v>181</v>
      </c>
      <c r="J1486" s="192">
        <f>+J1481</f>
        <v>0</v>
      </c>
      <c r="K1486" s="191" t="s">
        <v>182</v>
      </c>
      <c r="L1486" s="192">
        <f>+L1481</f>
        <v>0</v>
      </c>
      <c r="M1486" s="191" t="s">
        <v>38</v>
      </c>
      <c r="N1486" s="193">
        <f>+N1481</f>
        <v>0</v>
      </c>
    </row>
    <row r="1487" spans="1:14" x14ac:dyDescent="0.3">
      <c r="A1487" s="11"/>
      <c r="B1487" s="12"/>
      <c r="C1487" s="12"/>
      <c r="D1487" s="13"/>
      <c r="E1487" s="191" t="s">
        <v>26</v>
      </c>
      <c r="F1487" s="192">
        <f>+F1482</f>
        <v>0</v>
      </c>
      <c r="G1487" s="191" t="s">
        <v>183</v>
      </c>
      <c r="H1487" s="192">
        <f>+H1482</f>
        <v>0</v>
      </c>
      <c r="I1487" s="191" t="s">
        <v>184</v>
      </c>
      <c r="J1487" s="192">
        <f>+J1482</f>
        <v>0</v>
      </c>
      <c r="K1487" s="191"/>
      <c r="L1487" s="192"/>
      <c r="M1487" s="191" t="s">
        <v>39</v>
      </c>
      <c r="N1487" s="193">
        <f>+N1482</f>
        <v>0</v>
      </c>
    </row>
    <row r="1488" spans="1:14" x14ac:dyDescent="0.3">
      <c r="A1488" s="42"/>
      <c r="B1488" s="43"/>
      <c r="C1488" s="43"/>
      <c r="D1488" s="22"/>
      <c r="E1488" s="194"/>
      <c r="F1488" s="746"/>
      <c r="G1488" s="194"/>
      <c r="H1488" s="746"/>
      <c r="I1488" s="194"/>
      <c r="J1488" s="746"/>
      <c r="K1488" s="194"/>
      <c r="L1488" s="746"/>
      <c r="M1488" s="194"/>
      <c r="N1488" s="195"/>
    </row>
    <row r="1489" spans="1:14" x14ac:dyDescent="0.3">
      <c r="A1489" s="11"/>
      <c r="B1489" s="12"/>
      <c r="C1489" s="12"/>
      <c r="D1489" s="13"/>
      <c r="N1489" s="187"/>
    </row>
    <row r="1490" spans="1:14" ht="27.6" x14ac:dyDescent="0.3">
      <c r="A1490" s="100">
        <v>1303</v>
      </c>
      <c r="B1490" s="58" t="s">
        <v>175</v>
      </c>
      <c r="C1490" s="58" t="s">
        <v>193</v>
      </c>
      <c r="D1490" s="57" t="s">
        <v>364</v>
      </c>
      <c r="E1490" s="18"/>
      <c r="F1490" s="18"/>
      <c r="G1490" s="18"/>
      <c r="H1490" s="18"/>
      <c r="I1490" s="18"/>
      <c r="J1490" s="18"/>
      <c r="K1490" s="18"/>
      <c r="L1490" s="18"/>
      <c r="M1490" s="18"/>
      <c r="N1490" s="101"/>
    </row>
    <row r="1491" spans="1:14" x14ac:dyDescent="0.3">
      <c r="A1491" s="11"/>
      <c r="B1491" s="61"/>
      <c r="C1491" s="12"/>
      <c r="D1491" s="30"/>
      <c r="N1491" s="187"/>
    </row>
    <row r="1492" spans="1:14" x14ac:dyDescent="0.3">
      <c r="A1492" s="59"/>
      <c r="B1492" s="25"/>
      <c r="C1492" s="60"/>
      <c r="D1492" s="53"/>
      <c r="E1492" s="203"/>
      <c r="F1492" s="745"/>
      <c r="G1492" s="203"/>
      <c r="H1492" s="203"/>
      <c r="I1492" s="203"/>
      <c r="J1492" s="203"/>
      <c r="K1492" s="203"/>
      <c r="L1492" s="203"/>
      <c r="M1492" s="203"/>
      <c r="N1492" s="204"/>
    </row>
    <row r="1493" spans="1:14" x14ac:dyDescent="0.3">
      <c r="A1493" s="11"/>
      <c r="B1493" s="21" t="s">
        <v>177</v>
      </c>
      <c r="C1493" s="12"/>
      <c r="D1493" s="13" t="s">
        <v>178</v>
      </c>
      <c r="E1493" s="108" t="s">
        <v>31</v>
      </c>
      <c r="F1493" s="136">
        <v>0</v>
      </c>
      <c r="G1493" s="108" t="s">
        <v>179</v>
      </c>
      <c r="H1493" s="136">
        <v>0</v>
      </c>
      <c r="I1493" s="108" t="s">
        <v>33</v>
      </c>
      <c r="J1493" s="136">
        <v>0</v>
      </c>
      <c r="K1493" s="108"/>
      <c r="L1493" s="136"/>
      <c r="M1493" s="108" t="s">
        <v>35</v>
      </c>
      <c r="N1493" s="189">
        <v>0</v>
      </c>
    </row>
    <row r="1494" spans="1:14" x14ac:dyDescent="0.3">
      <c r="A1494" s="11"/>
      <c r="B1494" s="12"/>
      <c r="C1494" s="12"/>
      <c r="D1494" s="29"/>
      <c r="E1494" s="108" t="s">
        <v>20</v>
      </c>
      <c r="F1494" s="136">
        <v>0</v>
      </c>
      <c r="G1494" s="108" t="s">
        <v>180</v>
      </c>
      <c r="H1494" s="136">
        <v>0</v>
      </c>
      <c r="I1494" s="108" t="s">
        <v>181</v>
      </c>
      <c r="J1494" s="136">
        <v>0</v>
      </c>
      <c r="K1494" s="108" t="s">
        <v>182</v>
      </c>
      <c r="L1494" s="136">
        <v>0</v>
      </c>
      <c r="M1494" s="108" t="s">
        <v>38</v>
      </c>
      <c r="N1494" s="189">
        <v>0</v>
      </c>
    </row>
    <row r="1495" spans="1:14" x14ac:dyDescent="0.3">
      <c r="A1495" s="11"/>
      <c r="B1495" s="12"/>
      <c r="C1495" s="12"/>
      <c r="D1495" s="29"/>
      <c r="E1495" s="108" t="s">
        <v>26</v>
      </c>
      <c r="F1495" s="136">
        <v>0</v>
      </c>
      <c r="G1495" s="108" t="s">
        <v>183</v>
      </c>
      <c r="H1495" s="136">
        <v>0</v>
      </c>
      <c r="I1495" s="108" t="s">
        <v>184</v>
      </c>
      <c r="J1495" s="136">
        <v>0</v>
      </c>
      <c r="K1495" s="108"/>
      <c r="L1495" s="136"/>
      <c r="M1495" s="108" t="s">
        <v>39</v>
      </c>
      <c r="N1495" s="189">
        <v>0</v>
      </c>
    </row>
    <row r="1496" spans="1:14" ht="14.4" thickBot="1" x14ac:dyDescent="0.35">
      <c r="A1496" s="11"/>
      <c r="B1496" s="12"/>
      <c r="C1496" s="12"/>
      <c r="D1496" s="29"/>
      <c r="E1496" s="108"/>
      <c r="F1496" s="136"/>
      <c r="G1496" s="108"/>
      <c r="H1496" s="136"/>
      <c r="I1496" s="108"/>
      <c r="J1496" s="136"/>
      <c r="K1496" s="108"/>
      <c r="L1496" s="136"/>
      <c r="M1496" s="108"/>
      <c r="N1496" s="189"/>
    </row>
    <row r="1497" spans="1:14" ht="14.4" thickTop="1" x14ac:dyDescent="0.3">
      <c r="A1497" s="48"/>
      <c r="B1497" s="49"/>
      <c r="C1497" s="49"/>
      <c r="D1497" s="50"/>
      <c r="E1497" s="200"/>
      <c r="F1497" s="201"/>
      <c r="G1497" s="200"/>
      <c r="H1497" s="201"/>
      <c r="I1497" s="200"/>
      <c r="J1497" s="201"/>
      <c r="K1497" s="200"/>
      <c r="L1497" s="201"/>
      <c r="M1497" s="200"/>
      <c r="N1497" s="202"/>
    </row>
    <row r="1498" spans="1:14" ht="45.75" customHeight="1" x14ac:dyDescent="0.3">
      <c r="A1498" s="37"/>
      <c r="B1498" s="78" t="s">
        <v>187</v>
      </c>
      <c r="C1498" s="12" t="s">
        <v>193</v>
      </c>
      <c r="D1498" s="13" t="s">
        <v>364</v>
      </c>
      <c r="E1498" s="191" t="s">
        <v>31</v>
      </c>
      <c r="F1498" s="192">
        <f>+F1493</f>
        <v>0</v>
      </c>
      <c r="G1498" s="191" t="s">
        <v>179</v>
      </c>
      <c r="H1498" s="192">
        <f>+H1493</f>
        <v>0</v>
      </c>
      <c r="I1498" s="191" t="s">
        <v>33</v>
      </c>
      <c r="J1498" s="192">
        <f>+J1493</f>
        <v>0</v>
      </c>
      <c r="K1498" s="191"/>
      <c r="L1498" s="192"/>
      <c r="M1498" s="191" t="s">
        <v>35</v>
      </c>
      <c r="N1498" s="193">
        <f>+N1493</f>
        <v>0</v>
      </c>
    </row>
    <row r="1499" spans="1:14" x14ac:dyDescent="0.3">
      <c r="A1499" s="11"/>
      <c r="B1499" s="12"/>
      <c r="C1499" s="12"/>
      <c r="D1499" s="13"/>
      <c r="E1499" s="191" t="s">
        <v>20</v>
      </c>
      <c r="F1499" s="192">
        <f>+F1494</f>
        <v>0</v>
      </c>
      <c r="G1499" s="191" t="s">
        <v>180</v>
      </c>
      <c r="H1499" s="192">
        <f>+H1494</f>
        <v>0</v>
      </c>
      <c r="I1499" s="191" t="s">
        <v>181</v>
      </c>
      <c r="J1499" s="192">
        <f>+J1494</f>
        <v>0</v>
      </c>
      <c r="K1499" s="191" t="s">
        <v>182</v>
      </c>
      <c r="L1499" s="192">
        <f>+L1494</f>
        <v>0</v>
      </c>
      <c r="M1499" s="191" t="s">
        <v>38</v>
      </c>
      <c r="N1499" s="193">
        <f>+N1494</f>
        <v>0</v>
      </c>
    </row>
    <row r="1500" spans="1:14" x14ac:dyDescent="0.3">
      <c r="A1500" s="11"/>
      <c r="B1500" s="12"/>
      <c r="C1500" s="12"/>
      <c r="D1500" s="13"/>
      <c r="E1500" s="191" t="s">
        <v>26</v>
      </c>
      <c r="F1500" s="192">
        <f>+F1495</f>
        <v>0</v>
      </c>
      <c r="G1500" s="191" t="s">
        <v>183</v>
      </c>
      <c r="H1500" s="192">
        <f>+H1495</f>
        <v>0</v>
      </c>
      <c r="I1500" s="191" t="s">
        <v>184</v>
      </c>
      <c r="J1500" s="192">
        <f>+J1495</f>
        <v>0</v>
      </c>
      <c r="K1500" s="191"/>
      <c r="L1500" s="192"/>
      <c r="M1500" s="191" t="s">
        <v>39</v>
      </c>
      <c r="N1500" s="193">
        <f>+N1495</f>
        <v>0</v>
      </c>
    </row>
    <row r="1501" spans="1:14" x14ac:dyDescent="0.3">
      <c r="A1501" s="42"/>
      <c r="B1501" s="43"/>
      <c r="C1501" s="43"/>
      <c r="D1501" s="22"/>
      <c r="E1501" s="194"/>
      <c r="F1501" s="746"/>
      <c r="G1501" s="194"/>
      <c r="H1501" s="746"/>
      <c r="I1501" s="194"/>
      <c r="J1501" s="746"/>
      <c r="K1501" s="194"/>
      <c r="L1501" s="746"/>
      <c r="M1501" s="194"/>
      <c r="N1501" s="195"/>
    </row>
    <row r="1502" spans="1:14" x14ac:dyDescent="0.3">
      <c r="A1502" s="79"/>
      <c r="B1502" s="17"/>
      <c r="C1502" s="17"/>
      <c r="D1502" s="18"/>
      <c r="E1502" s="197"/>
      <c r="F1502" s="198"/>
      <c r="G1502" s="197"/>
      <c r="H1502" s="197"/>
      <c r="I1502" s="197"/>
      <c r="J1502" s="197"/>
      <c r="K1502" s="197"/>
      <c r="L1502" s="197"/>
      <c r="M1502" s="197"/>
      <c r="N1502" s="199"/>
    </row>
    <row r="1503" spans="1:14" ht="27.6" x14ac:dyDescent="0.3">
      <c r="A1503" s="100">
        <v>1304</v>
      </c>
      <c r="B1503" s="58" t="s">
        <v>175</v>
      </c>
      <c r="C1503" s="58" t="s">
        <v>199</v>
      </c>
      <c r="D1503" s="57" t="s">
        <v>365</v>
      </c>
      <c r="E1503" s="18"/>
      <c r="F1503" s="18"/>
      <c r="G1503" s="18"/>
      <c r="H1503" s="18"/>
      <c r="I1503" s="18"/>
      <c r="J1503" s="18"/>
      <c r="K1503" s="18"/>
      <c r="L1503" s="18"/>
      <c r="M1503" s="18"/>
      <c r="N1503" s="101"/>
    </row>
    <row r="1504" spans="1:14" x14ac:dyDescent="0.3">
      <c r="A1504" s="11"/>
      <c r="B1504" s="61"/>
      <c r="C1504" s="12"/>
      <c r="D1504" s="30"/>
      <c r="N1504" s="187"/>
    </row>
    <row r="1505" spans="1:14" x14ac:dyDescent="0.3">
      <c r="A1505" s="11"/>
      <c r="B1505" s="12"/>
      <c r="C1505" s="12"/>
      <c r="D1505" s="30"/>
      <c r="H1505" s="108"/>
      <c r="J1505" s="108"/>
      <c r="L1505" s="108"/>
      <c r="N1505" s="188"/>
    </row>
    <row r="1506" spans="1:14" x14ac:dyDescent="0.3">
      <c r="A1506" s="11"/>
      <c r="B1506" s="21" t="s">
        <v>185</v>
      </c>
      <c r="C1506" s="12"/>
      <c r="D1506" s="13" t="s">
        <v>186</v>
      </c>
      <c r="E1506" s="108" t="s">
        <v>31</v>
      </c>
      <c r="F1506" s="136">
        <v>0</v>
      </c>
      <c r="G1506" s="108" t="s">
        <v>179</v>
      </c>
      <c r="H1506" s="136">
        <v>0</v>
      </c>
      <c r="I1506" s="108" t="s">
        <v>33</v>
      </c>
      <c r="J1506" s="136">
        <v>0</v>
      </c>
      <c r="K1506" s="108"/>
      <c r="L1506" s="136"/>
      <c r="M1506" s="108" t="s">
        <v>35</v>
      </c>
      <c r="N1506" s="189">
        <v>0</v>
      </c>
    </row>
    <row r="1507" spans="1:14" x14ac:dyDescent="0.3">
      <c r="A1507" s="11"/>
      <c r="B1507" s="12"/>
      <c r="C1507" s="12"/>
      <c r="D1507" s="29"/>
      <c r="E1507" s="108" t="s">
        <v>20</v>
      </c>
      <c r="F1507" s="136">
        <v>0</v>
      </c>
      <c r="G1507" s="108" t="s">
        <v>180</v>
      </c>
      <c r="H1507" s="136">
        <v>0</v>
      </c>
      <c r="I1507" s="108" t="s">
        <v>181</v>
      </c>
      <c r="J1507" s="136">
        <v>0</v>
      </c>
      <c r="K1507" s="108" t="s">
        <v>182</v>
      </c>
      <c r="L1507" s="136">
        <v>0</v>
      </c>
      <c r="M1507" s="108" t="s">
        <v>38</v>
      </c>
      <c r="N1507" s="189">
        <v>0</v>
      </c>
    </row>
    <row r="1508" spans="1:14" x14ac:dyDescent="0.3">
      <c r="A1508" s="11"/>
      <c r="B1508" s="12"/>
      <c r="C1508" s="12"/>
      <c r="D1508" s="29"/>
      <c r="E1508" s="108" t="s">
        <v>26</v>
      </c>
      <c r="F1508" s="136">
        <v>0</v>
      </c>
      <c r="G1508" s="108" t="s">
        <v>183</v>
      </c>
      <c r="H1508" s="136">
        <v>0</v>
      </c>
      <c r="I1508" s="108" t="s">
        <v>184</v>
      </c>
      <c r="J1508" s="136">
        <v>0</v>
      </c>
      <c r="K1508" s="108"/>
      <c r="L1508" s="136"/>
      <c r="M1508" s="108" t="s">
        <v>39</v>
      </c>
      <c r="N1508" s="189">
        <v>0</v>
      </c>
    </row>
    <row r="1509" spans="1:14" ht="14.4" thickBot="1" x14ac:dyDescent="0.35">
      <c r="A1509" s="11"/>
      <c r="B1509" s="12"/>
      <c r="C1509" s="12"/>
      <c r="D1509" s="29"/>
      <c r="E1509" s="108"/>
      <c r="F1509" s="136"/>
      <c r="G1509" s="108"/>
      <c r="H1509" s="136"/>
      <c r="I1509" s="108"/>
      <c r="J1509" s="136"/>
      <c r="K1509" s="108"/>
      <c r="L1509" s="136"/>
      <c r="M1509" s="108"/>
      <c r="N1509" s="189"/>
    </row>
    <row r="1510" spans="1:14" ht="14.4" thickTop="1" x14ac:dyDescent="0.3">
      <c r="A1510" s="48"/>
      <c r="B1510" s="49"/>
      <c r="C1510" s="49"/>
      <c r="D1510" s="50"/>
      <c r="E1510" s="200"/>
      <c r="F1510" s="201"/>
      <c r="G1510" s="200"/>
      <c r="H1510" s="201"/>
      <c r="I1510" s="200"/>
      <c r="J1510" s="201"/>
      <c r="K1510" s="200"/>
      <c r="L1510" s="201"/>
      <c r="M1510" s="200"/>
      <c r="N1510" s="202"/>
    </row>
    <row r="1511" spans="1:14" ht="27.6" x14ac:dyDescent="0.3">
      <c r="A1511" s="37"/>
      <c r="B1511" s="78" t="s">
        <v>187</v>
      </c>
      <c r="C1511" s="12" t="s">
        <v>199</v>
      </c>
      <c r="D1511" s="13" t="s">
        <v>365</v>
      </c>
      <c r="E1511" s="191" t="s">
        <v>31</v>
      </c>
      <c r="F1511" s="192">
        <f>+F1506</f>
        <v>0</v>
      </c>
      <c r="G1511" s="191" t="s">
        <v>179</v>
      </c>
      <c r="H1511" s="192">
        <f>+H1506</f>
        <v>0</v>
      </c>
      <c r="I1511" s="191" t="s">
        <v>33</v>
      </c>
      <c r="J1511" s="192">
        <f>+J1506</f>
        <v>0</v>
      </c>
      <c r="K1511" s="191"/>
      <c r="L1511" s="192"/>
      <c r="M1511" s="191" t="s">
        <v>35</v>
      </c>
      <c r="N1511" s="193">
        <f>+N1506</f>
        <v>0</v>
      </c>
    </row>
    <row r="1512" spans="1:14" x14ac:dyDescent="0.3">
      <c r="A1512" s="11"/>
      <c r="B1512" s="12"/>
      <c r="C1512" s="12"/>
      <c r="D1512" s="13"/>
      <c r="E1512" s="191" t="s">
        <v>20</v>
      </c>
      <c r="F1512" s="192">
        <f>+F1507</f>
        <v>0</v>
      </c>
      <c r="G1512" s="191" t="s">
        <v>180</v>
      </c>
      <c r="H1512" s="192">
        <f>+H1507</f>
        <v>0</v>
      </c>
      <c r="I1512" s="191" t="s">
        <v>181</v>
      </c>
      <c r="J1512" s="192">
        <f>+J1507</f>
        <v>0</v>
      </c>
      <c r="K1512" s="191" t="s">
        <v>182</v>
      </c>
      <c r="L1512" s="192">
        <f>+L1507</f>
        <v>0</v>
      </c>
      <c r="M1512" s="191" t="s">
        <v>38</v>
      </c>
      <c r="N1512" s="193">
        <f>+N1507</f>
        <v>0</v>
      </c>
    </row>
    <row r="1513" spans="1:14" x14ac:dyDescent="0.3">
      <c r="A1513" s="11"/>
      <c r="B1513" s="12"/>
      <c r="C1513" s="12"/>
      <c r="D1513" s="13"/>
      <c r="E1513" s="191" t="s">
        <v>26</v>
      </c>
      <c r="F1513" s="192">
        <f>+F1508</f>
        <v>0</v>
      </c>
      <c r="G1513" s="191" t="s">
        <v>183</v>
      </c>
      <c r="H1513" s="192">
        <f>+H1508</f>
        <v>0</v>
      </c>
      <c r="I1513" s="191" t="s">
        <v>184</v>
      </c>
      <c r="J1513" s="192">
        <f>+J1508</f>
        <v>0</v>
      </c>
      <c r="K1513" s="191"/>
      <c r="L1513" s="192"/>
      <c r="M1513" s="191" t="s">
        <v>39</v>
      </c>
      <c r="N1513" s="193">
        <f>+N1508</f>
        <v>0</v>
      </c>
    </row>
    <row r="1514" spans="1:14" x14ac:dyDescent="0.3">
      <c r="A1514" s="42"/>
      <c r="B1514" s="43"/>
      <c r="C1514" s="43"/>
      <c r="D1514" s="22"/>
      <c r="E1514" s="194"/>
      <c r="F1514" s="746"/>
      <c r="G1514" s="194"/>
      <c r="H1514" s="746"/>
      <c r="I1514" s="194"/>
      <c r="J1514" s="746"/>
      <c r="K1514" s="194"/>
      <c r="L1514" s="746"/>
      <c r="M1514" s="194"/>
      <c r="N1514" s="195"/>
    </row>
    <row r="1515" spans="1:14" x14ac:dyDescent="0.3">
      <c r="A1515" s="11"/>
      <c r="B1515" s="12"/>
      <c r="C1515" s="12"/>
      <c r="D1515" s="13"/>
      <c r="N1515" s="187"/>
    </row>
    <row r="1516" spans="1:14" x14ac:dyDescent="0.3">
      <c r="A1516" s="100">
        <v>1305</v>
      </c>
      <c r="B1516" s="58" t="s">
        <v>175</v>
      </c>
      <c r="C1516" s="58" t="s">
        <v>202</v>
      </c>
      <c r="D1516" s="57" t="s">
        <v>366</v>
      </c>
      <c r="E1516" s="18"/>
      <c r="F1516" s="18"/>
      <c r="G1516" s="18"/>
      <c r="H1516" s="18"/>
      <c r="I1516" s="18"/>
      <c r="J1516" s="18"/>
      <c r="K1516" s="18"/>
      <c r="L1516" s="18"/>
      <c r="M1516" s="18"/>
      <c r="N1516" s="101"/>
    </row>
    <row r="1517" spans="1:14" x14ac:dyDescent="0.3">
      <c r="A1517" s="11"/>
      <c r="B1517" s="61"/>
      <c r="C1517" s="12"/>
      <c r="D1517" s="30"/>
      <c r="N1517" s="187"/>
    </row>
    <row r="1518" spans="1:14" x14ac:dyDescent="0.3">
      <c r="A1518" s="11"/>
      <c r="B1518" s="21" t="s">
        <v>185</v>
      </c>
      <c r="C1518" s="12"/>
      <c r="D1518" s="13" t="s">
        <v>186</v>
      </c>
      <c r="E1518" s="108" t="s">
        <v>31</v>
      </c>
      <c r="F1518" s="136">
        <v>0</v>
      </c>
      <c r="G1518" s="108" t="s">
        <v>179</v>
      </c>
      <c r="H1518" s="136">
        <v>0</v>
      </c>
      <c r="I1518" s="108" t="s">
        <v>33</v>
      </c>
      <c r="J1518" s="136">
        <v>0</v>
      </c>
      <c r="K1518" s="108"/>
      <c r="L1518" s="136"/>
      <c r="M1518" s="108" t="s">
        <v>35</v>
      </c>
      <c r="N1518" s="189">
        <v>0</v>
      </c>
    </row>
    <row r="1519" spans="1:14" x14ac:dyDescent="0.3">
      <c r="A1519" s="11"/>
      <c r="B1519" s="12"/>
      <c r="C1519" s="12"/>
      <c r="D1519" s="29"/>
      <c r="E1519" s="108" t="s">
        <v>20</v>
      </c>
      <c r="F1519" s="136">
        <v>0</v>
      </c>
      <c r="G1519" s="108" t="s">
        <v>180</v>
      </c>
      <c r="H1519" s="136">
        <v>0</v>
      </c>
      <c r="I1519" s="108" t="s">
        <v>181</v>
      </c>
      <c r="J1519" s="136">
        <v>0</v>
      </c>
      <c r="K1519" s="108" t="s">
        <v>182</v>
      </c>
      <c r="L1519" s="136">
        <v>0</v>
      </c>
      <c r="M1519" s="108" t="s">
        <v>38</v>
      </c>
      <c r="N1519" s="189">
        <v>0</v>
      </c>
    </row>
    <row r="1520" spans="1:14" x14ac:dyDescent="0.3">
      <c r="A1520" s="11"/>
      <c r="B1520" s="12"/>
      <c r="C1520" s="12"/>
      <c r="D1520" s="29"/>
      <c r="E1520" s="108" t="s">
        <v>26</v>
      </c>
      <c r="F1520" s="136">
        <v>0</v>
      </c>
      <c r="G1520" s="108" t="s">
        <v>183</v>
      </c>
      <c r="H1520" s="136">
        <v>0</v>
      </c>
      <c r="I1520" s="108" t="s">
        <v>184</v>
      </c>
      <c r="J1520" s="136">
        <v>0</v>
      </c>
      <c r="K1520" s="108"/>
      <c r="L1520" s="136"/>
      <c r="M1520" s="108" t="s">
        <v>39</v>
      </c>
      <c r="N1520" s="189">
        <v>0</v>
      </c>
    </row>
    <row r="1521" spans="1:14" x14ac:dyDescent="0.3">
      <c r="A1521" s="11"/>
      <c r="B1521" s="12"/>
      <c r="C1521" s="12"/>
      <c r="D1521" s="30"/>
      <c r="H1521" s="108"/>
      <c r="J1521" s="108"/>
      <c r="L1521" s="108"/>
      <c r="N1521" s="188"/>
    </row>
    <row r="1522" spans="1:14" x14ac:dyDescent="0.3">
      <c r="A1522" s="11"/>
      <c r="B1522" s="21" t="s">
        <v>195</v>
      </c>
      <c r="C1522" s="12"/>
      <c r="D1522" s="13" t="s">
        <v>196</v>
      </c>
      <c r="E1522" s="108" t="s">
        <v>31</v>
      </c>
      <c r="F1522" s="136">
        <v>0</v>
      </c>
      <c r="G1522" s="108" t="s">
        <v>179</v>
      </c>
      <c r="H1522" s="136">
        <v>0</v>
      </c>
      <c r="I1522" s="108" t="s">
        <v>33</v>
      </c>
      <c r="J1522" s="136">
        <v>0</v>
      </c>
      <c r="K1522" s="108"/>
      <c r="L1522" s="136"/>
      <c r="M1522" s="108" t="s">
        <v>35</v>
      </c>
      <c r="N1522" s="189">
        <v>0</v>
      </c>
    </row>
    <row r="1523" spans="1:14" x14ac:dyDescent="0.3">
      <c r="A1523" s="11"/>
      <c r="B1523" s="12"/>
      <c r="C1523" s="12"/>
      <c r="D1523" s="29"/>
      <c r="E1523" s="108" t="s">
        <v>20</v>
      </c>
      <c r="F1523" s="136">
        <v>0</v>
      </c>
      <c r="G1523" s="108" t="s">
        <v>180</v>
      </c>
      <c r="H1523" s="136">
        <v>0</v>
      </c>
      <c r="I1523" s="108" t="s">
        <v>181</v>
      </c>
      <c r="J1523" s="136">
        <v>0</v>
      </c>
      <c r="K1523" s="108" t="s">
        <v>182</v>
      </c>
      <c r="L1523" s="136">
        <v>0</v>
      </c>
      <c r="M1523" s="108" t="s">
        <v>38</v>
      </c>
      <c r="N1523" s="189">
        <v>0</v>
      </c>
    </row>
    <row r="1524" spans="1:14" x14ac:dyDescent="0.3">
      <c r="A1524" s="11"/>
      <c r="B1524" s="12"/>
      <c r="C1524" s="12"/>
      <c r="D1524" s="29"/>
      <c r="E1524" s="108" t="s">
        <v>26</v>
      </c>
      <c r="F1524" s="136">
        <v>0</v>
      </c>
      <c r="G1524" s="108" t="s">
        <v>183</v>
      </c>
      <c r="H1524" s="136">
        <v>0</v>
      </c>
      <c r="I1524" s="108" t="s">
        <v>184</v>
      </c>
      <c r="J1524" s="136">
        <v>0</v>
      </c>
      <c r="K1524" s="108"/>
      <c r="L1524" s="136"/>
      <c r="M1524" s="108" t="s">
        <v>39</v>
      </c>
      <c r="N1524" s="189">
        <v>0</v>
      </c>
    </row>
    <row r="1525" spans="1:14" ht="14.4" thickBot="1" x14ac:dyDescent="0.35">
      <c r="A1525" s="11"/>
      <c r="B1525" s="12"/>
      <c r="C1525" s="12"/>
      <c r="D1525" s="29"/>
      <c r="E1525" s="149"/>
      <c r="F1525" s="76"/>
      <c r="G1525" s="149"/>
      <c r="H1525" s="76"/>
      <c r="I1525" s="149"/>
      <c r="J1525" s="76"/>
      <c r="K1525" s="149"/>
      <c r="L1525" s="76"/>
      <c r="M1525" s="149"/>
      <c r="N1525" s="190"/>
    </row>
    <row r="1526" spans="1:14" ht="14.4" thickTop="1" x14ac:dyDescent="0.3">
      <c r="A1526" s="48"/>
      <c r="B1526" s="49"/>
      <c r="C1526" s="49"/>
      <c r="D1526" s="50"/>
      <c r="H1526" s="108"/>
      <c r="J1526" s="108"/>
      <c r="L1526" s="108"/>
      <c r="N1526" s="188"/>
    </row>
    <row r="1527" spans="1:14" x14ac:dyDescent="0.3">
      <c r="A1527" s="37"/>
      <c r="B1527" s="78" t="s">
        <v>187</v>
      </c>
      <c r="C1527" s="12" t="s">
        <v>202</v>
      </c>
      <c r="D1527" s="13" t="s">
        <v>366</v>
      </c>
      <c r="E1527" s="191" t="s">
        <v>31</v>
      </c>
      <c r="F1527" s="192">
        <f>+F1518+F1522</f>
        <v>0</v>
      </c>
      <c r="G1527" s="191" t="s">
        <v>179</v>
      </c>
      <c r="H1527" s="192">
        <f>+H1518+H1522</f>
        <v>0</v>
      </c>
      <c r="I1527" s="191" t="s">
        <v>33</v>
      </c>
      <c r="J1527" s="192">
        <f>+J1518+J1522</f>
        <v>0</v>
      </c>
      <c r="K1527" s="191"/>
      <c r="L1527" s="192"/>
      <c r="M1527" s="191" t="s">
        <v>35</v>
      </c>
      <c r="N1527" s="193">
        <f>+N1518+N1522</f>
        <v>0</v>
      </c>
    </row>
    <row r="1528" spans="1:14" x14ac:dyDescent="0.3">
      <c r="A1528" s="11"/>
      <c r="B1528" s="12"/>
      <c r="C1528" s="12"/>
      <c r="D1528" s="13"/>
      <c r="E1528" s="191" t="s">
        <v>20</v>
      </c>
      <c r="F1528" s="192">
        <f>+F1519+F1523</f>
        <v>0</v>
      </c>
      <c r="G1528" s="191" t="s">
        <v>180</v>
      </c>
      <c r="H1528" s="192">
        <f>+H1519+H1523</f>
        <v>0</v>
      </c>
      <c r="I1528" s="191" t="s">
        <v>181</v>
      </c>
      <c r="J1528" s="192">
        <f>+J1519+J1523</f>
        <v>0</v>
      </c>
      <c r="K1528" s="191" t="s">
        <v>182</v>
      </c>
      <c r="L1528" s="192">
        <f>+L1519+L1523</f>
        <v>0</v>
      </c>
      <c r="M1528" s="191" t="s">
        <v>38</v>
      </c>
      <c r="N1528" s="193">
        <f>+N1519+N1523</f>
        <v>0</v>
      </c>
    </row>
    <row r="1529" spans="1:14" x14ac:dyDescent="0.3">
      <c r="A1529" s="11"/>
      <c r="B1529" s="12"/>
      <c r="C1529" s="12"/>
      <c r="D1529" s="13"/>
      <c r="E1529" s="191" t="s">
        <v>26</v>
      </c>
      <c r="F1529" s="192">
        <f>+F1520+F1524</f>
        <v>0</v>
      </c>
      <c r="G1529" s="191" t="s">
        <v>183</v>
      </c>
      <c r="H1529" s="192">
        <f>+H1520+H1524</f>
        <v>0</v>
      </c>
      <c r="I1529" s="191" t="s">
        <v>184</v>
      </c>
      <c r="J1529" s="192">
        <f>+J1520+J1524</f>
        <v>0</v>
      </c>
      <c r="K1529" s="191"/>
      <c r="L1529" s="192"/>
      <c r="M1529" s="191" t="s">
        <v>39</v>
      </c>
      <c r="N1529" s="193">
        <f>+N1520+N1524</f>
        <v>0</v>
      </c>
    </row>
    <row r="1530" spans="1:14" x14ac:dyDescent="0.3">
      <c r="A1530" s="42"/>
      <c r="B1530" s="43"/>
      <c r="C1530" s="43"/>
      <c r="D1530" s="22"/>
      <c r="E1530" s="194"/>
      <c r="F1530" s="746"/>
      <c r="G1530" s="194"/>
      <c r="H1530" s="746"/>
      <c r="I1530" s="194"/>
      <c r="J1530" s="746"/>
      <c r="K1530" s="194"/>
      <c r="L1530" s="746"/>
      <c r="M1530" s="194"/>
      <c r="N1530" s="195"/>
    </row>
    <row r="1531" spans="1:14" x14ac:dyDescent="0.3">
      <c r="A1531" s="11"/>
      <c r="B1531" s="12"/>
      <c r="C1531" s="12"/>
      <c r="D1531" s="13"/>
      <c r="N1531" s="187"/>
    </row>
    <row r="1532" spans="1:14" ht="30" customHeight="1" x14ac:dyDescent="0.3">
      <c r="A1532" s="100">
        <v>1306</v>
      </c>
      <c r="B1532" s="58" t="s">
        <v>175</v>
      </c>
      <c r="C1532" s="58" t="s">
        <v>205</v>
      </c>
      <c r="D1532" s="57" t="s">
        <v>367</v>
      </c>
      <c r="E1532" s="18"/>
      <c r="F1532" s="18"/>
      <c r="G1532" s="18"/>
      <c r="H1532" s="18"/>
      <c r="I1532" s="18"/>
      <c r="J1532" s="18"/>
      <c r="K1532" s="18"/>
      <c r="L1532" s="18"/>
      <c r="M1532" s="18"/>
      <c r="N1532" s="101"/>
    </row>
    <row r="1533" spans="1:14" x14ac:dyDescent="0.3">
      <c r="A1533" s="11"/>
      <c r="B1533" s="61"/>
      <c r="C1533" s="12"/>
      <c r="D1533" s="30"/>
      <c r="N1533" s="187"/>
    </row>
    <row r="1534" spans="1:14" x14ac:dyDescent="0.3">
      <c r="A1534" s="59"/>
      <c r="B1534" s="25"/>
      <c r="C1534" s="60"/>
      <c r="D1534" s="53"/>
      <c r="E1534" s="203"/>
      <c r="F1534" s="745"/>
      <c r="G1534" s="203"/>
      <c r="H1534" s="203"/>
      <c r="I1534" s="203"/>
      <c r="J1534" s="203"/>
      <c r="K1534" s="203"/>
      <c r="L1534" s="203"/>
      <c r="M1534" s="203"/>
      <c r="N1534" s="204"/>
    </row>
    <row r="1535" spans="1:14" x14ac:dyDescent="0.3">
      <c r="A1535" s="11"/>
      <c r="B1535" s="21" t="s">
        <v>177</v>
      </c>
      <c r="C1535" s="12"/>
      <c r="D1535" s="13" t="s">
        <v>178</v>
      </c>
      <c r="E1535" s="108" t="s">
        <v>31</v>
      </c>
      <c r="F1535" s="136">
        <v>0</v>
      </c>
      <c r="G1535" s="108" t="s">
        <v>179</v>
      </c>
      <c r="H1535" s="136">
        <v>0</v>
      </c>
      <c r="I1535" s="108" t="s">
        <v>33</v>
      </c>
      <c r="J1535" s="136">
        <v>0</v>
      </c>
      <c r="K1535" s="108"/>
      <c r="L1535" s="136"/>
      <c r="M1535" s="108" t="s">
        <v>35</v>
      </c>
      <c r="N1535" s="189">
        <v>0</v>
      </c>
    </row>
    <row r="1536" spans="1:14" x14ac:dyDescent="0.3">
      <c r="A1536" s="11"/>
      <c r="B1536" s="12"/>
      <c r="C1536" s="12"/>
      <c r="D1536" s="29"/>
      <c r="E1536" s="108" t="s">
        <v>20</v>
      </c>
      <c r="F1536" s="136">
        <v>0</v>
      </c>
      <c r="G1536" s="108" t="s">
        <v>180</v>
      </c>
      <c r="H1536" s="136">
        <v>0</v>
      </c>
      <c r="I1536" s="108" t="s">
        <v>181</v>
      </c>
      <c r="J1536" s="136">
        <v>0</v>
      </c>
      <c r="K1536" s="108" t="s">
        <v>182</v>
      </c>
      <c r="L1536" s="136">
        <v>0</v>
      </c>
      <c r="M1536" s="108" t="s">
        <v>38</v>
      </c>
      <c r="N1536" s="189">
        <v>0</v>
      </c>
    </row>
    <row r="1537" spans="1:14" x14ac:dyDescent="0.3">
      <c r="A1537" s="11"/>
      <c r="B1537" s="12"/>
      <c r="C1537" s="12"/>
      <c r="D1537" s="29"/>
      <c r="E1537" s="108" t="s">
        <v>26</v>
      </c>
      <c r="F1537" s="136">
        <v>0</v>
      </c>
      <c r="G1537" s="108" t="s">
        <v>183</v>
      </c>
      <c r="H1537" s="136">
        <v>0</v>
      </c>
      <c r="I1537" s="108" t="s">
        <v>184</v>
      </c>
      <c r="J1537" s="136">
        <v>0</v>
      </c>
      <c r="K1537" s="108"/>
      <c r="L1537" s="136"/>
      <c r="M1537" s="108" t="s">
        <v>39</v>
      </c>
      <c r="N1537" s="189">
        <v>0</v>
      </c>
    </row>
    <row r="1538" spans="1:14" ht="14.4" thickBot="1" x14ac:dyDescent="0.35">
      <c r="A1538" s="31"/>
      <c r="B1538" s="32"/>
      <c r="C1538" s="32"/>
      <c r="D1538" s="33"/>
      <c r="E1538" s="108"/>
      <c r="F1538" s="136"/>
      <c r="G1538" s="108"/>
      <c r="H1538" s="136"/>
      <c r="I1538" s="108"/>
      <c r="J1538" s="136"/>
      <c r="K1538" s="108"/>
      <c r="L1538" s="136"/>
      <c r="M1538" s="108"/>
      <c r="N1538" s="189"/>
    </row>
    <row r="1539" spans="1:14" ht="14.4" thickTop="1" x14ac:dyDescent="0.3">
      <c r="A1539" s="48"/>
      <c r="B1539" s="49"/>
      <c r="C1539" s="49"/>
      <c r="D1539" s="50"/>
      <c r="E1539" s="200"/>
      <c r="F1539" s="201"/>
      <c r="G1539" s="200"/>
      <c r="H1539" s="201"/>
      <c r="I1539" s="200"/>
      <c r="J1539" s="201"/>
      <c r="K1539" s="200"/>
      <c r="L1539" s="201"/>
      <c r="M1539" s="200"/>
      <c r="N1539" s="202"/>
    </row>
    <row r="1540" spans="1:14" ht="27.6" x14ac:dyDescent="0.3">
      <c r="A1540" s="37"/>
      <c r="B1540" s="78" t="s">
        <v>187</v>
      </c>
      <c r="C1540" s="12" t="s">
        <v>205</v>
      </c>
      <c r="D1540" s="13" t="s">
        <v>367</v>
      </c>
      <c r="E1540" s="191" t="s">
        <v>31</v>
      </c>
      <c r="F1540" s="192">
        <f>+F1535</f>
        <v>0</v>
      </c>
      <c r="G1540" s="191" t="s">
        <v>179</v>
      </c>
      <c r="H1540" s="192">
        <f>+H1535</f>
        <v>0</v>
      </c>
      <c r="I1540" s="191" t="s">
        <v>33</v>
      </c>
      <c r="J1540" s="192">
        <f>+J1535</f>
        <v>0</v>
      </c>
      <c r="K1540" s="191"/>
      <c r="L1540" s="192"/>
      <c r="M1540" s="191" t="s">
        <v>35</v>
      </c>
      <c r="N1540" s="193">
        <f>+N1535</f>
        <v>0</v>
      </c>
    </row>
    <row r="1541" spans="1:14" x14ac:dyDescent="0.3">
      <c r="A1541" s="11"/>
      <c r="B1541" s="12"/>
      <c r="C1541" s="12"/>
      <c r="D1541" s="13"/>
      <c r="E1541" s="191" t="s">
        <v>20</v>
      </c>
      <c r="F1541" s="192">
        <f>+F1536</f>
        <v>0</v>
      </c>
      <c r="G1541" s="191" t="s">
        <v>180</v>
      </c>
      <c r="H1541" s="192">
        <f>+H1536</f>
        <v>0</v>
      </c>
      <c r="I1541" s="191" t="s">
        <v>181</v>
      </c>
      <c r="J1541" s="192">
        <f>+J1536</f>
        <v>0</v>
      </c>
      <c r="K1541" s="191" t="s">
        <v>182</v>
      </c>
      <c r="L1541" s="192">
        <f>+L1536</f>
        <v>0</v>
      </c>
      <c r="M1541" s="191" t="s">
        <v>38</v>
      </c>
      <c r="N1541" s="193">
        <f>+N1536</f>
        <v>0</v>
      </c>
    </row>
    <row r="1542" spans="1:14" x14ac:dyDescent="0.3">
      <c r="A1542" s="11"/>
      <c r="B1542" s="12"/>
      <c r="C1542" s="12"/>
      <c r="D1542" s="13"/>
      <c r="E1542" s="191" t="s">
        <v>26</v>
      </c>
      <c r="F1542" s="192">
        <f>+F1537</f>
        <v>0</v>
      </c>
      <c r="G1542" s="191" t="s">
        <v>183</v>
      </c>
      <c r="H1542" s="192">
        <f>+H1537</f>
        <v>0</v>
      </c>
      <c r="I1542" s="191" t="s">
        <v>184</v>
      </c>
      <c r="J1542" s="192">
        <f>+J1537</f>
        <v>0</v>
      </c>
      <c r="K1542" s="191"/>
      <c r="L1542" s="192"/>
      <c r="M1542" s="191" t="s">
        <v>39</v>
      </c>
      <c r="N1542" s="193">
        <f>+N1537</f>
        <v>0</v>
      </c>
    </row>
    <row r="1543" spans="1:14" x14ac:dyDescent="0.3">
      <c r="A1543" s="42"/>
      <c r="B1543" s="43"/>
      <c r="C1543" s="43"/>
      <c r="D1543" s="22"/>
      <c r="E1543" s="194"/>
      <c r="F1543" s="746"/>
      <c r="G1543" s="194"/>
      <c r="H1543" s="746"/>
      <c r="I1543" s="194"/>
      <c r="J1543" s="746"/>
      <c r="K1543" s="194"/>
      <c r="L1543" s="746"/>
      <c r="M1543" s="194"/>
      <c r="N1543" s="195"/>
    </row>
    <row r="1544" spans="1:14" x14ac:dyDescent="0.3">
      <c r="A1544" s="11"/>
      <c r="B1544" s="12"/>
      <c r="C1544" s="12"/>
      <c r="D1544" s="13"/>
      <c r="N1544" s="187"/>
    </row>
    <row r="1545" spans="1:14" x14ac:dyDescent="0.3">
      <c r="A1545" s="100">
        <v>1307</v>
      </c>
      <c r="B1545" s="58" t="s">
        <v>175</v>
      </c>
      <c r="C1545" s="58" t="s">
        <v>208</v>
      </c>
      <c r="D1545" s="57" t="s">
        <v>368</v>
      </c>
      <c r="E1545" s="18"/>
      <c r="F1545" s="18"/>
      <c r="G1545" s="18"/>
      <c r="H1545" s="18"/>
      <c r="I1545" s="18"/>
      <c r="J1545" s="18"/>
      <c r="K1545" s="18"/>
      <c r="L1545" s="18"/>
      <c r="M1545" s="18"/>
      <c r="N1545" s="101"/>
    </row>
    <row r="1546" spans="1:14" x14ac:dyDescent="0.3">
      <c r="A1546" s="11"/>
      <c r="B1546" s="61"/>
      <c r="C1546" s="12"/>
      <c r="D1546" s="30"/>
      <c r="N1546" s="187"/>
    </row>
    <row r="1547" spans="1:14" x14ac:dyDescent="0.3">
      <c r="A1547" s="59"/>
      <c r="B1547" s="25"/>
      <c r="C1547" s="60"/>
      <c r="D1547" s="53"/>
      <c r="E1547" s="203"/>
      <c r="F1547" s="745"/>
      <c r="G1547" s="203"/>
      <c r="H1547" s="203"/>
      <c r="I1547" s="203"/>
      <c r="J1547" s="203"/>
      <c r="K1547" s="203"/>
      <c r="L1547" s="203"/>
      <c r="M1547" s="203"/>
      <c r="N1547" s="204"/>
    </row>
    <row r="1548" spans="1:14" x14ac:dyDescent="0.3">
      <c r="A1548" s="11"/>
      <c r="B1548" s="21" t="s">
        <v>177</v>
      </c>
      <c r="C1548" s="12"/>
      <c r="D1548" s="13" t="s">
        <v>178</v>
      </c>
      <c r="E1548" s="108" t="s">
        <v>31</v>
      </c>
      <c r="F1548" s="136">
        <v>0</v>
      </c>
      <c r="G1548" s="108" t="s">
        <v>179</v>
      </c>
      <c r="H1548" s="136">
        <v>0</v>
      </c>
      <c r="I1548" s="108" t="s">
        <v>33</v>
      </c>
      <c r="J1548" s="136">
        <v>0</v>
      </c>
      <c r="K1548" s="108"/>
      <c r="L1548" s="136"/>
      <c r="M1548" s="108" t="s">
        <v>35</v>
      </c>
      <c r="N1548" s="189">
        <v>0</v>
      </c>
    </row>
    <row r="1549" spans="1:14" x14ac:dyDescent="0.3">
      <c r="A1549" s="11"/>
      <c r="B1549" s="12"/>
      <c r="C1549" s="12"/>
      <c r="D1549" s="29"/>
      <c r="E1549" s="108" t="s">
        <v>20</v>
      </c>
      <c r="F1549" s="136">
        <v>0</v>
      </c>
      <c r="G1549" s="108" t="s">
        <v>180</v>
      </c>
      <c r="H1549" s="136">
        <v>0</v>
      </c>
      <c r="I1549" s="108" t="s">
        <v>181</v>
      </c>
      <c r="J1549" s="136">
        <v>0</v>
      </c>
      <c r="K1549" s="108" t="s">
        <v>182</v>
      </c>
      <c r="L1549" s="136">
        <v>0</v>
      </c>
      <c r="M1549" s="108" t="s">
        <v>38</v>
      </c>
      <c r="N1549" s="189">
        <v>0</v>
      </c>
    </row>
    <row r="1550" spans="1:14" x14ac:dyDescent="0.3">
      <c r="A1550" s="11"/>
      <c r="B1550" s="12"/>
      <c r="C1550" s="12"/>
      <c r="D1550" s="29"/>
      <c r="E1550" s="108" t="s">
        <v>26</v>
      </c>
      <c r="F1550" s="136">
        <v>0</v>
      </c>
      <c r="G1550" s="108" t="s">
        <v>183</v>
      </c>
      <c r="H1550" s="136">
        <v>0</v>
      </c>
      <c r="I1550" s="108" t="s">
        <v>184</v>
      </c>
      <c r="J1550" s="136">
        <v>0</v>
      </c>
      <c r="K1550" s="108"/>
      <c r="L1550" s="136"/>
      <c r="M1550" s="108" t="s">
        <v>39</v>
      </c>
      <c r="N1550" s="189">
        <v>0</v>
      </c>
    </row>
    <row r="1551" spans="1:14" x14ac:dyDescent="0.3">
      <c r="A1551" s="11"/>
      <c r="B1551" s="12"/>
      <c r="C1551" s="12"/>
      <c r="D1551" s="30"/>
      <c r="H1551" s="108"/>
      <c r="J1551" s="108"/>
      <c r="L1551" s="108"/>
      <c r="N1551" s="188"/>
    </row>
    <row r="1552" spans="1:14" x14ac:dyDescent="0.3">
      <c r="A1552" s="11"/>
      <c r="B1552" s="21" t="s">
        <v>185</v>
      </c>
      <c r="C1552" s="12"/>
      <c r="D1552" s="13" t="s">
        <v>186</v>
      </c>
      <c r="E1552" s="108" t="s">
        <v>31</v>
      </c>
      <c r="F1552" s="136">
        <v>0</v>
      </c>
      <c r="G1552" s="108" t="s">
        <v>179</v>
      </c>
      <c r="H1552" s="136">
        <v>0</v>
      </c>
      <c r="I1552" s="108" t="s">
        <v>33</v>
      </c>
      <c r="J1552" s="136">
        <v>0</v>
      </c>
      <c r="K1552" s="108"/>
      <c r="L1552" s="136"/>
      <c r="M1552" s="108" t="s">
        <v>35</v>
      </c>
      <c r="N1552" s="189">
        <v>0</v>
      </c>
    </row>
    <row r="1553" spans="1:14" x14ac:dyDescent="0.3">
      <c r="A1553" s="11"/>
      <c r="B1553" s="12"/>
      <c r="C1553" s="12"/>
      <c r="D1553" s="29"/>
      <c r="E1553" s="108" t="s">
        <v>20</v>
      </c>
      <c r="F1553" s="136">
        <v>0</v>
      </c>
      <c r="G1553" s="108" t="s">
        <v>180</v>
      </c>
      <c r="H1553" s="136">
        <v>0</v>
      </c>
      <c r="I1553" s="108" t="s">
        <v>181</v>
      </c>
      <c r="J1553" s="136">
        <v>0</v>
      </c>
      <c r="K1553" s="108" t="s">
        <v>182</v>
      </c>
      <c r="L1553" s="136">
        <v>0</v>
      </c>
      <c r="M1553" s="108" t="s">
        <v>38</v>
      </c>
      <c r="N1553" s="189">
        <v>0</v>
      </c>
    </row>
    <row r="1554" spans="1:14" x14ac:dyDescent="0.3">
      <c r="A1554" s="11"/>
      <c r="B1554" s="12"/>
      <c r="C1554" s="12"/>
      <c r="D1554" s="29"/>
      <c r="E1554" s="108" t="s">
        <v>26</v>
      </c>
      <c r="F1554" s="136">
        <v>0</v>
      </c>
      <c r="G1554" s="108" t="s">
        <v>183</v>
      </c>
      <c r="H1554" s="136">
        <v>0</v>
      </c>
      <c r="I1554" s="108" t="s">
        <v>184</v>
      </c>
      <c r="J1554" s="136">
        <v>0</v>
      </c>
      <c r="K1554" s="108"/>
      <c r="L1554" s="136"/>
      <c r="M1554" s="108" t="s">
        <v>39</v>
      </c>
      <c r="N1554" s="189">
        <v>0</v>
      </c>
    </row>
    <row r="1555" spans="1:14" x14ac:dyDescent="0.3">
      <c r="A1555" s="11"/>
      <c r="B1555" s="12"/>
      <c r="C1555" s="12"/>
      <c r="D1555" s="30"/>
      <c r="H1555" s="108"/>
      <c r="J1555" s="108"/>
      <c r="L1555" s="108"/>
      <c r="N1555" s="188"/>
    </row>
    <row r="1556" spans="1:14" x14ac:dyDescent="0.3">
      <c r="A1556" s="11"/>
      <c r="B1556" s="21" t="s">
        <v>195</v>
      </c>
      <c r="C1556" s="12"/>
      <c r="D1556" s="13" t="s">
        <v>196</v>
      </c>
      <c r="E1556" s="108" t="s">
        <v>31</v>
      </c>
      <c r="F1556" s="136">
        <v>0</v>
      </c>
      <c r="G1556" s="108" t="s">
        <v>179</v>
      </c>
      <c r="H1556" s="136">
        <v>0</v>
      </c>
      <c r="I1556" s="108" t="s">
        <v>33</v>
      </c>
      <c r="J1556" s="136">
        <v>0</v>
      </c>
      <c r="K1556" s="108"/>
      <c r="L1556" s="136"/>
      <c r="M1556" s="108" t="s">
        <v>35</v>
      </c>
      <c r="N1556" s="189">
        <v>0</v>
      </c>
    </row>
    <row r="1557" spans="1:14" x14ac:dyDescent="0.3">
      <c r="A1557" s="11"/>
      <c r="B1557" s="12"/>
      <c r="C1557" s="12"/>
      <c r="D1557" s="29"/>
      <c r="E1557" s="108" t="s">
        <v>20</v>
      </c>
      <c r="F1557" s="136">
        <v>0</v>
      </c>
      <c r="G1557" s="108" t="s">
        <v>180</v>
      </c>
      <c r="H1557" s="136">
        <v>0</v>
      </c>
      <c r="I1557" s="108" t="s">
        <v>181</v>
      </c>
      <c r="J1557" s="136">
        <v>0</v>
      </c>
      <c r="K1557" s="108" t="s">
        <v>182</v>
      </c>
      <c r="L1557" s="136">
        <v>0</v>
      </c>
      <c r="M1557" s="108" t="s">
        <v>38</v>
      </c>
      <c r="N1557" s="189">
        <v>0</v>
      </c>
    </row>
    <row r="1558" spans="1:14" x14ac:dyDescent="0.3">
      <c r="A1558" s="11"/>
      <c r="B1558" s="12"/>
      <c r="C1558" s="12"/>
      <c r="D1558" s="29"/>
      <c r="E1558" s="108" t="s">
        <v>26</v>
      </c>
      <c r="F1558" s="136">
        <v>0</v>
      </c>
      <c r="G1558" s="108" t="s">
        <v>183</v>
      </c>
      <c r="H1558" s="136">
        <v>0</v>
      </c>
      <c r="I1558" s="108" t="s">
        <v>184</v>
      </c>
      <c r="J1558" s="136">
        <v>0</v>
      </c>
      <c r="K1558" s="108"/>
      <c r="L1558" s="136"/>
      <c r="M1558" s="108" t="s">
        <v>39</v>
      </c>
      <c r="N1558" s="189">
        <v>0</v>
      </c>
    </row>
    <row r="1559" spans="1:14" ht="14.4" thickBot="1" x14ac:dyDescent="0.35">
      <c r="A1559" s="11"/>
      <c r="B1559" s="12"/>
      <c r="C1559" s="12"/>
      <c r="D1559" s="29"/>
      <c r="E1559" s="108"/>
      <c r="F1559" s="136"/>
      <c r="G1559" s="108"/>
      <c r="H1559" s="136"/>
      <c r="I1559" s="108"/>
      <c r="J1559" s="136"/>
      <c r="K1559" s="108"/>
      <c r="L1559" s="136"/>
      <c r="M1559" s="108"/>
      <c r="N1559" s="189"/>
    </row>
    <row r="1560" spans="1:14" ht="14.4" thickTop="1" x14ac:dyDescent="0.3">
      <c r="A1560" s="48"/>
      <c r="B1560" s="49"/>
      <c r="C1560" s="49"/>
      <c r="D1560" s="50"/>
      <c r="E1560" s="200"/>
      <c r="F1560" s="201"/>
      <c r="G1560" s="200"/>
      <c r="H1560" s="201"/>
      <c r="I1560" s="200"/>
      <c r="J1560" s="201"/>
      <c r="K1560" s="200"/>
      <c r="L1560" s="201"/>
      <c r="M1560" s="200"/>
      <c r="N1560" s="202"/>
    </row>
    <row r="1561" spans="1:14" x14ac:dyDescent="0.3">
      <c r="A1561" s="37"/>
      <c r="B1561" s="78" t="s">
        <v>187</v>
      </c>
      <c r="C1561" s="12" t="s">
        <v>208</v>
      </c>
      <c r="D1561" s="13" t="s">
        <v>368</v>
      </c>
      <c r="E1561" s="12" t="s">
        <v>31</v>
      </c>
      <c r="F1561" s="192">
        <f>+F1548+F1552+F1556</f>
        <v>0</v>
      </c>
      <c r="G1561" s="191" t="s">
        <v>179</v>
      </c>
      <c r="H1561" s="192">
        <f>+H1548+H1552+H1556</f>
        <v>0</v>
      </c>
      <c r="I1561" s="191" t="s">
        <v>33</v>
      </c>
      <c r="J1561" s="192">
        <f>+J1548+J1552+J1556</f>
        <v>0</v>
      </c>
      <c r="K1561" s="191"/>
      <c r="L1561" s="192"/>
      <c r="M1561" s="191" t="s">
        <v>35</v>
      </c>
      <c r="N1561" s="193">
        <f>+N1548+N1552+N1556</f>
        <v>0</v>
      </c>
    </row>
    <row r="1562" spans="1:14" x14ac:dyDescent="0.3">
      <c r="A1562" s="11"/>
      <c r="B1562" s="12"/>
      <c r="C1562" s="12"/>
      <c r="D1562" s="13"/>
      <c r="E1562" s="191" t="s">
        <v>20</v>
      </c>
      <c r="F1562" s="192">
        <f>+F1549+F1553+F1557</f>
        <v>0</v>
      </c>
      <c r="G1562" s="191" t="s">
        <v>180</v>
      </c>
      <c r="H1562" s="192">
        <f>+H1549+H1553+H1557</f>
        <v>0</v>
      </c>
      <c r="I1562" s="191" t="s">
        <v>181</v>
      </c>
      <c r="J1562" s="192">
        <f>+J1549+J1553+J1557</f>
        <v>0</v>
      </c>
      <c r="K1562" s="191" t="s">
        <v>182</v>
      </c>
      <c r="L1562" s="192">
        <f>+L1549+L1553+L1557</f>
        <v>0</v>
      </c>
      <c r="M1562" s="191" t="s">
        <v>38</v>
      </c>
      <c r="N1562" s="193">
        <f>+N1549+N1553+N1557</f>
        <v>0</v>
      </c>
    </row>
    <row r="1563" spans="1:14" x14ac:dyDescent="0.3">
      <c r="A1563" s="11"/>
      <c r="B1563" s="12"/>
      <c r="C1563" s="12"/>
      <c r="D1563" s="13"/>
      <c r="E1563" s="191" t="s">
        <v>26</v>
      </c>
      <c r="F1563" s="192">
        <f>+F1550+F1554+F1558</f>
        <v>0</v>
      </c>
      <c r="G1563" s="191" t="s">
        <v>183</v>
      </c>
      <c r="H1563" s="192">
        <f>+H1550+H1554+H1558</f>
        <v>0</v>
      </c>
      <c r="I1563" s="191" t="s">
        <v>184</v>
      </c>
      <c r="J1563" s="192">
        <f>+J1550+J1554+J1558</f>
        <v>0</v>
      </c>
      <c r="K1563" s="191"/>
      <c r="L1563" s="192"/>
      <c r="M1563" s="191" t="s">
        <v>39</v>
      </c>
      <c r="N1563" s="193">
        <f>+N1550+N1554+N1558</f>
        <v>0</v>
      </c>
    </row>
    <row r="1564" spans="1:14" x14ac:dyDescent="0.3">
      <c r="A1564" s="42"/>
      <c r="B1564" s="43"/>
      <c r="C1564" s="43"/>
      <c r="D1564" s="22"/>
      <c r="E1564" s="194"/>
      <c r="F1564" s="746"/>
      <c r="G1564" s="194"/>
      <c r="H1564" s="746"/>
      <c r="I1564" s="194"/>
      <c r="J1564" s="746"/>
      <c r="K1564" s="194"/>
      <c r="L1564" s="746"/>
      <c r="M1564" s="194"/>
      <c r="N1564" s="195"/>
    </row>
    <row r="1565" spans="1:14" x14ac:dyDescent="0.3">
      <c r="A1565" s="11"/>
      <c r="B1565" s="12"/>
      <c r="C1565" s="12"/>
      <c r="D1565" s="13"/>
      <c r="E1565" s="191"/>
      <c r="F1565" s="192"/>
      <c r="G1565" s="191"/>
      <c r="H1565" s="192"/>
      <c r="I1565" s="192"/>
      <c r="J1565" s="192"/>
      <c r="K1565" s="191"/>
      <c r="L1565" s="192"/>
      <c r="M1565" s="191"/>
      <c r="N1565" s="193"/>
    </row>
    <row r="1566" spans="1:14" ht="27.6" x14ac:dyDescent="0.3">
      <c r="A1566" s="56" t="s">
        <v>369</v>
      </c>
      <c r="B1566" s="58" t="s">
        <v>175</v>
      </c>
      <c r="C1566" s="62" t="s">
        <v>211</v>
      </c>
      <c r="D1566" s="57" t="s">
        <v>370</v>
      </c>
      <c r="E1566" s="18"/>
      <c r="F1566" s="18"/>
      <c r="G1566" s="18"/>
      <c r="H1566" s="18"/>
      <c r="I1566" s="18"/>
      <c r="J1566" s="18"/>
      <c r="K1566" s="18"/>
      <c r="L1566" s="18"/>
      <c r="M1566" s="18"/>
      <c r="N1566" s="101"/>
    </row>
    <row r="1567" spans="1:14" x14ac:dyDescent="0.3">
      <c r="A1567" s="11"/>
      <c r="B1567" s="61"/>
      <c r="C1567" s="12"/>
      <c r="D1567" s="30"/>
      <c r="N1567" s="187"/>
    </row>
    <row r="1568" spans="1:14" x14ac:dyDescent="0.3">
      <c r="A1568" s="59"/>
      <c r="B1568" s="25"/>
      <c r="C1568" s="60"/>
      <c r="D1568" s="53"/>
      <c r="E1568" s="203"/>
      <c r="F1568" s="745"/>
      <c r="G1568" s="203"/>
      <c r="H1568" s="203"/>
      <c r="I1568" s="203"/>
      <c r="J1568" s="203"/>
      <c r="K1568" s="203"/>
      <c r="L1568" s="203"/>
      <c r="M1568" s="203"/>
      <c r="N1568" s="204"/>
    </row>
    <row r="1569" spans="1:14" x14ac:dyDescent="0.3">
      <c r="A1569" s="11"/>
      <c r="B1569" s="21" t="s">
        <v>177</v>
      </c>
      <c r="C1569" s="12"/>
      <c r="D1569" s="13" t="s">
        <v>178</v>
      </c>
      <c r="E1569" s="108" t="s">
        <v>31</v>
      </c>
      <c r="F1569" s="136">
        <v>0</v>
      </c>
      <c r="G1569" s="108" t="s">
        <v>179</v>
      </c>
      <c r="H1569" s="136">
        <v>0</v>
      </c>
      <c r="I1569" s="108" t="s">
        <v>33</v>
      </c>
      <c r="J1569" s="136">
        <v>0</v>
      </c>
      <c r="K1569" s="108"/>
      <c r="L1569" s="136"/>
      <c r="M1569" s="108" t="s">
        <v>35</v>
      </c>
      <c r="N1569" s="189">
        <v>0</v>
      </c>
    </row>
    <row r="1570" spans="1:14" x14ac:dyDescent="0.3">
      <c r="A1570" s="11"/>
      <c r="B1570" s="12"/>
      <c r="C1570" s="12"/>
      <c r="D1570" s="29"/>
      <c r="E1570" s="108" t="s">
        <v>20</v>
      </c>
      <c r="F1570" s="136">
        <v>0</v>
      </c>
      <c r="G1570" s="108" t="s">
        <v>180</v>
      </c>
      <c r="H1570" s="136">
        <v>0</v>
      </c>
      <c r="I1570" s="108" t="s">
        <v>181</v>
      </c>
      <c r="J1570" s="136">
        <v>0</v>
      </c>
      <c r="K1570" s="108" t="s">
        <v>182</v>
      </c>
      <c r="L1570" s="136">
        <v>0</v>
      </c>
      <c r="M1570" s="108" t="s">
        <v>38</v>
      </c>
      <c r="N1570" s="189">
        <v>0</v>
      </c>
    </row>
    <row r="1571" spans="1:14" x14ac:dyDescent="0.3">
      <c r="A1571" s="11"/>
      <c r="B1571" s="12"/>
      <c r="C1571" s="12"/>
      <c r="D1571" s="29"/>
      <c r="E1571" s="108" t="s">
        <v>26</v>
      </c>
      <c r="F1571" s="136">
        <v>0</v>
      </c>
      <c r="G1571" s="108" t="s">
        <v>183</v>
      </c>
      <c r="H1571" s="136">
        <v>0</v>
      </c>
      <c r="I1571" s="108" t="s">
        <v>184</v>
      </c>
      <c r="J1571" s="136">
        <v>0</v>
      </c>
      <c r="K1571" s="108"/>
      <c r="L1571" s="136"/>
      <c r="M1571" s="108" t="s">
        <v>39</v>
      </c>
      <c r="N1571" s="189">
        <v>0</v>
      </c>
    </row>
    <row r="1572" spans="1:14" x14ac:dyDescent="0.3">
      <c r="A1572" s="11"/>
      <c r="B1572" s="12"/>
      <c r="C1572" s="12"/>
      <c r="D1572" s="30"/>
      <c r="H1572" s="108"/>
      <c r="J1572" s="108"/>
      <c r="L1572" s="108"/>
      <c r="N1572" s="188"/>
    </row>
    <row r="1573" spans="1:14" x14ac:dyDescent="0.3">
      <c r="A1573" s="11"/>
      <c r="B1573" s="21" t="s">
        <v>185</v>
      </c>
      <c r="C1573" s="12"/>
      <c r="D1573" s="13" t="s">
        <v>186</v>
      </c>
      <c r="E1573" s="108" t="s">
        <v>31</v>
      </c>
      <c r="F1573" s="136">
        <v>0</v>
      </c>
      <c r="G1573" s="108" t="s">
        <v>179</v>
      </c>
      <c r="H1573" s="136">
        <v>0</v>
      </c>
      <c r="I1573" s="108" t="s">
        <v>33</v>
      </c>
      <c r="J1573" s="136">
        <v>0</v>
      </c>
      <c r="K1573" s="108"/>
      <c r="L1573" s="136"/>
      <c r="M1573" s="108" t="s">
        <v>35</v>
      </c>
      <c r="N1573" s="189">
        <v>0</v>
      </c>
    </row>
    <row r="1574" spans="1:14" x14ac:dyDescent="0.3">
      <c r="A1574" s="11"/>
      <c r="B1574" s="12"/>
      <c r="C1574" s="12"/>
      <c r="D1574" s="29"/>
      <c r="E1574" s="108" t="s">
        <v>20</v>
      </c>
      <c r="F1574" s="136">
        <v>0</v>
      </c>
      <c r="G1574" s="108" t="s">
        <v>180</v>
      </c>
      <c r="H1574" s="136">
        <v>0</v>
      </c>
      <c r="I1574" s="108" t="s">
        <v>181</v>
      </c>
      <c r="J1574" s="136">
        <v>0</v>
      </c>
      <c r="K1574" s="108" t="s">
        <v>182</v>
      </c>
      <c r="L1574" s="136">
        <v>0</v>
      </c>
      <c r="M1574" s="108" t="s">
        <v>38</v>
      </c>
      <c r="N1574" s="189">
        <v>0</v>
      </c>
    </row>
    <row r="1575" spans="1:14" x14ac:dyDescent="0.3">
      <c r="A1575" s="11"/>
      <c r="B1575" s="12"/>
      <c r="C1575" s="12"/>
      <c r="D1575" s="29"/>
      <c r="E1575" s="108" t="s">
        <v>26</v>
      </c>
      <c r="F1575" s="136">
        <v>0</v>
      </c>
      <c r="G1575" s="108" t="s">
        <v>183</v>
      </c>
      <c r="H1575" s="136">
        <v>0</v>
      </c>
      <c r="I1575" s="108" t="s">
        <v>184</v>
      </c>
      <c r="J1575" s="136">
        <v>0</v>
      </c>
      <c r="K1575" s="108"/>
      <c r="L1575" s="136"/>
      <c r="M1575" s="108" t="s">
        <v>39</v>
      </c>
      <c r="N1575" s="189">
        <v>0</v>
      </c>
    </row>
    <row r="1576" spans="1:14" x14ac:dyDescent="0.3">
      <c r="A1576" s="11"/>
      <c r="B1576" s="12"/>
      <c r="C1576" s="12"/>
      <c r="D1576" s="30"/>
      <c r="H1576" s="108"/>
      <c r="J1576" s="108"/>
      <c r="L1576" s="108"/>
      <c r="N1576" s="188"/>
    </row>
    <row r="1577" spans="1:14" x14ac:dyDescent="0.3">
      <c r="A1577" s="11"/>
      <c r="B1577" s="21" t="s">
        <v>195</v>
      </c>
      <c r="C1577" s="12"/>
      <c r="D1577" s="13" t="s">
        <v>196</v>
      </c>
      <c r="E1577" s="108" t="s">
        <v>31</v>
      </c>
      <c r="F1577" s="136">
        <v>0</v>
      </c>
      <c r="G1577" s="108" t="s">
        <v>179</v>
      </c>
      <c r="H1577" s="136">
        <v>0</v>
      </c>
      <c r="I1577" s="108" t="s">
        <v>33</v>
      </c>
      <c r="J1577" s="136">
        <v>0</v>
      </c>
      <c r="K1577" s="108"/>
      <c r="L1577" s="136"/>
      <c r="M1577" s="108" t="s">
        <v>35</v>
      </c>
      <c r="N1577" s="189">
        <v>0</v>
      </c>
    </row>
    <row r="1578" spans="1:14" x14ac:dyDescent="0.3">
      <c r="A1578" s="11"/>
      <c r="B1578" s="12"/>
      <c r="C1578" s="12"/>
      <c r="D1578" s="29"/>
      <c r="E1578" s="108" t="s">
        <v>20</v>
      </c>
      <c r="F1578" s="136">
        <v>0</v>
      </c>
      <c r="G1578" s="108" t="s">
        <v>180</v>
      </c>
      <c r="H1578" s="136">
        <v>0</v>
      </c>
      <c r="I1578" s="108" t="s">
        <v>181</v>
      </c>
      <c r="J1578" s="136">
        <v>0</v>
      </c>
      <c r="K1578" s="108" t="s">
        <v>182</v>
      </c>
      <c r="L1578" s="136">
        <v>0</v>
      </c>
      <c r="M1578" s="108" t="s">
        <v>38</v>
      </c>
      <c r="N1578" s="189">
        <v>0</v>
      </c>
    </row>
    <row r="1579" spans="1:14" x14ac:dyDescent="0.3">
      <c r="A1579" s="11"/>
      <c r="B1579" s="12"/>
      <c r="C1579" s="12"/>
      <c r="D1579" s="29"/>
      <c r="E1579" s="108" t="s">
        <v>26</v>
      </c>
      <c r="F1579" s="136">
        <v>0</v>
      </c>
      <c r="G1579" s="108" t="s">
        <v>183</v>
      </c>
      <c r="H1579" s="136">
        <v>0</v>
      </c>
      <c r="I1579" s="108" t="s">
        <v>184</v>
      </c>
      <c r="J1579" s="136">
        <v>0</v>
      </c>
      <c r="K1579" s="108"/>
      <c r="L1579" s="136"/>
      <c r="M1579" s="108" t="s">
        <v>39</v>
      </c>
      <c r="N1579" s="189">
        <v>0</v>
      </c>
    </row>
    <row r="1580" spans="1:14" ht="14.4" thickBot="1" x14ac:dyDescent="0.35">
      <c r="A1580" s="11"/>
      <c r="B1580" s="12"/>
      <c r="C1580" s="12"/>
      <c r="D1580" s="29"/>
      <c r="E1580" s="108"/>
      <c r="F1580" s="136"/>
      <c r="G1580" s="108"/>
      <c r="H1580" s="136"/>
      <c r="I1580" s="108"/>
      <c r="J1580" s="136"/>
      <c r="K1580" s="108"/>
      <c r="L1580" s="136"/>
      <c r="M1580" s="108"/>
      <c r="N1580" s="189"/>
    </row>
    <row r="1581" spans="1:14" ht="14.4" thickTop="1" x14ac:dyDescent="0.3">
      <c r="A1581" s="48"/>
      <c r="B1581" s="49"/>
      <c r="C1581" s="49"/>
      <c r="D1581" s="50"/>
      <c r="E1581" s="200"/>
      <c r="F1581" s="201"/>
      <c r="G1581" s="200"/>
      <c r="H1581" s="201"/>
      <c r="I1581" s="200"/>
      <c r="J1581" s="201"/>
      <c r="K1581" s="200"/>
      <c r="L1581" s="201"/>
      <c r="M1581" s="200"/>
      <c r="N1581" s="202"/>
    </row>
    <row r="1582" spans="1:14" ht="27.6" x14ac:dyDescent="0.3">
      <c r="A1582" s="37"/>
      <c r="B1582" s="78" t="s">
        <v>187</v>
      </c>
      <c r="C1582" s="181" t="s">
        <v>211</v>
      </c>
      <c r="D1582" s="4" t="s">
        <v>370</v>
      </c>
      <c r="E1582" s="12" t="s">
        <v>31</v>
      </c>
      <c r="F1582" s="192">
        <f>+F1569+F1573+F1577</f>
        <v>0</v>
      </c>
      <c r="G1582" s="191" t="s">
        <v>179</v>
      </c>
      <c r="H1582" s="192">
        <f>+H1569+H1573+H1577</f>
        <v>0</v>
      </c>
      <c r="I1582" s="191" t="s">
        <v>33</v>
      </c>
      <c r="J1582" s="192">
        <f>+J1569+J1573+J1577</f>
        <v>0</v>
      </c>
      <c r="K1582" s="191"/>
      <c r="L1582" s="192"/>
      <c r="M1582" s="191" t="s">
        <v>35</v>
      </c>
      <c r="N1582" s="193">
        <f>+N1569+N1573+N1577</f>
        <v>0</v>
      </c>
    </row>
    <row r="1583" spans="1:14" x14ac:dyDescent="0.3">
      <c r="A1583" s="11"/>
      <c r="B1583" s="12"/>
      <c r="C1583" s="12"/>
      <c r="D1583" s="13"/>
      <c r="E1583" s="191" t="s">
        <v>20</v>
      </c>
      <c r="F1583" s="192">
        <f>+F1570+F1574+F1578</f>
        <v>0</v>
      </c>
      <c r="G1583" s="191" t="s">
        <v>180</v>
      </c>
      <c r="H1583" s="192">
        <f>+H1570+H1574+H1578</f>
        <v>0</v>
      </c>
      <c r="I1583" s="191" t="s">
        <v>181</v>
      </c>
      <c r="J1583" s="192">
        <f>+J1570+J1574+J1578</f>
        <v>0</v>
      </c>
      <c r="K1583" s="191" t="s">
        <v>182</v>
      </c>
      <c r="L1583" s="192">
        <f>+L1570+L1574+L1578</f>
        <v>0</v>
      </c>
      <c r="M1583" s="191" t="s">
        <v>38</v>
      </c>
      <c r="N1583" s="193">
        <f>+N1570+N1574+N1578</f>
        <v>0</v>
      </c>
    </row>
    <row r="1584" spans="1:14" x14ac:dyDescent="0.3">
      <c r="A1584" s="11"/>
      <c r="B1584" s="12"/>
      <c r="C1584" s="12"/>
      <c r="D1584" s="13"/>
      <c r="E1584" s="191" t="s">
        <v>26</v>
      </c>
      <c r="F1584" s="192">
        <f>+F1571+F1575+F1579</f>
        <v>0</v>
      </c>
      <c r="G1584" s="191" t="s">
        <v>183</v>
      </c>
      <c r="H1584" s="192">
        <f>+H1571+H1575+H1579</f>
        <v>0</v>
      </c>
      <c r="I1584" s="191" t="s">
        <v>184</v>
      </c>
      <c r="J1584" s="192">
        <f>+J1571+J1575+J1579</f>
        <v>0</v>
      </c>
      <c r="K1584" s="191"/>
      <c r="L1584" s="192"/>
      <c r="M1584" s="191" t="s">
        <v>39</v>
      </c>
      <c r="N1584" s="193">
        <f>+N1571+N1575+N1579</f>
        <v>0</v>
      </c>
    </row>
    <row r="1585" spans="1:14" x14ac:dyDescent="0.3">
      <c r="A1585" s="218"/>
      <c r="B1585" s="170"/>
      <c r="C1585" s="47"/>
      <c r="D1585" s="29"/>
      <c r="E1585" s="194"/>
      <c r="F1585" s="746"/>
      <c r="G1585" s="194"/>
      <c r="H1585" s="746"/>
      <c r="I1585" s="194"/>
      <c r="J1585" s="746"/>
      <c r="K1585" s="194"/>
      <c r="L1585" s="746"/>
      <c r="M1585" s="194"/>
      <c r="N1585" s="195"/>
    </row>
    <row r="1586" spans="1:14" x14ac:dyDescent="0.3">
      <c r="A1586" s="42"/>
      <c r="B1586" s="43"/>
      <c r="C1586" s="43"/>
      <c r="D1586" s="22"/>
      <c r="E1586" s="194"/>
      <c r="F1586" s="746"/>
      <c r="G1586" s="194"/>
      <c r="H1586" s="746"/>
      <c r="I1586" s="194"/>
      <c r="J1586" s="746"/>
      <c r="K1586" s="194"/>
      <c r="L1586" s="746"/>
      <c r="M1586" s="194"/>
      <c r="N1586" s="195"/>
    </row>
    <row r="1587" spans="1:14" x14ac:dyDescent="0.3">
      <c r="A1587" s="11"/>
      <c r="B1587" s="12"/>
      <c r="C1587" s="12"/>
      <c r="D1587" s="13"/>
      <c r="N1587" s="187"/>
    </row>
    <row r="1588" spans="1:14" x14ac:dyDescent="0.3">
      <c r="A1588" s="1281"/>
      <c r="B1588" s="1282"/>
      <c r="C1588" s="60"/>
      <c r="D1588" s="63"/>
      <c r="E1588" s="1282"/>
      <c r="F1588" s="1282"/>
      <c r="G1588" s="60"/>
      <c r="H1588" s="63"/>
      <c r="I1588" s="1282"/>
      <c r="J1588" s="1282"/>
      <c r="K1588" s="60"/>
      <c r="L1588" s="63"/>
      <c r="M1588" s="1282"/>
      <c r="N1588" s="1283"/>
    </row>
    <row r="1589" spans="1:14" x14ac:dyDescent="0.3">
      <c r="A1589" s="1284" t="s">
        <v>371</v>
      </c>
      <c r="B1589" s="1285"/>
      <c r="C1589" s="1285"/>
      <c r="D1589" s="29" t="s">
        <v>361</v>
      </c>
      <c r="E1589" s="64" t="s">
        <v>31</v>
      </c>
      <c r="F1589" s="64">
        <f>+F1472+F1485+F1498+F1511+F1527+F1540+F1561+F1582</f>
        <v>0</v>
      </c>
      <c r="G1589" s="64" t="s">
        <v>179</v>
      </c>
      <c r="H1589" s="64">
        <f>+H1472+H1485+H1498+H1511+H1527+H1540+H1561+H1582</f>
        <v>0</v>
      </c>
      <c r="I1589" s="191" t="s">
        <v>33</v>
      </c>
      <c r="J1589" s="64">
        <f>+J1472+J1485+J1498+J1511+J1527+J1540+J1561+J1582</f>
        <v>0</v>
      </c>
      <c r="K1589" s="191"/>
      <c r="L1589" s="64"/>
      <c r="M1589" s="64" t="s">
        <v>35</v>
      </c>
      <c r="N1589" s="65">
        <f>+N1472+N1485+N1498+N1511+N1527+N1540+N1561+N1582</f>
        <v>0</v>
      </c>
    </row>
    <row r="1590" spans="1:14" x14ac:dyDescent="0.3">
      <c r="A1590" s="20"/>
      <c r="B1590" s="78"/>
      <c r="C1590" s="191"/>
      <c r="D1590" s="29"/>
      <c r="E1590" s="64" t="s">
        <v>20</v>
      </c>
      <c r="F1590" s="64">
        <f>+F1473+F1486+F1499+F1512+F1528+F1541+F1562+F1583</f>
        <v>0</v>
      </c>
      <c r="G1590" s="64" t="s">
        <v>180</v>
      </c>
      <c r="H1590" s="64">
        <f>+H1473+H1486+H1499+H1512+H1528+H1541+H1562+H1583</f>
        <v>0</v>
      </c>
      <c r="I1590" s="191" t="s">
        <v>181</v>
      </c>
      <c r="J1590" s="64">
        <f>+J1473+J1486+J1499+J1512+J1528+J1541+J1562+J1583</f>
        <v>0</v>
      </c>
      <c r="K1590" s="191" t="s">
        <v>182</v>
      </c>
      <c r="L1590" s="64">
        <f>+L1473+L1486+L1499+L1512+L1528+L1541+L1562+L1583</f>
        <v>0</v>
      </c>
      <c r="M1590" s="64" t="s">
        <v>38</v>
      </c>
      <c r="N1590" s="65">
        <f>+N1473+N1486+N1499+N1512+N1528+N1541+N1562+N1583</f>
        <v>0</v>
      </c>
    </row>
    <row r="1591" spans="1:14" x14ac:dyDescent="0.3">
      <c r="A1591" s="66"/>
      <c r="B1591" s="47"/>
      <c r="C1591" s="12"/>
      <c r="D1591" s="13"/>
      <c r="E1591" s="64" t="s">
        <v>26</v>
      </c>
      <c r="F1591" s="64">
        <f>+F1474+F1487+F1500+F1513+F1529+F1542+F1563+F1584</f>
        <v>0</v>
      </c>
      <c r="G1591" s="64" t="s">
        <v>183</v>
      </c>
      <c r="H1591" s="64">
        <f>+H1474+H1487+H1500+H1513+H1529+H1542+H1563+H1584</f>
        <v>0</v>
      </c>
      <c r="I1591" s="191" t="s">
        <v>184</v>
      </c>
      <c r="J1591" s="64">
        <f>+J1474+J1487+J1500+J1513+J1529+J1542+J1563+J1584</f>
        <v>0</v>
      </c>
      <c r="K1591" s="191"/>
      <c r="L1591" s="64"/>
      <c r="M1591" s="64" t="s">
        <v>39</v>
      </c>
      <c r="N1591" s="65">
        <f>+N1474+N1487+N1500+N1513+N1529+N1542+N1563+N1584</f>
        <v>0</v>
      </c>
    </row>
    <row r="1592" spans="1:14" x14ac:dyDescent="0.3">
      <c r="A1592" s="66"/>
      <c r="B1592" s="47"/>
      <c r="C1592" s="12"/>
      <c r="D1592" s="13"/>
      <c r="E1592" s="47"/>
      <c r="F1592" s="47"/>
      <c r="G1592" s="12"/>
      <c r="H1592" s="13"/>
      <c r="I1592" s="47"/>
      <c r="J1592" s="47"/>
      <c r="K1592" s="12"/>
      <c r="L1592" s="13"/>
      <c r="M1592" s="47"/>
      <c r="N1592" s="67"/>
    </row>
    <row r="1593" spans="1:14" x14ac:dyDescent="0.3">
      <c r="A1593" s="42"/>
      <c r="B1593" s="43"/>
      <c r="C1593" s="43"/>
      <c r="D1593" s="22"/>
      <c r="E1593" s="43"/>
      <c r="F1593" s="43"/>
      <c r="G1593" s="43"/>
      <c r="H1593" s="22"/>
      <c r="I1593" s="43"/>
      <c r="J1593" s="43"/>
      <c r="K1593" s="43"/>
      <c r="L1593" s="22"/>
      <c r="M1593" s="43"/>
      <c r="N1593" s="68"/>
    </row>
    <row r="1594" spans="1:14" ht="14.4" thickBot="1" x14ac:dyDescent="0.35">
      <c r="A1594" s="82"/>
      <c r="B1594" s="83"/>
      <c r="C1594" s="83"/>
      <c r="D1594" s="88"/>
      <c r="E1594" s="206"/>
      <c r="F1594" s="207"/>
      <c r="G1594" s="206"/>
      <c r="H1594" s="206"/>
      <c r="I1594" s="206"/>
      <c r="J1594" s="206"/>
      <c r="K1594" s="206"/>
      <c r="L1594" s="206"/>
      <c r="M1594" s="206"/>
      <c r="N1594" s="208"/>
    </row>
    <row r="1595" spans="1:14" ht="15" thickTop="1" thickBot="1" x14ac:dyDescent="0.35">
      <c r="A1595" s="1268" t="s">
        <v>171</v>
      </c>
      <c r="B1595" s="1269"/>
      <c r="C1595" s="9" t="s">
        <v>372</v>
      </c>
      <c r="D1595" s="96" t="s">
        <v>373</v>
      </c>
      <c r="E1595" s="219"/>
      <c r="F1595" s="219"/>
      <c r="G1595" s="219"/>
      <c r="H1595" s="219"/>
      <c r="I1595" s="219"/>
      <c r="J1595" s="219"/>
      <c r="K1595" s="219"/>
      <c r="L1595" s="219"/>
      <c r="M1595" s="219"/>
      <c r="N1595" s="10"/>
    </row>
    <row r="1596" spans="1:14" ht="14.4" thickTop="1" x14ac:dyDescent="0.3">
      <c r="A1596" s="11"/>
      <c r="B1596" s="12"/>
      <c r="C1596" s="12"/>
      <c r="D1596" s="13"/>
      <c r="N1596" s="187"/>
    </row>
    <row r="1597" spans="1:14" x14ac:dyDescent="0.3">
      <c r="A1597" s="100">
        <v>1401</v>
      </c>
      <c r="B1597" s="58" t="s">
        <v>175</v>
      </c>
      <c r="C1597" s="58" t="s">
        <v>172</v>
      </c>
      <c r="D1597" s="57" t="s">
        <v>374</v>
      </c>
      <c r="E1597" s="18"/>
      <c r="F1597" s="18"/>
      <c r="G1597" s="18"/>
      <c r="H1597" s="18"/>
      <c r="I1597" s="18"/>
      <c r="J1597" s="18"/>
      <c r="K1597" s="18"/>
      <c r="L1597" s="18"/>
      <c r="M1597" s="18"/>
      <c r="N1597" s="101"/>
    </row>
    <row r="1598" spans="1:14" x14ac:dyDescent="0.3">
      <c r="A1598" s="11"/>
      <c r="B1598" s="61"/>
      <c r="C1598" s="12"/>
      <c r="D1598" s="30"/>
      <c r="N1598" s="187"/>
    </row>
    <row r="1599" spans="1:14" x14ac:dyDescent="0.3">
      <c r="A1599" s="59"/>
      <c r="B1599" s="25"/>
      <c r="C1599" s="60"/>
      <c r="D1599" s="53"/>
      <c r="E1599" s="203"/>
      <c r="F1599" s="745"/>
      <c r="G1599" s="203"/>
      <c r="H1599" s="203"/>
      <c r="I1599" s="203"/>
      <c r="J1599" s="203"/>
      <c r="K1599" s="203"/>
      <c r="L1599" s="203"/>
      <c r="M1599" s="203"/>
      <c r="N1599" s="204"/>
    </row>
    <row r="1600" spans="1:14" x14ac:dyDescent="0.3">
      <c r="A1600" s="11"/>
      <c r="B1600" s="21" t="s">
        <v>177</v>
      </c>
      <c r="C1600" s="12"/>
      <c r="D1600" s="13" t="s">
        <v>178</v>
      </c>
      <c r="E1600" s="108" t="s">
        <v>31</v>
      </c>
      <c r="F1600" s="136">
        <v>0</v>
      </c>
      <c r="G1600" s="108" t="s">
        <v>179</v>
      </c>
      <c r="H1600" s="136">
        <v>0</v>
      </c>
      <c r="I1600" s="108" t="s">
        <v>33</v>
      </c>
      <c r="J1600" s="136">
        <v>0</v>
      </c>
      <c r="K1600" s="108"/>
      <c r="L1600" s="136"/>
      <c r="M1600" s="108" t="s">
        <v>35</v>
      </c>
      <c r="N1600" s="189">
        <v>0</v>
      </c>
    </row>
    <row r="1601" spans="1:14" x14ac:dyDescent="0.3">
      <c r="A1601" s="11"/>
      <c r="B1601" s="12"/>
      <c r="C1601" s="12"/>
      <c r="D1601" s="29"/>
      <c r="E1601" s="108" t="s">
        <v>20</v>
      </c>
      <c r="F1601" s="136">
        <v>0</v>
      </c>
      <c r="G1601" s="108" t="s">
        <v>180</v>
      </c>
      <c r="H1601" s="136">
        <v>0</v>
      </c>
      <c r="I1601" s="108" t="s">
        <v>181</v>
      </c>
      <c r="J1601" s="136">
        <v>0</v>
      </c>
      <c r="K1601" s="108" t="s">
        <v>182</v>
      </c>
      <c r="L1601" s="136">
        <v>0</v>
      </c>
      <c r="M1601" s="108" t="s">
        <v>38</v>
      </c>
      <c r="N1601" s="189">
        <v>0</v>
      </c>
    </row>
    <row r="1602" spans="1:14" x14ac:dyDescent="0.3">
      <c r="A1602" s="11"/>
      <c r="B1602" s="12"/>
      <c r="C1602" s="12"/>
      <c r="D1602" s="29"/>
      <c r="E1602" s="108" t="s">
        <v>26</v>
      </c>
      <c r="F1602" s="136">
        <v>0</v>
      </c>
      <c r="G1602" s="108" t="s">
        <v>183</v>
      </c>
      <c r="H1602" s="136">
        <v>0</v>
      </c>
      <c r="I1602" s="108" t="s">
        <v>184</v>
      </c>
      <c r="J1602" s="136">
        <v>0</v>
      </c>
      <c r="K1602" s="108"/>
      <c r="L1602" s="136"/>
      <c r="M1602" s="108" t="s">
        <v>39</v>
      </c>
      <c r="N1602" s="189">
        <v>0</v>
      </c>
    </row>
    <row r="1603" spans="1:14" x14ac:dyDescent="0.3">
      <c r="A1603" s="11"/>
      <c r="B1603" s="12"/>
      <c r="C1603" s="12"/>
      <c r="D1603" s="30"/>
      <c r="H1603" s="108"/>
      <c r="J1603" s="108"/>
      <c r="L1603" s="108"/>
      <c r="N1603" s="188"/>
    </row>
    <row r="1604" spans="1:14" x14ac:dyDescent="0.3">
      <c r="A1604" s="11"/>
      <c r="B1604" s="21" t="s">
        <v>185</v>
      </c>
      <c r="C1604" s="12"/>
      <c r="D1604" s="13" t="s">
        <v>186</v>
      </c>
      <c r="E1604" s="108" t="s">
        <v>31</v>
      </c>
      <c r="F1604" s="136">
        <v>0</v>
      </c>
      <c r="G1604" s="108" t="s">
        <v>179</v>
      </c>
      <c r="H1604" s="136">
        <v>0</v>
      </c>
      <c r="I1604" s="108" t="s">
        <v>33</v>
      </c>
      <c r="J1604" s="136">
        <v>0</v>
      </c>
      <c r="K1604" s="108"/>
      <c r="L1604" s="136"/>
      <c r="M1604" s="108" t="s">
        <v>35</v>
      </c>
      <c r="N1604" s="189">
        <v>0</v>
      </c>
    </row>
    <row r="1605" spans="1:14" x14ac:dyDescent="0.3">
      <c r="A1605" s="11"/>
      <c r="B1605" s="12"/>
      <c r="C1605" s="12"/>
      <c r="D1605" s="29"/>
      <c r="E1605" s="108" t="s">
        <v>20</v>
      </c>
      <c r="F1605" s="136">
        <v>0</v>
      </c>
      <c r="G1605" s="108" t="s">
        <v>180</v>
      </c>
      <c r="H1605" s="136">
        <v>0</v>
      </c>
      <c r="I1605" s="108" t="s">
        <v>181</v>
      </c>
      <c r="J1605" s="136">
        <v>0</v>
      </c>
      <c r="K1605" s="108" t="s">
        <v>182</v>
      </c>
      <c r="L1605" s="136">
        <v>0</v>
      </c>
      <c r="M1605" s="108" t="s">
        <v>38</v>
      </c>
      <c r="N1605" s="189">
        <v>0</v>
      </c>
    </row>
    <row r="1606" spans="1:14" x14ac:dyDescent="0.3">
      <c r="A1606" s="11"/>
      <c r="B1606" s="12"/>
      <c r="C1606" s="12"/>
      <c r="D1606" s="29"/>
      <c r="E1606" s="108" t="s">
        <v>26</v>
      </c>
      <c r="F1606" s="136">
        <v>0</v>
      </c>
      <c r="G1606" s="108" t="s">
        <v>183</v>
      </c>
      <c r="H1606" s="136">
        <v>0</v>
      </c>
      <c r="I1606" s="108" t="s">
        <v>184</v>
      </c>
      <c r="J1606" s="136">
        <v>0</v>
      </c>
      <c r="K1606" s="108"/>
      <c r="L1606" s="136"/>
      <c r="M1606" s="108" t="s">
        <v>39</v>
      </c>
      <c r="N1606" s="189">
        <v>0</v>
      </c>
    </row>
    <row r="1607" spans="1:14" x14ac:dyDescent="0.3">
      <c r="A1607" s="11"/>
      <c r="B1607" s="12"/>
      <c r="C1607" s="12"/>
      <c r="D1607" s="30"/>
      <c r="H1607" s="108"/>
      <c r="J1607" s="108"/>
      <c r="L1607" s="108"/>
      <c r="N1607" s="188"/>
    </row>
    <row r="1608" spans="1:14" x14ac:dyDescent="0.3">
      <c r="A1608" s="11"/>
      <c r="B1608" s="21" t="s">
        <v>195</v>
      </c>
      <c r="C1608" s="12"/>
      <c r="D1608" s="13" t="s">
        <v>196</v>
      </c>
      <c r="E1608" s="108" t="s">
        <v>31</v>
      </c>
      <c r="F1608" s="136">
        <v>0</v>
      </c>
      <c r="G1608" s="108" t="s">
        <v>179</v>
      </c>
      <c r="H1608" s="136">
        <v>0</v>
      </c>
      <c r="I1608" s="108" t="s">
        <v>33</v>
      </c>
      <c r="J1608" s="136">
        <v>0</v>
      </c>
      <c r="K1608" s="108"/>
      <c r="L1608" s="136"/>
      <c r="M1608" s="108" t="s">
        <v>35</v>
      </c>
      <c r="N1608" s="189">
        <v>0</v>
      </c>
    </row>
    <row r="1609" spans="1:14" x14ac:dyDescent="0.3">
      <c r="A1609" s="11"/>
      <c r="B1609" s="12"/>
      <c r="C1609" s="12"/>
      <c r="D1609" s="29"/>
      <c r="E1609" s="108" t="s">
        <v>20</v>
      </c>
      <c r="F1609" s="136">
        <v>0</v>
      </c>
      <c r="G1609" s="108" t="s">
        <v>180</v>
      </c>
      <c r="H1609" s="136">
        <v>0</v>
      </c>
      <c r="I1609" s="108" t="s">
        <v>181</v>
      </c>
      <c r="J1609" s="136">
        <v>0</v>
      </c>
      <c r="K1609" s="108" t="s">
        <v>182</v>
      </c>
      <c r="L1609" s="136">
        <v>0</v>
      </c>
      <c r="M1609" s="108" t="s">
        <v>38</v>
      </c>
      <c r="N1609" s="189">
        <v>0</v>
      </c>
    </row>
    <row r="1610" spans="1:14" x14ac:dyDescent="0.3">
      <c r="A1610" s="11"/>
      <c r="B1610" s="12"/>
      <c r="C1610" s="12"/>
      <c r="D1610" s="29"/>
      <c r="E1610" s="108" t="s">
        <v>26</v>
      </c>
      <c r="F1610" s="136">
        <v>0</v>
      </c>
      <c r="G1610" s="108" t="s">
        <v>183</v>
      </c>
      <c r="H1610" s="136">
        <v>0</v>
      </c>
      <c r="I1610" s="108" t="s">
        <v>184</v>
      </c>
      <c r="J1610" s="136">
        <v>0</v>
      </c>
      <c r="K1610" s="108"/>
      <c r="L1610" s="136"/>
      <c r="M1610" s="108" t="s">
        <v>39</v>
      </c>
      <c r="N1610" s="189">
        <v>0</v>
      </c>
    </row>
    <row r="1611" spans="1:14" ht="14.4" thickBot="1" x14ac:dyDescent="0.35">
      <c r="A1611" s="11"/>
      <c r="B1611" s="12"/>
      <c r="C1611" s="12"/>
      <c r="D1611" s="29"/>
      <c r="E1611" s="108"/>
      <c r="F1611" s="136"/>
      <c r="G1611" s="108"/>
      <c r="H1611" s="136"/>
      <c r="I1611" s="108"/>
      <c r="J1611" s="136"/>
      <c r="K1611" s="108"/>
      <c r="L1611" s="136"/>
      <c r="M1611" s="108"/>
      <c r="N1611" s="189"/>
    </row>
    <row r="1612" spans="1:14" ht="14.4" thickTop="1" x14ac:dyDescent="0.3">
      <c r="A1612" s="48"/>
      <c r="B1612" s="49"/>
      <c r="C1612" s="49"/>
      <c r="D1612" s="50"/>
      <c r="E1612" s="200"/>
      <c r="F1612" s="201"/>
      <c r="G1612" s="200"/>
      <c r="H1612" s="201"/>
      <c r="I1612" s="200"/>
      <c r="J1612" s="201"/>
      <c r="K1612" s="200"/>
      <c r="L1612" s="201"/>
      <c r="M1612" s="200"/>
      <c r="N1612" s="202"/>
    </row>
    <row r="1613" spans="1:14" x14ac:dyDescent="0.3">
      <c r="A1613" s="37"/>
      <c r="B1613" s="78" t="s">
        <v>187</v>
      </c>
      <c r="C1613" s="12" t="s">
        <v>172</v>
      </c>
      <c r="D1613" s="4" t="s">
        <v>375</v>
      </c>
      <c r="E1613" s="12" t="s">
        <v>31</v>
      </c>
      <c r="F1613" s="192">
        <f>+F1600+F1604+F1608</f>
        <v>0</v>
      </c>
      <c r="G1613" s="191" t="s">
        <v>179</v>
      </c>
      <c r="H1613" s="192">
        <f>+H1600+H1604+H1608</f>
        <v>0</v>
      </c>
      <c r="I1613" s="191" t="s">
        <v>33</v>
      </c>
      <c r="J1613" s="192">
        <f>+J1600+J1604+J1608</f>
        <v>0</v>
      </c>
      <c r="K1613" s="191"/>
      <c r="L1613" s="192"/>
      <c r="M1613" s="191" t="s">
        <v>35</v>
      </c>
      <c r="N1613" s="193">
        <f>+N1600+N1604+N1608</f>
        <v>0</v>
      </c>
    </row>
    <row r="1614" spans="1:14" x14ac:dyDescent="0.3">
      <c r="A1614" s="11"/>
      <c r="B1614" s="12"/>
      <c r="C1614" s="12"/>
      <c r="D1614" s="13"/>
      <c r="E1614" s="191" t="s">
        <v>20</v>
      </c>
      <c r="F1614" s="192">
        <f>+F1601+F1605+F1609</f>
        <v>0</v>
      </c>
      <c r="G1614" s="191" t="s">
        <v>180</v>
      </c>
      <c r="H1614" s="192">
        <f>+H1601+H1605+H1609</f>
        <v>0</v>
      </c>
      <c r="I1614" s="191" t="s">
        <v>181</v>
      </c>
      <c r="J1614" s="192">
        <f>+J1601+J1605+J1609</f>
        <v>0</v>
      </c>
      <c r="K1614" s="191" t="s">
        <v>182</v>
      </c>
      <c r="L1614" s="192">
        <f>+L1601+L1605+L1609</f>
        <v>0</v>
      </c>
      <c r="M1614" s="191" t="s">
        <v>38</v>
      </c>
      <c r="N1614" s="193">
        <f>+N1601+N1605+N1609</f>
        <v>0</v>
      </c>
    </row>
    <row r="1615" spans="1:14" x14ac:dyDescent="0.3">
      <c r="A1615" s="11"/>
      <c r="B1615" s="12"/>
      <c r="C1615" s="12"/>
      <c r="D1615" s="13"/>
      <c r="E1615" s="191" t="s">
        <v>26</v>
      </c>
      <c r="F1615" s="192">
        <f>+F1602+F1606+F1610</f>
        <v>0</v>
      </c>
      <c r="G1615" s="191" t="s">
        <v>183</v>
      </c>
      <c r="H1615" s="192">
        <f>+H1602+H1606+H1610</f>
        <v>0</v>
      </c>
      <c r="I1615" s="191" t="s">
        <v>184</v>
      </c>
      <c r="J1615" s="192">
        <f>+J1602+J1606+J1610</f>
        <v>0</v>
      </c>
      <c r="K1615" s="191"/>
      <c r="L1615" s="192"/>
      <c r="M1615" s="191" t="s">
        <v>39</v>
      </c>
      <c r="N1615" s="193">
        <f>+N1602+N1606+N1610</f>
        <v>0</v>
      </c>
    </row>
    <row r="1616" spans="1:14" x14ac:dyDescent="0.3">
      <c r="A1616" s="42"/>
      <c r="B1616" s="43"/>
      <c r="C1616" s="43"/>
      <c r="D1616" s="22"/>
      <c r="E1616" s="194"/>
      <c r="F1616" s="746"/>
      <c r="G1616" s="194"/>
      <c r="H1616" s="746"/>
      <c r="I1616" s="194"/>
      <c r="J1616" s="746"/>
      <c r="K1616" s="194"/>
      <c r="L1616" s="746"/>
      <c r="M1616" s="194"/>
      <c r="N1616" s="195"/>
    </row>
    <row r="1617" spans="1:14" x14ac:dyDescent="0.3">
      <c r="A1617" s="11"/>
      <c r="B1617" s="12"/>
      <c r="C1617" s="12"/>
      <c r="D1617" s="30"/>
      <c r="N1617" s="187"/>
    </row>
    <row r="1618" spans="1:14" x14ac:dyDescent="0.3">
      <c r="A1618" s="100">
        <v>1402</v>
      </c>
      <c r="B1618" s="58" t="s">
        <v>175</v>
      </c>
      <c r="C1618" s="58" t="s">
        <v>189</v>
      </c>
      <c r="D1618" s="57" t="s">
        <v>376</v>
      </c>
      <c r="E1618" s="18"/>
      <c r="F1618" s="18"/>
      <c r="G1618" s="18"/>
      <c r="H1618" s="18"/>
      <c r="I1618" s="18"/>
      <c r="J1618" s="18"/>
      <c r="K1618" s="18"/>
      <c r="L1618" s="18"/>
      <c r="M1618" s="18"/>
      <c r="N1618" s="101"/>
    </row>
    <row r="1619" spans="1:14" x14ac:dyDescent="0.3">
      <c r="A1619" s="11"/>
      <c r="B1619" s="61"/>
      <c r="C1619" s="12"/>
      <c r="D1619" s="30"/>
      <c r="N1619" s="187"/>
    </row>
    <row r="1620" spans="1:14" x14ac:dyDescent="0.3">
      <c r="A1620" s="59"/>
      <c r="B1620" s="25"/>
      <c r="C1620" s="60"/>
      <c r="D1620" s="53"/>
      <c r="E1620" s="203"/>
      <c r="F1620" s="745"/>
      <c r="G1620" s="203"/>
      <c r="H1620" s="203"/>
      <c r="I1620" s="203"/>
      <c r="J1620" s="203"/>
      <c r="K1620" s="203"/>
      <c r="L1620" s="203"/>
      <c r="M1620" s="203"/>
      <c r="N1620" s="204"/>
    </row>
    <row r="1621" spans="1:14" x14ac:dyDescent="0.3">
      <c r="A1621" s="11"/>
      <c r="B1621" s="21" t="s">
        <v>177</v>
      </c>
      <c r="C1621" s="12"/>
      <c r="D1621" s="13" t="s">
        <v>178</v>
      </c>
      <c r="E1621" s="108" t="s">
        <v>31</v>
      </c>
      <c r="F1621" s="136">
        <v>0</v>
      </c>
      <c r="G1621" s="108" t="s">
        <v>179</v>
      </c>
      <c r="H1621" s="136">
        <v>0</v>
      </c>
      <c r="I1621" s="108" t="s">
        <v>33</v>
      </c>
      <c r="J1621" s="136">
        <v>0</v>
      </c>
      <c r="K1621" s="108"/>
      <c r="L1621" s="136"/>
      <c r="M1621" s="108" t="s">
        <v>35</v>
      </c>
      <c r="N1621" s="189">
        <v>0</v>
      </c>
    </row>
    <row r="1622" spans="1:14" x14ac:dyDescent="0.3">
      <c r="A1622" s="11"/>
      <c r="B1622" s="12"/>
      <c r="C1622" s="12"/>
      <c r="D1622" s="29"/>
      <c r="E1622" s="108" t="s">
        <v>20</v>
      </c>
      <c r="F1622" s="136">
        <v>0</v>
      </c>
      <c r="G1622" s="108" t="s">
        <v>180</v>
      </c>
      <c r="H1622" s="136">
        <v>0</v>
      </c>
      <c r="I1622" s="108" t="s">
        <v>181</v>
      </c>
      <c r="J1622" s="136">
        <v>0</v>
      </c>
      <c r="K1622" s="108" t="s">
        <v>182</v>
      </c>
      <c r="L1622" s="136">
        <v>0</v>
      </c>
      <c r="M1622" s="108" t="s">
        <v>38</v>
      </c>
      <c r="N1622" s="189">
        <v>0</v>
      </c>
    </row>
    <row r="1623" spans="1:14" x14ac:dyDescent="0.3">
      <c r="A1623" s="11"/>
      <c r="B1623" s="12"/>
      <c r="C1623" s="12"/>
      <c r="D1623" s="29"/>
      <c r="E1623" s="108" t="s">
        <v>26</v>
      </c>
      <c r="F1623" s="136">
        <v>0</v>
      </c>
      <c r="G1623" s="108" t="s">
        <v>183</v>
      </c>
      <c r="H1623" s="136">
        <v>0</v>
      </c>
      <c r="I1623" s="108" t="s">
        <v>184</v>
      </c>
      <c r="J1623" s="136">
        <v>0</v>
      </c>
      <c r="K1623" s="108"/>
      <c r="L1623" s="136"/>
      <c r="M1623" s="108" t="s">
        <v>39</v>
      </c>
      <c r="N1623" s="189">
        <v>0</v>
      </c>
    </row>
    <row r="1624" spans="1:14" x14ac:dyDescent="0.3">
      <c r="A1624" s="11"/>
      <c r="B1624" s="12"/>
      <c r="C1624" s="12"/>
      <c r="D1624" s="30"/>
      <c r="H1624" s="108"/>
      <c r="J1624" s="108"/>
      <c r="L1624" s="108"/>
      <c r="N1624" s="188"/>
    </row>
    <row r="1625" spans="1:14" x14ac:dyDescent="0.3">
      <c r="A1625" s="11"/>
      <c r="B1625" s="21" t="s">
        <v>185</v>
      </c>
      <c r="C1625" s="12"/>
      <c r="D1625" s="13" t="s">
        <v>186</v>
      </c>
      <c r="E1625" s="108" t="s">
        <v>31</v>
      </c>
      <c r="F1625" s="136">
        <v>0</v>
      </c>
      <c r="G1625" s="108" t="s">
        <v>179</v>
      </c>
      <c r="H1625" s="136">
        <v>0</v>
      </c>
      <c r="I1625" s="108" t="s">
        <v>33</v>
      </c>
      <c r="J1625" s="136">
        <v>0</v>
      </c>
      <c r="K1625" s="108"/>
      <c r="L1625" s="136"/>
      <c r="M1625" s="108" t="s">
        <v>35</v>
      </c>
      <c r="N1625" s="189">
        <v>0</v>
      </c>
    </row>
    <row r="1626" spans="1:14" x14ac:dyDescent="0.3">
      <c r="A1626" s="11"/>
      <c r="B1626" s="12"/>
      <c r="C1626" s="12"/>
      <c r="D1626" s="29"/>
      <c r="E1626" s="108" t="s">
        <v>20</v>
      </c>
      <c r="F1626" s="136">
        <v>0</v>
      </c>
      <c r="G1626" s="108" t="s">
        <v>180</v>
      </c>
      <c r="H1626" s="136">
        <v>0</v>
      </c>
      <c r="I1626" s="108" t="s">
        <v>181</v>
      </c>
      <c r="J1626" s="136">
        <v>0</v>
      </c>
      <c r="K1626" s="108" t="s">
        <v>182</v>
      </c>
      <c r="L1626" s="136">
        <v>0</v>
      </c>
      <c r="M1626" s="108" t="s">
        <v>38</v>
      </c>
      <c r="N1626" s="189">
        <v>0</v>
      </c>
    </row>
    <row r="1627" spans="1:14" x14ac:dyDescent="0.3">
      <c r="A1627" s="11"/>
      <c r="B1627" s="12"/>
      <c r="C1627" s="12"/>
      <c r="D1627" s="29"/>
      <c r="E1627" s="108" t="s">
        <v>26</v>
      </c>
      <c r="F1627" s="136">
        <v>0</v>
      </c>
      <c r="G1627" s="108" t="s">
        <v>183</v>
      </c>
      <c r="H1627" s="136">
        <v>0</v>
      </c>
      <c r="I1627" s="108" t="s">
        <v>184</v>
      </c>
      <c r="J1627" s="136">
        <v>0</v>
      </c>
      <c r="K1627" s="108"/>
      <c r="L1627" s="136"/>
      <c r="M1627" s="108" t="s">
        <v>39</v>
      </c>
      <c r="N1627" s="189">
        <v>0</v>
      </c>
    </row>
    <row r="1628" spans="1:14" x14ac:dyDescent="0.3">
      <c r="A1628" s="11"/>
      <c r="B1628" s="12"/>
      <c r="C1628" s="12"/>
      <c r="D1628" s="30"/>
      <c r="H1628" s="108"/>
      <c r="J1628" s="108"/>
      <c r="L1628" s="108"/>
      <c r="N1628" s="188"/>
    </row>
    <row r="1629" spans="1:14" x14ac:dyDescent="0.3">
      <c r="A1629" s="11"/>
      <c r="B1629" s="21" t="s">
        <v>195</v>
      </c>
      <c r="C1629" s="12"/>
      <c r="D1629" s="13" t="s">
        <v>196</v>
      </c>
      <c r="E1629" s="108" t="s">
        <v>31</v>
      </c>
      <c r="F1629" s="136">
        <v>0</v>
      </c>
      <c r="G1629" s="108" t="s">
        <v>179</v>
      </c>
      <c r="H1629" s="136">
        <v>0</v>
      </c>
      <c r="I1629" s="108" t="s">
        <v>33</v>
      </c>
      <c r="J1629" s="136">
        <v>0</v>
      </c>
      <c r="K1629" s="108"/>
      <c r="L1629" s="136"/>
      <c r="M1629" s="108" t="s">
        <v>35</v>
      </c>
      <c r="N1629" s="189">
        <v>0</v>
      </c>
    </row>
    <row r="1630" spans="1:14" x14ac:dyDescent="0.3">
      <c r="A1630" s="11"/>
      <c r="B1630" s="12"/>
      <c r="C1630" s="12"/>
      <c r="D1630" s="29"/>
      <c r="E1630" s="108" t="s">
        <v>20</v>
      </c>
      <c r="F1630" s="136">
        <v>0</v>
      </c>
      <c r="G1630" s="108" t="s">
        <v>180</v>
      </c>
      <c r="H1630" s="136">
        <v>0</v>
      </c>
      <c r="I1630" s="108" t="s">
        <v>181</v>
      </c>
      <c r="J1630" s="136">
        <v>0</v>
      </c>
      <c r="K1630" s="108" t="s">
        <v>182</v>
      </c>
      <c r="L1630" s="136">
        <v>0</v>
      </c>
      <c r="M1630" s="108" t="s">
        <v>38</v>
      </c>
      <c r="N1630" s="189">
        <v>0</v>
      </c>
    </row>
    <row r="1631" spans="1:14" x14ac:dyDescent="0.3">
      <c r="A1631" s="11"/>
      <c r="B1631" s="12"/>
      <c r="C1631" s="12"/>
      <c r="D1631" s="29"/>
      <c r="E1631" s="108" t="s">
        <v>26</v>
      </c>
      <c r="F1631" s="136">
        <v>0</v>
      </c>
      <c r="G1631" s="108" t="s">
        <v>183</v>
      </c>
      <c r="H1631" s="136">
        <v>0</v>
      </c>
      <c r="I1631" s="108" t="s">
        <v>184</v>
      </c>
      <c r="J1631" s="136">
        <v>0</v>
      </c>
      <c r="K1631" s="108"/>
      <c r="L1631" s="136"/>
      <c r="M1631" s="108" t="s">
        <v>39</v>
      </c>
      <c r="N1631" s="189">
        <v>0</v>
      </c>
    </row>
    <row r="1632" spans="1:14" ht="14.4" thickBot="1" x14ac:dyDescent="0.35">
      <c r="A1632" s="11"/>
      <c r="B1632" s="12"/>
      <c r="C1632" s="12"/>
      <c r="D1632" s="29"/>
      <c r="E1632" s="108"/>
      <c r="F1632" s="136"/>
      <c r="G1632" s="108"/>
      <c r="H1632" s="136"/>
      <c r="I1632" s="108"/>
      <c r="J1632" s="136"/>
      <c r="K1632" s="108"/>
      <c r="L1632" s="136"/>
      <c r="M1632" s="108"/>
      <c r="N1632" s="189"/>
    </row>
    <row r="1633" spans="1:14" ht="14.4" thickTop="1" x14ac:dyDescent="0.3">
      <c r="A1633" s="48"/>
      <c r="B1633" s="49"/>
      <c r="C1633" s="49"/>
      <c r="D1633" s="50"/>
      <c r="E1633" s="200"/>
      <c r="F1633" s="201"/>
      <c r="G1633" s="200"/>
      <c r="H1633" s="201"/>
      <c r="I1633" s="200"/>
      <c r="J1633" s="201"/>
      <c r="K1633" s="200"/>
      <c r="L1633" s="201"/>
      <c r="M1633" s="200"/>
      <c r="N1633" s="202"/>
    </row>
    <row r="1634" spans="1:14" x14ac:dyDescent="0.3">
      <c r="A1634" s="37"/>
      <c r="B1634" s="78" t="s">
        <v>187</v>
      </c>
      <c r="C1634" s="12" t="s">
        <v>189</v>
      </c>
      <c r="D1634" s="13" t="s">
        <v>376</v>
      </c>
      <c r="E1634" s="12" t="s">
        <v>31</v>
      </c>
      <c r="F1634" s="192">
        <f>+F1621+F1625+F1629</f>
        <v>0</v>
      </c>
      <c r="G1634" s="191" t="s">
        <v>179</v>
      </c>
      <c r="H1634" s="192">
        <f>+H1621+H1625+H1629</f>
        <v>0</v>
      </c>
      <c r="I1634" s="191" t="s">
        <v>33</v>
      </c>
      <c r="J1634" s="192">
        <f>+J1621+J1625+J1629</f>
        <v>0</v>
      </c>
      <c r="K1634" s="191"/>
      <c r="L1634" s="192"/>
      <c r="M1634" s="191" t="s">
        <v>35</v>
      </c>
      <c r="N1634" s="193">
        <f>+N1621+N1625+N1629</f>
        <v>0</v>
      </c>
    </row>
    <row r="1635" spans="1:14" x14ac:dyDescent="0.3">
      <c r="A1635" s="11"/>
      <c r="B1635" s="12"/>
      <c r="C1635" s="12"/>
      <c r="D1635" s="13"/>
      <c r="E1635" s="191" t="s">
        <v>20</v>
      </c>
      <c r="F1635" s="192">
        <f>+F1622+F1626+F1630</f>
        <v>0</v>
      </c>
      <c r="G1635" s="191" t="s">
        <v>180</v>
      </c>
      <c r="H1635" s="192">
        <f>+H1622+H1626+H1630</f>
        <v>0</v>
      </c>
      <c r="I1635" s="191" t="s">
        <v>181</v>
      </c>
      <c r="J1635" s="192">
        <f>+J1622+J1626+J1630</f>
        <v>0</v>
      </c>
      <c r="K1635" s="191" t="s">
        <v>182</v>
      </c>
      <c r="L1635" s="192">
        <f>+L1622+L1626+L1630</f>
        <v>0</v>
      </c>
      <c r="M1635" s="191" t="s">
        <v>38</v>
      </c>
      <c r="N1635" s="193">
        <f>+N1622+N1626+N1630</f>
        <v>0</v>
      </c>
    </row>
    <row r="1636" spans="1:14" x14ac:dyDescent="0.3">
      <c r="A1636" s="11"/>
      <c r="B1636" s="12"/>
      <c r="C1636" s="12"/>
      <c r="D1636" s="13"/>
      <c r="E1636" s="191" t="s">
        <v>26</v>
      </c>
      <c r="F1636" s="192">
        <f>+F1623+F1627+F1631</f>
        <v>0</v>
      </c>
      <c r="G1636" s="191" t="s">
        <v>183</v>
      </c>
      <c r="H1636" s="192">
        <f>+H1623+H1627+H1631</f>
        <v>0</v>
      </c>
      <c r="I1636" s="191" t="s">
        <v>184</v>
      </c>
      <c r="J1636" s="192">
        <f>+J1623+J1627+J1631</f>
        <v>0</v>
      </c>
      <c r="K1636" s="191"/>
      <c r="L1636" s="192"/>
      <c r="M1636" s="191" t="s">
        <v>39</v>
      </c>
      <c r="N1636" s="193">
        <f>+N1623+N1627+N1631</f>
        <v>0</v>
      </c>
    </row>
    <row r="1637" spans="1:14" x14ac:dyDescent="0.3">
      <c r="A1637" s="42"/>
      <c r="B1637" s="43"/>
      <c r="C1637" s="43"/>
      <c r="D1637" s="22"/>
      <c r="E1637" s="194"/>
      <c r="F1637" s="746"/>
      <c r="G1637" s="194"/>
      <c r="H1637" s="746"/>
      <c r="I1637" s="194"/>
      <c r="J1637" s="746"/>
      <c r="K1637" s="194"/>
      <c r="L1637" s="746"/>
      <c r="M1637" s="194"/>
      <c r="N1637" s="195"/>
    </row>
    <row r="1638" spans="1:14" x14ac:dyDescent="0.3">
      <c r="A1638" s="11"/>
      <c r="B1638" s="12"/>
      <c r="C1638" s="12"/>
      <c r="D1638" s="30"/>
      <c r="N1638" s="187"/>
    </row>
    <row r="1639" spans="1:14" x14ac:dyDescent="0.3">
      <c r="A1639" s="11"/>
      <c r="B1639" s="12"/>
      <c r="C1639" s="12"/>
      <c r="D1639" s="30"/>
      <c r="N1639" s="187"/>
    </row>
    <row r="1640" spans="1:14" x14ac:dyDescent="0.3">
      <c r="A1640" s="56" t="s">
        <v>377</v>
      </c>
      <c r="B1640" s="58" t="s">
        <v>175</v>
      </c>
      <c r="C1640" s="182" t="s">
        <v>378</v>
      </c>
      <c r="D1640" s="57" t="s">
        <v>379</v>
      </c>
      <c r="E1640" s="18"/>
      <c r="F1640" s="18"/>
      <c r="G1640" s="18"/>
      <c r="H1640" s="18"/>
      <c r="I1640" s="18"/>
      <c r="J1640" s="18"/>
      <c r="K1640" s="18"/>
      <c r="L1640" s="18"/>
      <c r="M1640" s="18"/>
      <c r="N1640" s="101"/>
    </row>
    <row r="1641" spans="1:14" x14ac:dyDescent="0.3">
      <c r="A1641" s="11"/>
      <c r="B1641" s="61"/>
      <c r="C1641" s="12"/>
      <c r="D1641" s="30"/>
      <c r="N1641" s="187"/>
    </row>
    <row r="1642" spans="1:14" x14ac:dyDescent="0.3">
      <c r="A1642" s="59"/>
      <c r="B1642" s="25"/>
      <c r="C1642" s="60"/>
      <c r="D1642" s="53"/>
      <c r="E1642" s="203"/>
      <c r="F1642" s="745"/>
      <c r="G1642" s="203"/>
      <c r="H1642" s="203"/>
      <c r="I1642" s="203"/>
      <c r="J1642" s="203"/>
      <c r="K1642" s="203"/>
      <c r="L1642" s="203"/>
      <c r="M1642" s="203"/>
      <c r="N1642" s="204"/>
    </row>
    <row r="1643" spans="1:14" x14ac:dyDescent="0.3">
      <c r="A1643" s="11"/>
      <c r="B1643" s="21" t="s">
        <v>177</v>
      </c>
      <c r="C1643" s="12"/>
      <c r="D1643" s="13" t="s">
        <v>178</v>
      </c>
      <c r="E1643" s="108" t="s">
        <v>31</v>
      </c>
      <c r="F1643" s="136">
        <v>0</v>
      </c>
      <c r="G1643" s="108" t="s">
        <v>179</v>
      </c>
      <c r="H1643" s="136">
        <v>0</v>
      </c>
      <c r="I1643" s="108" t="s">
        <v>33</v>
      </c>
      <c r="J1643" s="136">
        <v>0</v>
      </c>
      <c r="K1643" s="108"/>
      <c r="L1643" s="136"/>
      <c r="M1643" s="108" t="s">
        <v>35</v>
      </c>
      <c r="N1643" s="189">
        <v>0</v>
      </c>
    </row>
    <row r="1644" spans="1:14" x14ac:dyDescent="0.3">
      <c r="A1644" s="11"/>
      <c r="B1644" s="12"/>
      <c r="C1644" s="12"/>
      <c r="D1644" s="29"/>
      <c r="E1644" s="108" t="s">
        <v>20</v>
      </c>
      <c r="F1644" s="136">
        <v>0</v>
      </c>
      <c r="G1644" s="108" t="s">
        <v>180</v>
      </c>
      <c r="H1644" s="136">
        <v>0</v>
      </c>
      <c r="I1644" s="108" t="s">
        <v>181</v>
      </c>
      <c r="J1644" s="136">
        <v>0</v>
      </c>
      <c r="K1644" s="108" t="s">
        <v>182</v>
      </c>
      <c r="L1644" s="136">
        <v>0</v>
      </c>
      <c r="M1644" s="108" t="s">
        <v>38</v>
      </c>
      <c r="N1644" s="189">
        <v>0</v>
      </c>
    </row>
    <row r="1645" spans="1:14" x14ac:dyDescent="0.3">
      <c r="A1645" s="11"/>
      <c r="B1645" s="12"/>
      <c r="C1645" s="12"/>
      <c r="D1645" s="29"/>
      <c r="E1645" s="108" t="s">
        <v>26</v>
      </c>
      <c r="F1645" s="136">
        <v>0</v>
      </c>
      <c r="G1645" s="108" t="s">
        <v>183</v>
      </c>
      <c r="H1645" s="136">
        <v>0</v>
      </c>
      <c r="I1645" s="108" t="s">
        <v>184</v>
      </c>
      <c r="J1645" s="136">
        <v>0</v>
      </c>
      <c r="K1645" s="108"/>
      <c r="L1645" s="136"/>
      <c r="M1645" s="108" t="s">
        <v>39</v>
      </c>
      <c r="N1645" s="189">
        <v>0</v>
      </c>
    </row>
    <row r="1646" spans="1:14" x14ac:dyDescent="0.3">
      <c r="A1646" s="11"/>
      <c r="B1646" s="12"/>
      <c r="C1646" s="12"/>
      <c r="D1646" s="30"/>
      <c r="H1646" s="108"/>
      <c r="J1646" s="108"/>
      <c r="L1646" s="108"/>
      <c r="N1646" s="188"/>
    </row>
    <row r="1647" spans="1:14" x14ac:dyDescent="0.3">
      <c r="A1647" s="11"/>
      <c r="B1647" s="21" t="s">
        <v>185</v>
      </c>
      <c r="C1647" s="12"/>
      <c r="D1647" s="13" t="s">
        <v>186</v>
      </c>
      <c r="E1647" s="108" t="s">
        <v>31</v>
      </c>
      <c r="F1647" s="136">
        <v>0</v>
      </c>
      <c r="G1647" s="108" t="s">
        <v>179</v>
      </c>
      <c r="H1647" s="136">
        <v>0</v>
      </c>
      <c r="I1647" s="108" t="s">
        <v>33</v>
      </c>
      <c r="J1647" s="136">
        <v>0</v>
      </c>
      <c r="K1647" s="108"/>
      <c r="L1647" s="136"/>
      <c r="M1647" s="108" t="s">
        <v>35</v>
      </c>
      <c r="N1647" s="189">
        <v>0</v>
      </c>
    </row>
    <row r="1648" spans="1:14" x14ac:dyDescent="0.3">
      <c r="A1648" s="11"/>
      <c r="B1648" s="12"/>
      <c r="C1648" s="12"/>
      <c r="D1648" s="29"/>
      <c r="E1648" s="108" t="s">
        <v>20</v>
      </c>
      <c r="F1648" s="136">
        <v>0</v>
      </c>
      <c r="G1648" s="108" t="s">
        <v>180</v>
      </c>
      <c r="H1648" s="136">
        <v>0</v>
      </c>
      <c r="I1648" s="108" t="s">
        <v>181</v>
      </c>
      <c r="J1648" s="136">
        <v>0</v>
      </c>
      <c r="K1648" s="108" t="s">
        <v>182</v>
      </c>
      <c r="L1648" s="136">
        <v>0</v>
      </c>
      <c r="M1648" s="108" t="s">
        <v>38</v>
      </c>
      <c r="N1648" s="189">
        <v>0</v>
      </c>
    </row>
    <row r="1649" spans="1:14" x14ac:dyDescent="0.3">
      <c r="A1649" s="11"/>
      <c r="B1649" s="12"/>
      <c r="C1649" s="12"/>
      <c r="D1649" s="29"/>
      <c r="E1649" s="108" t="s">
        <v>26</v>
      </c>
      <c r="F1649" s="136">
        <v>0</v>
      </c>
      <c r="G1649" s="108" t="s">
        <v>183</v>
      </c>
      <c r="H1649" s="136">
        <v>0</v>
      </c>
      <c r="I1649" s="108" t="s">
        <v>184</v>
      </c>
      <c r="J1649" s="136">
        <v>0</v>
      </c>
      <c r="K1649" s="108"/>
      <c r="L1649" s="136"/>
      <c r="M1649" s="108" t="s">
        <v>39</v>
      </c>
      <c r="N1649" s="189">
        <v>0</v>
      </c>
    </row>
    <row r="1650" spans="1:14" x14ac:dyDescent="0.3">
      <c r="A1650" s="11"/>
      <c r="B1650" s="12"/>
      <c r="C1650" s="12"/>
      <c r="D1650" s="30"/>
      <c r="H1650" s="108"/>
      <c r="J1650" s="108"/>
      <c r="L1650" s="108"/>
      <c r="N1650" s="188"/>
    </row>
    <row r="1651" spans="1:14" x14ac:dyDescent="0.3">
      <c r="A1651" s="11"/>
      <c r="B1651" s="21" t="s">
        <v>195</v>
      </c>
      <c r="C1651" s="12"/>
      <c r="D1651" s="13" t="s">
        <v>196</v>
      </c>
      <c r="E1651" s="108" t="s">
        <v>31</v>
      </c>
      <c r="F1651" s="136">
        <v>0</v>
      </c>
      <c r="G1651" s="108" t="s">
        <v>179</v>
      </c>
      <c r="H1651" s="136">
        <v>0</v>
      </c>
      <c r="I1651" s="108" t="s">
        <v>33</v>
      </c>
      <c r="J1651" s="136">
        <v>0</v>
      </c>
      <c r="K1651" s="108"/>
      <c r="L1651" s="136"/>
      <c r="M1651" s="108" t="s">
        <v>35</v>
      </c>
      <c r="N1651" s="189">
        <v>0</v>
      </c>
    </row>
    <row r="1652" spans="1:14" x14ac:dyDescent="0.3">
      <c r="A1652" s="11"/>
      <c r="B1652" s="12"/>
      <c r="C1652" s="12"/>
      <c r="D1652" s="29"/>
      <c r="E1652" s="108" t="s">
        <v>20</v>
      </c>
      <c r="F1652" s="136">
        <v>0</v>
      </c>
      <c r="G1652" s="108" t="s">
        <v>180</v>
      </c>
      <c r="H1652" s="136">
        <v>0</v>
      </c>
      <c r="I1652" s="108" t="s">
        <v>181</v>
      </c>
      <c r="J1652" s="136">
        <v>0</v>
      </c>
      <c r="K1652" s="108" t="s">
        <v>182</v>
      </c>
      <c r="L1652" s="136">
        <v>0</v>
      </c>
      <c r="M1652" s="108" t="s">
        <v>38</v>
      </c>
      <c r="N1652" s="189">
        <v>0</v>
      </c>
    </row>
    <row r="1653" spans="1:14" x14ac:dyDescent="0.3">
      <c r="A1653" s="11"/>
      <c r="B1653" s="12"/>
      <c r="C1653" s="12"/>
      <c r="D1653" s="29"/>
      <c r="E1653" s="108" t="s">
        <v>26</v>
      </c>
      <c r="F1653" s="136">
        <v>0</v>
      </c>
      <c r="G1653" s="108" t="s">
        <v>183</v>
      </c>
      <c r="H1653" s="136">
        <v>0</v>
      </c>
      <c r="I1653" s="108" t="s">
        <v>184</v>
      </c>
      <c r="J1653" s="136">
        <v>0</v>
      </c>
      <c r="K1653" s="108"/>
      <c r="L1653" s="136"/>
      <c r="M1653" s="108" t="s">
        <v>39</v>
      </c>
      <c r="N1653" s="189">
        <v>0</v>
      </c>
    </row>
    <row r="1654" spans="1:14" ht="14.4" thickBot="1" x14ac:dyDescent="0.35">
      <c r="A1654" s="11"/>
      <c r="B1654" s="12"/>
      <c r="C1654" s="12"/>
      <c r="D1654" s="29"/>
      <c r="E1654" s="108"/>
      <c r="F1654" s="136"/>
      <c r="G1654" s="108"/>
      <c r="H1654" s="136"/>
      <c r="I1654" s="108"/>
      <c r="J1654" s="136"/>
      <c r="K1654" s="108"/>
      <c r="L1654" s="136"/>
      <c r="M1654" s="108"/>
      <c r="N1654" s="189"/>
    </row>
    <row r="1655" spans="1:14" ht="14.4" thickTop="1" x14ac:dyDescent="0.3">
      <c r="A1655" s="48"/>
      <c r="B1655" s="49"/>
      <c r="C1655" s="49"/>
      <c r="D1655" s="50"/>
      <c r="E1655" s="200"/>
      <c r="F1655" s="201"/>
      <c r="G1655" s="200"/>
      <c r="H1655" s="201"/>
      <c r="I1655" s="200"/>
      <c r="J1655" s="201"/>
      <c r="K1655" s="200"/>
      <c r="L1655" s="201"/>
      <c r="M1655" s="200"/>
      <c r="N1655" s="202"/>
    </row>
    <row r="1656" spans="1:14" x14ac:dyDescent="0.3">
      <c r="A1656" s="37"/>
      <c r="B1656" s="78" t="s">
        <v>187</v>
      </c>
      <c r="C1656" s="181" t="s">
        <v>193</v>
      </c>
      <c r="D1656" s="13" t="s">
        <v>379</v>
      </c>
      <c r="E1656" s="12" t="s">
        <v>31</v>
      </c>
      <c r="F1656" s="192">
        <f>+F1643+F1647+F1651</f>
        <v>0</v>
      </c>
      <c r="G1656" s="191" t="s">
        <v>179</v>
      </c>
      <c r="H1656" s="192">
        <f>+H1643+H1647+H1651</f>
        <v>0</v>
      </c>
      <c r="I1656" s="191" t="s">
        <v>33</v>
      </c>
      <c r="J1656" s="192">
        <f>+J1643+J1647+J1651</f>
        <v>0</v>
      </c>
      <c r="K1656" s="191"/>
      <c r="L1656" s="192"/>
      <c r="M1656" s="191" t="s">
        <v>35</v>
      </c>
      <c r="N1656" s="193">
        <f>+N1643+N1647+N1651</f>
        <v>0</v>
      </c>
    </row>
    <row r="1657" spans="1:14" x14ac:dyDescent="0.3">
      <c r="A1657" s="11"/>
      <c r="B1657" s="12"/>
      <c r="C1657" s="12"/>
      <c r="D1657" s="13"/>
      <c r="E1657" s="191" t="s">
        <v>20</v>
      </c>
      <c r="F1657" s="192">
        <f>+F1644+F1648+F1652</f>
        <v>0</v>
      </c>
      <c r="G1657" s="191" t="s">
        <v>180</v>
      </c>
      <c r="H1657" s="192">
        <f>+H1644+H1648+H1652</f>
        <v>0</v>
      </c>
      <c r="I1657" s="191" t="s">
        <v>181</v>
      </c>
      <c r="J1657" s="192">
        <f>+J1644+J1648+J1652</f>
        <v>0</v>
      </c>
      <c r="K1657" s="191" t="s">
        <v>182</v>
      </c>
      <c r="L1657" s="192">
        <f>+L1644+L1648+L1652</f>
        <v>0</v>
      </c>
      <c r="M1657" s="191" t="s">
        <v>38</v>
      </c>
      <c r="N1657" s="193">
        <f>+N1644+N1648+N1652</f>
        <v>0</v>
      </c>
    </row>
    <row r="1658" spans="1:14" x14ac:dyDescent="0.3">
      <c r="A1658" s="11"/>
      <c r="B1658" s="12"/>
      <c r="C1658" s="12"/>
      <c r="D1658" s="13"/>
      <c r="E1658" s="191" t="s">
        <v>26</v>
      </c>
      <c r="F1658" s="192">
        <f>+F1645+F1649+F1653</f>
        <v>0</v>
      </c>
      <c r="G1658" s="191" t="s">
        <v>183</v>
      </c>
      <c r="H1658" s="192">
        <f>+H1645+H1649+H1653</f>
        <v>0</v>
      </c>
      <c r="I1658" s="191" t="s">
        <v>184</v>
      </c>
      <c r="J1658" s="192">
        <f>+J1645+J1649+J1653</f>
        <v>0</v>
      </c>
      <c r="K1658" s="191"/>
      <c r="L1658" s="192"/>
      <c r="M1658" s="191" t="s">
        <v>39</v>
      </c>
      <c r="N1658" s="193">
        <f>+N1645+N1649+N1653</f>
        <v>0</v>
      </c>
    </row>
    <row r="1659" spans="1:14" x14ac:dyDescent="0.3">
      <c r="A1659" s="42"/>
      <c r="B1659" s="43"/>
      <c r="C1659" s="43"/>
      <c r="D1659" s="22"/>
      <c r="E1659" s="194"/>
      <c r="F1659" s="746"/>
      <c r="G1659" s="194"/>
      <c r="H1659" s="746"/>
      <c r="I1659" s="194"/>
      <c r="J1659" s="746"/>
      <c r="K1659" s="194"/>
      <c r="L1659" s="746"/>
      <c r="M1659" s="194"/>
      <c r="N1659" s="195"/>
    </row>
    <row r="1660" spans="1:14" x14ac:dyDescent="0.3">
      <c r="A1660" s="79"/>
      <c r="B1660" s="17"/>
      <c r="C1660" s="17"/>
      <c r="D1660" s="18"/>
      <c r="E1660" s="197"/>
      <c r="F1660" s="198"/>
      <c r="G1660" s="197"/>
      <c r="H1660" s="197"/>
      <c r="I1660" s="197"/>
      <c r="J1660" s="197"/>
      <c r="K1660" s="197"/>
      <c r="L1660" s="197"/>
      <c r="M1660" s="197"/>
      <c r="N1660" s="199"/>
    </row>
    <row r="1661" spans="1:14" x14ac:dyDescent="0.3">
      <c r="A1661" s="56" t="s">
        <v>380</v>
      </c>
      <c r="B1661" s="58" t="s">
        <v>175</v>
      </c>
      <c r="C1661" s="62" t="s">
        <v>199</v>
      </c>
      <c r="D1661" s="57" t="s">
        <v>381</v>
      </c>
      <c r="E1661" s="18"/>
      <c r="F1661" s="18"/>
      <c r="G1661" s="18"/>
      <c r="H1661" s="18"/>
      <c r="I1661" s="18"/>
      <c r="J1661" s="18"/>
      <c r="K1661" s="18"/>
      <c r="L1661" s="18"/>
      <c r="M1661" s="18"/>
      <c r="N1661" s="101"/>
    </row>
    <row r="1662" spans="1:14" x14ac:dyDescent="0.3">
      <c r="A1662" s="11"/>
      <c r="B1662" s="61"/>
      <c r="C1662" s="12"/>
      <c r="D1662" s="30"/>
      <c r="N1662" s="187"/>
    </row>
    <row r="1663" spans="1:14" x14ac:dyDescent="0.3">
      <c r="A1663" s="59"/>
      <c r="B1663" s="25"/>
      <c r="C1663" s="60"/>
      <c r="D1663" s="53"/>
      <c r="E1663" s="203"/>
      <c r="F1663" s="745"/>
      <c r="G1663" s="203"/>
      <c r="H1663" s="203"/>
      <c r="I1663" s="203"/>
      <c r="J1663" s="203"/>
      <c r="K1663" s="203"/>
      <c r="L1663" s="203"/>
      <c r="M1663" s="203"/>
      <c r="N1663" s="204"/>
    </row>
    <row r="1664" spans="1:14" x14ac:dyDescent="0.3">
      <c r="A1664" s="11"/>
      <c r="B1664" s="21" t="s">
        <v>177</v>
      </c>
      <c r="C1664" s="12"/>
      <c r="D1664" s="13" t="s">
        <v>178</v>
      </c>
      <c r="E1664" s="108" t="s">
        <v>31</v>
      </c>
      <c r="F1664" s="136">
        <v>0</v>
      </c>
      <c r="G1664" s="108" t="s">
        <v>179</v>
      </c>
      <c r="H1664" s="136">
        <v>0</v>
      </c>
      <c r="I1664" s="108" t="s">
        <v>33</v>
      </c>
      <c r="J1664" s="136">
        <v>0</v>
      </c>
      <c r="K1664" s="108"/>
      <c r="L1664" s="136"/>
      <c r="M1664" s="108" t="s">
        <v>35</v>
      </c>
      <c r="N1664" s="189">
        <v>0</v>
      </c>
    </row>
    <row r="1665" spans="1:14" x14ac:dyDescent="0.3">
      <c r="A1665" s="11"/>
      <c r="B1665" s="12"/>
      <c r="C1665" s="12"/>
      <c r="D1665" s="29"/>
      <c r="E1665" s="108" t="s">
        <v>20</v>
      </c>
      <c r="F1665" s="136">
        <v>0</v>
      </c>
      <c r="G1665" s="108" t="s">
        <v>180</v>
      </c>
      <c r="H1665" s="136">
        <v>0</v>
      </c>
      <c r="I1665" s="108" t="s">
        <v>181</v>
      </c>
      <c r="J1665" s="136">
        <v>0</v>
      </c>
      <c r="K1665" s="108" t="s">
        <v>182</v>
      </c>
      <c r="L1665" s="136">
        <v>0</v>
      </c>
      <c r="M1665" s="108" t="s">
        <v>38</v>
      </c>
      <c r="N1665" s="189">
        <v>0</v>
      </c>
    </row>
    <row r="1666" spans="1:14" x14ac:dyDescent="0.3">
      <c r="A1666" s="11"/>
      <c r="B1666" s="12"/>
      <c r="C1666" s="12"/>
      <c r="D1666" s="29"/>
      <c r="E1666" s="108" t="s">
        <v>26</v>
      </c>
      <c r="F1666" s="136">
        <v>0</v>
      </c>
      <c r="G1666" s="108" t="s">
        <v>183</v>
      </c>
      <c r="H1666" s="136">
        <v>0</v>
      </c>
      <c r="I1666" s="108" t="s">
        <v>184</v>
      </c>
      <c r="J1666" s="136">
        <v>0</v>
      </c>
      <c r="K1666" s="108"/>
      <c r="L1666" s="136"/>
      <c r="M1666" s="108" t="s">
        <v>39</v>
      </c>
      <c r="N1666" s="189">
        <v>0</v>
      </c>
    </row>
    <row r="1667" spans="1:14" x14ac:dyDescent="0.3">
      <c r="A1667" s="11"/>
      <c r="B1667" s="12"/>
      <c r="C1667" s="12"/>
      <c r="D1667" s="30"/>
      <c r="H1667" s="108"/>
      <c r="J1667" s="108"/>
      <c r="L1667" s="108"/>
      <c r="N1667" s="188"/>
    </row>
    <row r="1668" spans="1:14" x14ac:dyDescent="0.3">
      <c r="A1668" s="11"/>
      <c r="B1668" s="21" t="s">
        <v>185</v>
      </c>
      <c r="C1668" s="12"/>
      <c r="D1668" s="13" t="s">
        <v>186</v>
      </c>
      <c r="E1668" s="108" t="s">
        <v>31</v>
      </c>
      <c r="F1668" s="136">
        <v>0</v>
      </c>
      <c r="G1668" s="108" t="s">
        <v>179</v>
      </c>
      <c r="H1668" s="136">
        <v>0</v>
      </c>
      <c r="I1668" s="108" t="s">
        <v>33</v>
      </c>
      <c r="J1668" s="136">
        <v>0</v>
      </c>
      <c r="K1668" s="108"/>
      <c r="L1668" s="136"/>
      <c r="M1668" s="108" t="s">
        <v>35</v>
      </c>
      <c r="N1668" s="189">
        <v>0</v>
      </c>
    </row>
    <row r="1669" spans="1:14" x14ac:dyDescent="0.3">
      <c r="A1669" s="11"/>
      <c r="B1669" s="12"/>
      <c r="C1669" s="12"/>
      <c r="D1669" s="29"/>
      <c r="E1669" s="108" t="s">
        <v>20</v>
      </c>
      <c r="F1669" s="136">
        <v>0</v>
      </c>
      <c r="G1669" s="108" t="s">
        <v>180</v>
      </c>
      <c r="H1669" s="136">
        <v>0</v>
      </c>
      <c r="I1669" s="108" t="s">
        <v>181</v>
      </c>
      <c r="J1669" s="136">
        <v>0</v>
      </c>
      <c r="K1669" s="108" t="s">
        <v>182</v>
      </c>
      <c r="L1669" s="136">
        <v>0</v>
      </c>
      <c r="M1669" s="108" t="s">
        <v>38</v>
      </c>
      <c r="N1669" s="189">
        <v>0</v>
      </c>
    </row>
    <row r="1670" spans="1:14" x14ac:dyDescent="0.3">
      <c r="A1670" s="11"/>
      <c r="B1670" s="12"/>
      <c r="C1670" s="12"/>
      <c r="D1670" s="29"/>
      <c r="E1670" s="108" t="s">
        <v>26</v>
      </c>
      <c r="F1670" s="136">
        <v>0</v>
      </c>
      <c r="G1670" s="108" t="s">
        <v>183</v>
      </c>
      <c r="H1670" s="136">
        <v>0</v>
      </c>
      <c r="I1670" s="108" t="s">
        <v>184</v>
      </c>
      <c r="J1670" s="136">
        <v>0</v>
      </c>
      <c r="K1670" s="108"/>
      <c r="L1670" s="136"/>
      <c r="M1670" s="108" t="s">
        <v>39</v>
      </c>
      <c r="N1670" s="189">
        <v>0</v>
      </c>
    </row>
    <row r="1671" spans="1:14" x14ac:dyDescent="0.3">
      <c r="A1671" s="11"/>
      <c r="B1671" s="12"/>
      <c r="C1671" s="12"/>
      <c r="D1671" s="29"/>
      <c r="H1671" s="108"/>
      <c r="J1671" s="108"/>
      <c r="L1671" s="108"/>
      <c r="N1671" s="188"/>
    </row>
    <row r="1672" spans="1:14" x14ac:dyDescent="0.3">
      <c r="A1672" s="11"/>
      <c r="B1672" s="21" t="s">
        <v>195</v>
      </c>
      <c r="C1672" s="12"/>
      <c r="D1672" s="13" t="s">
        <v>196</v>
      </c>
      <c r="E1672" s="108" t="s">
        <v>31</v>
      </c>
      <c r="F1672" s="136">
        <v>0</v>
      </c>
      <c r="G1672" s="108" t="s">
        <v>179</v>
      </c>
      <c r="H1672" s="136">
        <v>0</v>
      </c>
      <c r="I1672" s="108" t="s">
        <v>33</v>
      </c>
      <c r="J1672" s="136">
        <v>0</v>
      </c>
      <c r="K1672" s="108"/>
      <c r="L1672" s="136"/>
      <c r="M1672" s="108" t="s">
        <v>35</v>
      </c>
      <c r="N1672" s="189">
        <v>0</v>
      </c>
    </row>
    <row r="1673" spans="1:14" x14ac:dyDescent="0.3">
      <c r="A1673" s="11"/>
      <c r="B1673" s="12"/>
      <c r="C1673" s="12"/>
      <c r="D1673" s="29"/>
      <c r="E1673" s="108" t="s">
        <v>20</v>
      </c>
      <c r="F1673" s="136">
        <v>0</v>
      </c>
      <c r="G1673" s="108" t="s">
        <v>180</v>
      </c>
      <c r="H1673" s="136">
        <v>0</v>
      </c>
      <c r="I1673" s="108" t="s">
        <v>181</v>
      </c>
      <c r="J1673" s="136">
        <v>0</v>
      </c>
      <c r="K1673" s="108" t="s">
        <v>182</v>
      </c>
      <c r="L1673" s="136">
        <v>0</v>
      </c>
      <c r="M1673" s="108" t="s">
        <v>38</v>
      </c>
      <c r="N1673" s="189">
        <v>0</v>
      </c>
    </row>
    <row r="1674" spans="1:14" x14ac:dyDescent="0.3">
      <c r="A1674" s="11"/>
      <c r="B1674" s="12"/>
      <c r="C1674" s="12"/>
      <c r="D1674" s="29"/>
      <c r="E1674" s="108" t="s">
        <v>26</v>
      </c>
      <c r="F1674" s="136">
        <v>0</v>
      </c>
      <c r="G1674" s="108" t="s">
        <v>183</v>
      </c>
      <c r="H1674" s="136">
        <v>0</v>
      </c>
      <c r="I1674" s="108" t="s">
        <v>184</v>
      </c>
      <c r="J1674" s="136">
        <v>0</v>
      </c>
      <c r="K1674" s="108"/>
      <c r="L1674" s="136"/>
      <c r="M1674" s="108" t="s">
        <v>39</v>
      </c>
      <c r="N1674" s="189">
        <v>0</v>
      </c>
    </row>
    <row r="1675" spans="1:14" ht="14.4" thickBot="1" x14ac:dyDescent="0.35">
      <c r="A1675" s="11"/>
      <c r="B1675" s="12"/>
      <c r="C1675" s="12"/>
      <c r="D1675" s="29"/>
      <c r="E1675" s="108"/>
      <c r="F1675" s="136"/>
      <c r="G1675" s="108"/>
      <c r="H1675" s="136"/>
      <c r="I1675" s="108"/>
      <c r="J1675" s="136"/>
      <c r="K1675" s="108"/>
      <c r="L1675" s="136"/>
      <c r="M1675" s="108"/>
      <c r="N1675" s="189"/>
    </row>
    <row r="1676" spans="1:14" ht="14.4" thickTop="1" x14ac:dyDescent="0.3">
      <c r="A1676" s="48"/>
      <c r="B1676" s="49"/>
      <c r="C1676" s="49"/>
      <c r="D1676" s="50"/>
      <c r="E1676" s="200"/>
      <c r="F1676" s="201"/>
      <c r="G1676" s="200"/>
      <c r="H1676" s="201"/>
      <c r="I1676" s="200"/>
      <c r="J1676" s="201"/>
      <c r="K1676" s="200"/>
      <c r="L1676" s="201"/>
      <c r="M1676" s="200"/>
      <c r="N1676" s="202"/>
    </row>
    <row r="1677" spans="1:14" x14ac:dyDescent="0.3">
      <c r="A1677" s="37"/>
      <c r="B1677" s="78" t="s">
        <v>187</v>
      </c>
      <c r="C1677" s="181" t="s">
        <v>199</v>
      </c>
      <c r="D1677" s="13" t="s">
        <v>382</v>
      </c>
      <c r="E1677" s="12" t="s">
        <v>31</v>
      </c>
      <c r="F1677" s="192">
        <f>+F1664+F1668+F1672</f>
        <v>0</v>
      </c>
      <c r="G1677" s="191" t="s">
        <v>179</v>
      </c>
      <c r="H1677" s="192">
        <f>+H1664+H1668+H1672</f>
        <v>0</v>
      </c>
      <c r="I1677" s="191" t="s">
        <v>33</v>
      </c>
      <c r="J1677" s="192">
        <f>+J1664+J1668+J1672</f>
        <v>0</v>
      </c>
      <c r="K1677" s="191"/>
      <c r="L1677" s="192"/>
      <c r="M1677" s="191" t="s">
        <v>35</v>
      </c>
      <c r="N1677" s="193">
        <f>+N1664+N1668+N1672</f>
        <v>0</v>
      </c>
    </row>
    <row r="1678" spans="1:14" x14ac:dyDescent="0.3">
      <c r="A1678" s="11"/>
      <c r="B1678" s="12"/>
      <c r="C1678" s="12"/>
      <c r="D1678" s="13"/>
      <c r="E1678" s="191" t="s">
        <v>20</v>
      </c>
      <c r="F1678" s="192">
        <f>+F1665+F1669+F1673</f>
        <v>0</v>
      </c>
      <c r="G1678" s="191" t="s">
        <v>180</v>
      </c>
      <c r="H1678" s="192">
        <f>+H1665+H1669+H1673</f>
        <v>0</v>
      </c>
      <c r="I1678" s="191" t="s">
        <v>181</v>
      </c>
      <c r="J1678" s="192">
        <f>+J1665+J1669+J1673</f>
        <v>0</v>
      </c>
      <c r="K1678" s="191" t="s">
        <v>182</v>
      </c>
      <c r="L1678" s="192">
        <f>+L1665+L1669+L1673</f>
        <v>0</v>
      </c>
      <c r="M1678" s="191" t="s">
        <v>38</v>
      </c>
      <c r="N1678" s="193">
        <f>+N1665+N1669+N1673</f>
        <v>0</v>
      </c>
    </row>
    <row r="1679" spans="1:14" x14ac:dyDescent="0.3">
      <c r="A1679" s="11"/>
      <c r="B1679" s="12"/>
      <c r="C1679" s="12"/>
      <c r="D1679" s="13"/>
      <c r="E1679" s="191" t="s">
        <v>26</v>
      </c>
      <c r="F1679" s="192">
        <f>+F1666+F1670+F1674</f>
        <v>0</v>
      </c>
      <c r="G1679" s="191" t="s">
        <v>183</v>
      </c>
      <c r="H1679" s="192">
        <f>+H1666+H1670+H1674</f>
        <v>0</v>
      </c>
      <c r="I1679" s="191" t="s">
        <v>184</v>
      </c>
      <c r="J1679" s="192">
        <f>+J1666+J1670+J1674</f>
        <v>0</v>
      </c>
      <c r="K1679" s="191"/>
      <c r="L1679" s="192"/>
      <c r="M1679" s="191" t="s">
        <v>39</v>
      </c>
      <c r="N1679" s="193">
        <f>+N1666+N1670+N1674</f>
        <v>0</v>
      </c>
    </row>
    <row r="1680" spans="1:14" x14ac:dyDescent="0.3">
      <c r="A1680" s="11"/>
      <c r="B1680" s="12"/>
      <c r="C1680" s="12"/>
      <c r="D1680" s="13"/>
      <c r="E1680" s="194"/>
      <c r="F1680" s="746"/>
      <c r="G1680" s="194"/>
      <c r="H1680" s="746"/>
      <c r="I1680" s="194"/>
      <c r="J1680" s="746"/>
      <c r="K1680" s="194"/>
      <c r="L1680" s="746"/>
      <c r="M1680" s="194"/>
      <c r="N1680" s="195"/>
    </row>
    <row r="1681" spans="1:14" x14ac:dyDescent="0.3">
      <c r="A1681" s="11"/>
      <c r="B1681" s="12"/>
      <c r="C1681" s="12"/>
      <c r="D1681" s="13"/>
      <c r="E1681" s="191"/>
      <c r="F1681" s="192"/>
      <c r="G1681" s="191"/>
      <c r="H1681" s="192"/>
      <c r="I1681" s="192"/>
      <c r="J1681" s="192"/>
      <c r="K1681" s="191"/>
      <c r="L1681" s="192"/>
      <c r="M1681" s="191"/>
      <c r="N1681" s="193"/>
    </row>
    <row r="1682" spans="1:14" ht="27.6" x14ac:dyDescent="0.3">
      <c r="A1682" s="56" t="s">
        <v>383</v>
      </c>
      <c r="B1682" s="58" t="s">
        <v>175</v>
      </c>
      <c r="C1682" s="62" t="s">
        <v>202</v>
      </c>
      <c r="D1682" s="57" t="s">
        <v>384</v>
      </c>
      <c r="E1682" s="18"/>
      <c r="F1682" s="18"/>
      <c r="G1682" s="18"/>
      <c r="H1682" s="18"/>
      <c r="I1682" s="18"/>
      <c r="J1682" s="18"/>
      <c r="K1682" s="18"/>
      <c r="L1682" s="18"/>
      <c r="M1682" s="18"/>
      <c r="N1682" s="101"/>
    </row>
    <row r="1683" spans="1:14" x14ac:dyDescent="0.3">
      <c r="A1683" s="11"/>
      <c r="B1683" s="61"/>
      <c r="C1683" s="12"/>
      <c r="D1683" s="30"/>
      <c r="N1683" s="187"/>
    </row>
    <row r="1684" spans="1:14" x14ac:dyDescent="0.3">
      <c r="A1684" s="59"/>
      <c r="B1684" s="25"/>
      <c r="C1684" s="60"/>
      <c r="D1684" s="53"/>
      <c r="E1684" s="203"/>
      <c r="F1684" s="745"/>
      <c r="G1684" s="203"/>
      <c r="H1684" s="203"/>
      <c r="I1684" s="203"/>
      <c r="J1684" s="203"/>
      <c r="K1684" s="203"/>
      <c r="L1684" s="203"/>
      <c r="M1684" s="203"/>
      <c r="N1684" s="204"/>
    </row>
    <row r="1685" spans="1:14" x14ac:dyDescent="0.3">
      <c r="A1685" s="11"/>
      <c r="B1685" s="21" t="s">
        <v>177</v>
      </c>
      <c r="C1685" s="12"/>
      <c r="D1685" s="13" t="s">
        <v>178</v>
      </c>
      <c r="E1685" s="108" t="s">
        <v>31</v>
      </c>
      <c r="F1685" s="136">
        <v>0</v>
      </c>
      <c r="G1685" s="108" t="s">
        <v>179</v>
      </c>
      <c r="H1685" s="136">
        <v>0</v>
      </c>
      <c r="I1685" s="108" t="s">
        <v>33</v>
      </c>
      <c r="J1685" s="136">
        <v>0</v>
      </c>
      <c r="K1685" s="108"/>
      <c r="L1685" s="136"/>
      <c r="M1685" s="108" t="s">
        <v>35</v>
      </c>
      <c r="N1685" s="189">
        <v>0</v>
      </c>
    </row>
    <row r="1686" spans="1:14" x14ac:dyDescent="0.3">
      <c r="A1686" s="11"/>
      <c r="B1686" s="12"/>
      <c r="C1686" s="12"/>
      <c r="D1686" s="29"/>
      <c r="E1686" s="108" t="s">
        <v>20</v>
      </c>
      <c r="F1686" s="136">
        <v>0</v>
      </c>
      <c r="G1686" s="108" t="s">
        <v>180</v>
      </c>
      <c r="H1686" s="136">
        <v>0</v>
      </c>
      <c r="I1686" s="108" t="s">
        <v>181</v>
      </c>
      <c r="J1686" s="136">
        <v>0</v>
      </c>
      <c r="K1686" s="108" t="s">
        <v>182</v>
      </c>
      <c r="L1686" s="136">
        <v>0</v>
      </c>
      <c r="M1686" s="108" t="s">
        <v>38</v>
      </c>
      <c r="N1686" s="189">
        <v>0</v>
      </c>
    </row>
    <row r="1687" spans="1:14" x14ac:dyDescent="0.3">
      <c r="A1687" s="11"/>
      <c r="B1687" s="12"/>
      <c r="C1687" s="12"/>
      <c r="D1687" s="29"/>
      <c r="E1687" s="108" t="s">
        <v>26</v>
      </c>
      <c r="F1687" s="136">
        <v>0</v>
      </c>
      <c r="G1687" s="108" t="s">
        <v>183</v>
      </c>
      <c r="H1687" s="136">
        <v>0</v>
      </c>
      <c r="I1687" s="108" t="s">
        <v>184</v>
      </c>
      <c r="J1687" s="136">
        <v>0</v>
      </c>
      <c r="K1687" s="108"/>
      <c r="L1687" s="136"/>
      <c r="M1687" s="108" t="s">
        <v>39</v>
      </c>
      <c r="N1687" s="189">
        <v>0</v>
      </c>
    </row>
    <row r="1688" spans="1:14" x14ac:dyDescent="0.3">
      <c r="A1688" s="11"/>
      <c r="B1688" s="12"/>
      <c r="C1688" s="12"/>
      <c r="D1688" s="30"/>
      <c r="H1688" s="108"/>
      <c r="J1688" s="108"/>
      <c r="L1688" s="108"/>
      <c r="N1688" s="188"/>
    </row>
    <row r="1689" spans="1:14" x14ac:dyDescent="0.3">
      <c r="A1689" s="11"/>
      <c r="B1689" s="21" t="s">
        <v>185</v>
      </c>
      <c r="C1689" s="12"/>
      <c r="D1689" s="13" t="s">
        <v>186</v>
      </c>
      <c r="E1689" s="108" t="s">
        <v>31</v>
      </c>
      <c r="F1689" s="136">
        <v>0</v>
      </c>
      <c r="G1689" s="108" t="s">
        <v>179</v>
      </c>
      <c r="H1689" s="136">
        <v>0</v>
      </c>
      <c r="I1689" s="108" t="s">
        <v>33</v>
      </c>
      <c r="J1689" s="136">
        <v>0</v>
      </c>
      <c r="K1689" s="108"/>
      <c r="L1689" s="136"/>
      <c r="M1689" s="108" t="s">
        <v>35</v>
      </c>
      <c r="N1689" s="189">
        <v>0</v>
      </c>
    </row>
    <row r="1690" spans="1:14" x14ac:dyDescent="0.3">
      <c r="A1690" s="11"/>
      <c r="B1690" s="12"/>
      <c r="C1690" s="12"/>
      <c r="D1690" s="29"/>
      <c r="E1690" s="108" t="s">
        <v>20</v>
      </c>
      <c r="F1690" s="136">
        <v>0</v>
      </c>
      <c r="G1690" s="108" t="s">
        <v>180</v>
      </c>
      <c r="H1690" s="136">
        <v>0</v>
      </c>
      <c r="I1690" s="108" t="s">
        <v>181</v>
      </c>
      <c r="J1690" s="136">
        <v>0</v>
      </c>
      <c r="K1690" s="108" t="s">
        <v>182</v>
      </c>
      <c r="L1690" s="136">
        <v>0</v>
      </c>
      <c r="M1690" s="108" t="s">
        <v>38</v>
      </c>
      <c r="N1690" s="189">
        <v>0</v>
      </c>
    </row>
    <row r="1691" spans="1:14" x14ac:dyDescent="0.3">
      <c r="A1691" s="11"/>
      <c r="B1691" s="12"/>
      <c r="C1691" s="12"/>
      <c r="D1691" s="29"/>
      <c r="E1691" s="108" t="s">
        <v>26</v>
      </c>
      <c r="F1691" s="136">
        <v>0</v>
      </c>
      <c r="G1691" s="108" t="s">
        <v>183</v>
      </c>
      <c r="H1691" s="136">
        <v>0</v>
      </c>
      <c r="I1691" s="108" t="s">
        <v>184</v>
      </c>
      <c r="J1691" s="136">
        <v>0</v>
      </c>
      <c r="K1691" s="108"/>
      <c r="L1691" s="136"/>
      <c r="M1691" s="108" t="s">
        <v>39</v>
      </c>
      <c r="N1691" s="189">
        <v>0</v>
      </c>
    </row>
    <row r="1692" spans="1:14" x14ac:dyDescent="0.3">
      <c r="A1692" s="11"/>
      <c r="B1692" s="12"/>
      <c r="C1692" s="12"/>
      <c r="D1692" s="30"/>
      <c r="H1692" s="108"/>
      <c r="J1692" s="108"/>
      <c r="L1692" s="108"/>
      <c r="N1692" s="188"/>
    </row>
    <row r="1693" spans="1:14" x14ac:dyDescent="0.3">
      <c r="A1693" s="11"/>
      <c r="B1693" s="21" t="s">
        <v>195</v>
      </c>
      <c r="C1693" s="12"/>
      <c r="D1693" s="13" t="s">
        <v>196</v>
      </c>
      <c r="E1693" s="108" t="s">
        <v>31</v>
      </c>
      <c r="F1693" s="136">
        <v>0</v>
      </c>
      <c r="G1693" s="108" t="s">
        <v>179</v>
      </c>
      <c r="H1693" s="136">
        <v>0</v>
      </c>
      <c r="I1693" s="108" t="s">
        <v>33</v>
      </c>
      <c r="J1693" s="136">
        <v>0</v>
      </c>
      <c r="K1693" s="108"/>
      <c r="L1693" s="136"/>
      <c r="M1693" s="108" t="s">
        <v>35</v>
      </c>
      <c r="N1693" s="189">
        <v>0</v>
      </c>
    </row>
    <row r="1694" spans="1:14" x14ac:dyDescent="0.3">
      <c r="A1694" s="11"/>
      <c r="B1694" s="12"/>
      <c r="C1694" s="12"/>
      <c r="D1694" s="29"/>
      <c r="E1694" s="108" t="s">
        <v>20</v>
      </c>
      <c r="F1694" s="136">
        <v>0</v>
      </c>
      <c r="G1694" s="108" t="s">
        <v>180</v>
      </c>
      <c r="H1694" s="136">
        <v>0</v>
      </c>
      <c r="I1694" s="108" t="s">
        <v>181</v>
      </c>
      <c r="J1694" s="136">
        <v>0</v>
      </c>
      <c r="K1694" s="108" t="s">
        <v>182</v>
      </c>
      <c r="L1694" s="136">
        <v>0</v>
      </c>
      <c r="M1694" s="108" t="s">
        <v>38</v>
      </c>
      <c r="N1694" s="189">
        <v>0</v>
      </c>
    </row>
    <row r="1695" spans="1:14" x14ac:dyDescent="0.3">
      <c r="A1695" s="11"/>
      <c r="B1695" s="12"/>
      <c r="C1695" s="12"/>
      <c r="D1695" s="29"/>
      <c r="E1695" s="108" t="s">
        <v>26</v>
      </c>
      <c r="F1695" s="136">
        <v>0</v>
      </c>
      <c r="G1695" s="108" t="s">
        <v>183</v>
      </c>
      <c r="H1695" s="136">
        <v>0</v>
      </c>
      <c r="I1695" s="108" t="s">
        <v>184</v>
      </c>
      <c r="J1695" s="136">
        <v>0</v>
      </c>
      <c r="K1695" s="108"/>
      <c r="L1695" s="136"/>
      <c r="M1695" s="108" t="s">
        <v>39</v>
      </c>
      <c r="N1695" s="189">
        <v>0</v>
      </c>
    </row>
    <row r="1696" spans="1:14" ht="14.4" thickBot="1" x14ac:dyDescent="0.35">
      <c r="A1696" s="11"/>
      <c r="B1696" s="12"/>
      <c r="C1696" s="12"/>
      <c r="D1696" s="29"/>
      <c r="E1696" s="108"/>
      <c r="F1696" s="136"/>
      <c r="G1696" s="108"/>
      <c r="H1696" s="136"/>
      <c r="I1696" s="108"/>
      <c r="J1696" s="136"/>
      <c r="K1696" s="108"/>
      <c r="L1696" s="136"/>
      <c r="M1696" s="108"/>
      <c r="N1696" s="189"/>
    </row>
    <row r="1697" spans="1:14" ht="14.4" thickTop="1" x14ac:dyDescent="0.3">
      <c r="A1697" s="48"/>
      <c r="B1697" s="49"/>
      <c r="C1697" s="49"/>
      <c r="D1697" s="50"/>
      <c r="E1697" s="200"/>
      <c r="F1697" s="201"/>
      <c r="G1697" s="200"/>
      <c r="H1697" s="201"/>
      <c r="I1697" s="200"/>
      <c r="J1697" s="201"/>
      <c r="K1697" s="200"/>
      <c r="L1697" s="201"/>
      <c r="M1697" s="200"/>
      <c r="N1697" s="202"/>
    </row>
    <row r="1698" spans="1:14" ht="27.6" x14ac:dyDescent="0.3">
      <c r="A1698" s="37"/>
      <c r="B1698" s="78" t="s">
        <v>187</v>
      </c>
      <c r="C1698" s="181" t="s">
        <v>202</v>
      </c>
      <c r="D1698" s="4" t="s">
        <v>384</v>
      </c>
      <c r="E1698" s="12" t="s">
        <v>31</v>
      </c>
      <c r="F1698" s="192">
        <f>+F1685+F1689+F1693</f>
        <v>0</v>
      </c>
      <c r="G1698" s="191" t="s">
        <v>179</v>
      </c>
      <c r="H1698" s="192">
        <f>+H1685+H1689+H1693</f>
        <v>0</v>
      </c>
      <c r="I1698" s="191" t="s">
        <v>33</v>
      </c>
      <c r="J1698" s="192">
        <f>+J1685+J1689+J1693</f>
        <v>0</v>
      </c>
      <c r="K1698" s="191"/>
      <c r="L1698" s="192"/>
      <c r="M1698" s="191" t="s">
        <v>35</v>
      </c>
      <c r="N1698" s="193">
        <f>+N1685+N1689+N1693</f>
        <v>0</v>
      </c>
    </row>
    <row r="1699" spans="1:14" x14ac:dyDescent="0.3">
      <c r="A1699" s="11"/>
      <c r="B1699" s="12"/>
      <c r="C1699" s="12"/>
      <c r="D1699" s="13"/>
      <c r="E1699" s="191" t="s">
        <v>20</v>
      </c>
      <c r="F1699" s="192">
        <f>+F1686+F1690+F1694</f>
        <v>0</v>
      </c>
      <c r="G1699" s="191" t="s">
        <v>180</v>
      </c>
      <c r="H1699" s="192">
        <f>+H1686+H1690+H1694</f>
        <v>0</v>
      </c>
      <c r="I1699" s="191" t="s">
        <v>181</v>
      </c>
      <c r="J1699" s="192">
        <f>+J1686+J1690+J1694</f>
        <v>0</v>
      </c>
      <c r="K1699" s="191" t="s">
        <v>182</v>
      </c>
      <c r="L1699" s="192">
        <f>+L1686+L1690+L1694</f>
        <v>0</v>
      </c>
      <c r="M1699" s="191" t="s">
        <v>38</v>
      </c>
      <c r="N1699" s="193">
        <f>+N1686+N1690+N1694</f>
        <v>0</v>
      </c>
    </row>
    <row r="1700" spans="1:14" x14ac:dyDescent="0.3">
      <c r="A1700" s="11"/>
      <c r="B1700" s="12"/>
      <c r="C1700" s="12"/>
      <c r="D1700" s="13"/>
      <c r="E1700" s="191" t="s">
        <v>26</v>
      </c>
      <c r="F1700" s="192">
        <f>+F1687+F1691+F1695</f>
        <v>0</v>
      </c>
      <c r="G1700" s="191" t="s">
        <v>183</v>
      </c>
      <c r="H1700" s="192">
        <f>+H1687+H1691+H1695</f>
        <v>0</v>
      </c>
      <c r="I1700" s="191" t="s">
        <v>184</v>
      </c>
      <c r="J1700" s="192">
        <f>+J1687+J1691+J1695</f>
        <v>0</v>
      </c>
      <c r="K1700" s="191"/>
      <c r="L1700" s="192"/>
      <c r="M1700" s="191" t="s">
        <v>39</v>
      </c>
      <c r="N1700" s="193">
        <f>+N1687+N1691+N1695</f>
        <v>0</v>
      </c>
    </row>
    <row r="1701" spans="1:14" x14ac:dyDescent="0.3">
      <c r="A1701" s="218"/>
      <c r="B1701" s="170"/>
      <c r="C1701" s="47"/>
      <c r="D1701" s="29"/>
      <c r="E1701" s="194"/>
      <c r="F1701" s="746"/>
      <c r="G1701" s="194"/>
      <c r="H1701" s="746"/>
      <c r="I1701" s="194"/>
      <c r="J1701" s="746"/>
      <c r="K1701" s="194"/>
      <c r="L1701" s="746"/>
      <c r="M1701" s="194"/>
      <c r="N1701" s="195"/>
    </row>
    <row r="1702" spans="1:14" x14ac:dyDescent="0.3">
      <c r="A1702" s="42"/>
      <c r="B1702" s="43"/>
      <c r="C1702" s="43"/>
      <c r="D1702" s="22"/>
      <c r="E1702" s="194"/>
      <c r="F1702" s="746"/>
      <c r="G1702" s="194"/>
      <c r="H1702" s="746"/>
      <c r="I1702" s="194"/>
      <c r="J1702" s="746"/>
      <c r="K1702" s="194"/>
      <c r="L1702" s="746"/>
      <c r="M1702" s="194"/>
      <c r="N1702" s="195"/>
    </row>
    <row r="1703" spans="1:14" x14ac:dyDescent="0.3">
      <c r="A1703" s="11"/>
      <c r="B1703" s="12"/>
      <c r="C1703" s="12"/>
      <c r="D1703" s="30"/>
      <c r="N1703" s="187"/>
    </row>
    <row r="1704" spans="1:14" x14ac:dyDescent="0.3">
      <c r="A1704" s="1281"/>
      <c r="B1704" s="1282"/>
      <c r="C1704" s="60"/>
      <c r="D1704" s="63"/>
      <c r="E1704" s="1282"/>
      <c r="F1704" s="1282"/>
      <c r="G1704" s="60"/>
      <c r="H1704" s="63"/>
      <c r="I1704" s="1282"/>
      <c r="J1704" s="1282"/>
      <c r="K1704" s="60"/>
      <c r="L1704" s="63"/>
      <c r="M1704" s="1282"/>
      <c r="N1704" s="1283"/>
    </row>
    <row r="1705" spans="1:14" x14ac:dyDescent="0.3">
      <c r="A1705" s="1284" t="s">
        <v>385</v>
      </c>
      <c r="B1705" s="1285"/>
      <c r="C1705" s="1285"/>
      <c r="D1705" s="29" t="s">
        <v>373</v>
      </c>
      <c r="E1705" s="64" t="s">
        <v>31</v>
      </c>
      <c r="F1705" s="64">
        <f>+F1613+F1634+F1656+F1677+F1698</f>
        <v>0</v>
      </c>
      <c r="G1705" s="64" t="s">
        <v>179</v>
      </c>
      <c r="H1705" s="64">
        <f>+H1613+H1634+H1656+H1677+H1698</f>
        <v>0</v>
      </c>
      <c r="I1705" s="191" t="s">
        <v>33</v>
      </c>
      <c r="J1705" s="64">
        <f>+J1613+J1634+J1656+J1677+J1698</f>
        <v>0</v>
      </c>
      <c r="K1705" s="191"/>
      <c r="L1705" s="64"/>
      <c r="M1705" s="64" t="s">
        <v>35</v>
      </c>
      <c r="N1705" s="65">
        <f>+N1613+N1634+N1656+N1677+N1698</f>
        <v>0</v>
      </c>
    </row>
    <row r="1706" spans="1:14" x14ac:dyDescent="0.3">
      <c r="A1706" s="20"/>
      <c r="B1706" s="78"/>
      <c r="C1706" s="191"/>
      <c r="D1706" s="29"/>
      <c r="E1706" s="64" t="s">
        <v>20</v>
      </c>
      <c r="F1706" s="64">
        <f>+F1614+F1635+F1657+F1678+F1699</f>
        <v>0</v>
      </c>
      <c r="G1706" s="64" t="s">
        <v>180</v>
      </c>
      <c r="H1706" s="64">
        <f>+H1614+H1635+H1657+H1678+H1699</f>
        <v>0</v>
      </c>
      <c r="I1706" s="191" t="s">
        <v>181</v>
      </c>
      <c r="J1706" s="64">
        <f>+J1614+J1635+J1657+J1678+J1699</f>
        <v>0</v>
      </c>
      <c r="K1706" s="191" t="s">
        <v>182</v>
      </c>
      <c r="L1706" s="64">
        <f>+L1614+L1635+L1657+L1678+L1699</f>
        <v>0</v>
      </c>
      <c r="M1706" s="64" t="s">
        <v>38</v>
      </c>
      <c r="N1706" s="65">
        <f>+N1614+N1635+N1657+N1678+N1699</f>
        <v>0</v>
      </c>
    </row>
    <row r="1707" spans="1:14" x14ac:dyDescent="0.3">
      <c r="A1707" s="66"/>
      <c r="B1707" s="47"/>
      <c r="C1707" s="12"/>
      <c r="D1707" s="13"/>
      <c r="E1707" s="64" t="s">
        <v>26</v>
      </c>
      <c r="F1707" s="64">
        <f>+F1615+F1636+F1658+F1679+F1700</f>
        <v>0</v>
      </c>
      <c r="G1707" s="64" t="s">
        <v>183</v>
      </c>
      <c r="H1707" s="64">
        <f>+H1615+H1636+H1658+H1679+H1700</f>
        <v>0</v>
      </c>
      <c r="I1707" s="191" t="s">
        <v>184</v>
      </c>
      <c r="J1707" s="64">
        <f>+J1615+J1636+J1658+J1679+J1700</f>
        <v>0</v>
      </c>
      <c r="K1707" s="191"/>
      <c r="L1707" s="64"/>
      <c r="M1707" s="64" t="s">
        <v>39</v>
      </c>
      <c r="N1707" s="65">
        <f>+N1615+N1636+N1658+N1679+N1700</f>
        <v>0</v>
      </c>
    </row>
    <row r="1708" spans="1:14" x14ac:dyDescent="0.3">
      <c r="A1708" s="66"/>
      <c r="B1708" s="47"/>
      <c r="C1708" s="12"/>
      <c r="D1708" s="13"/>
      <c r="E1708" s="47"/>
      <c r="F1708" s="47"/>
      <c r="G1708" s="12"/>
      <c r="H1708" s="13"/>
      <c r="I1708" s="47"/>
      <c r="J1708" s="47"/>
      <c r="K1708" s="12"/>
      <c r="L1708" s="13"/>
      <c r="M1708" s="47"/>
      <c r="N1708" s="67"/>
    </row>
    <row r="1709" spans="1:14" x14ac:dyDescent="0.3">
      <c r="A1709" s="42"/>
      <c r="B1709" s="43"/>
      <c r="C1709" s="43"/>
      <c r="D1709" s="22"/>
      <c r="E1709" s="43"/>
      <c r="F1709" s="43"/>
      <c r="G1709" s="43"/>
      <c r="H1709" s="22"/>
      <c r="I1709" s="43"/>
      <c r="J1709" s="43"/>
      <c r="K1709" s="43"/>
      <c r="L1709" s="22"/>
      <c r="M1709" s="43"/>
      <c r="N1709" s="68"/>
    </row>
    <row r="1710" spans="1:14" ht="14.4" thickBot="1" x14ac:dyDescent="0.35">
      <c r="A1710" s="82"/>
      <c r="B1710" s="83"/>
      <c r="C1710" s="83"/>
      <c r="D1710" s="84"/>
      <c r="E1710" s="206"/>
      <c r="F1710" s="207"/>
      <c r="G1710" s="206"/>
      <c r="H1710" s="206"/>
      <c r="I1710" s="206"/>
      <c r="J1710" s="206"/>
      <c r="K1710" s="206"/>
      <c r="L1710" s="206"/>
      <c r="M1710" s="206"/>
      <c r="N1710" s="208"/>
    </row>
    <row r="1711" spans="1:14" ht="15" thickTop="1" thickBot="1" x14ac:dyDescent="0.35">
      <c r="A1711" s="1268" t="s">
        <v>171</v>
      </c>
      <c r="B1711" s="1269"/>
      <c r="C1711" s="9" t="s">
        <v>386</v>
      </c>
      <c r="D1711" s="96" t="s">
        <v>387</v>
      </c>
      <c r="E1711" s="219"/>
      <c r="F1711" s="219"/>
      <c r="G1711" s="219"/>
      <c r="H1711" s="219"/>
      <c r="I1711" s="219"/>
      <c r="J1711" s="219"/>
      <c r="K1711" s="219"/>
      <c r="L1711" s="219"/>
      <c r="M1711" s="219"/>
      <c r="N1711" s="10"/>
    </row>
    <row r="1712" spans="1:14" ht="14.4" thickTop="1" x14ac:dyDescent="0.3">
      <c r="A1712" s="11"/>
      <c r="B1712" s="12"/>
      <c r="C1712" s="12"/>
      <c r="D1712" s="13"/>
      <c r="N1712" s="187"/>
    </row>
    <row r="1713" spans="1:14" x14ac:dyDescent="0.3">
      <c r="A1713" s="100">
        <v>1501</v>
      </c>
      <c r="B1713" s="58" t="s">
        <v>175</v>
      </c>
      <c r="C1713" s="58" t="s">
        <v>172</v>
      </c>
      <c r="D1713" s="57" t="s">
        <v>388</v>
      </c>
      <c r="E1713" s="18"/>
      <c r="F1713" s="18"/>
      <c r="G1713" s="18"/>
      <c r="H1713" s="18"/>
      <c r="I1713" s="18"/>
      <c r="J1713" s="18"/>
      <c r="K1713" s="18"/>
      <c r="L1713" s="18"/>
      <c r="M1713" s="18"/>
      <c r="N1713" s="101"/>
    </row>
    <row r="1714" spans="1:14" x14ac:dyDescent="0.3">
      <c r="A1714" s="11"/>
      <c r="B1714" s="61"/>
      <c r="C1714" s="12"/>
      <c r="D1714" s="30"/>
      <c r="N1714" s="187"/>
    </row>
    <row r="1715" spans="1:14" x14ac:dyDescent="0.3">
      <c r="A1715" s="59"/>
      <c r="B1715" s="25"/>
      <c r="C1715" s="60"/>
      <c r="D1715" s="53"/>
      <c r="E1715" s="203"/>
      <c r="F1715" s="745"/>
      <c r="G1715" s="203"/>
      <c r="H1715" s="203"/>
      <c r="I1715" s="203"/>
      <c r="J1715" s="203"/>
      <c r="K1715" s="203"/>
      <c r="L1715" s="203"/>
      <c r="M1715" s="203"/>
      <c r="N1715" s="204"/>
    </row>
    <row r="1716" spans="1:14" x14ac:dyDescent="0.3">
      <c r="A1716" s="11"/>
      <c r="B1716" s="21" t="s">
        <v>177</v>
      </c>
      <c r="C1716" s="12"/>
      <c r="D1716" s="13" t="s">
        <v>178</v>
      </c>
      <c r="E1716" s="108" t="s">
        <v>31</v>
      </c>
      <c r="F1716" s="136">
        <v>0</v>
      </c>
      <c r="G1716" s="108" t="s">
        <v>179</v>
      </c>
      <c r="H1716" s="136">
        <v>0</v>
      </c>
      <c r="I1716" s="108" t="s">
        <v>33</v>
      </c>
      <c r="J1716" s="136">
        <v>0</v>
      </c>
      <c r="K1716" s="108"/>
      <c r="L1716" s="136"/>
      <c r="M1716" s="108" t="s">
        <v>35</v>
      </c>
      <c r="N1716" s="189">
        <v>0</v>
      </c>
    </row>
    <row r="1717" spans="1:14" x14ac:dyDescent="0.3">
      <c r="A1717" s="11"/>
      <c r="B1717" s="12"/>
      <c r="C1717" s="12"/>
      <c r="D1717" s="29"/>
      <c r="E1717" s="108" t="s">
        <v>20</v>
      </c>
      <c r="F1717" s="136">
        <v>0</v>
      </c>
      <c r="G1717" s="108" t="s">
        <v>180</v>
      </c>
      <c r="H1717" s="136">
        <v>0</v>
      </c>
      <c r="I1717" s="108" t="s">
        <v>181</v>
      </c>
      <c r="J1717" s="136">
        <v>0</v>
      </c>
      <c r="K1717" s="108" t="s">
        <v>182</v>
      </c>
      <c r="L1717" s="136">
        <v>0</v>
      </c>
      <c r="M1717" s="108" t="s">
        <v>38</v>
      </c>
      <c r="N1717" s="189">
        <v>0</v>
      </c>
    </row>
    <row r="1718" spans="1:14" x14ac:dyDescent="0.3">
      <c r="A1718" s="11"/>
      <c r="B1718" s="12"/>
      <c r="C1718" s="12"/>
      <c r="D1718" s="29"/>
      <c r="E1718" s="108" t="s">
        <v>26</v>
      </c>
      <c r="F1718" s="136">
        <v>0</v>
      </c>
      <c r="G1718" s="108" t="s">
        <v>183</v>
      </c>
      <c r="H1718" s="136">
        <v>0</v>
      </c>
      <c r="I1718" s="108" t="s">
        <v>184</v>
      </c>
      <c r="J1718" s="136">
        <v>0</v>
      </c>
      <c r="K1718" s="108"/>
      <c r="L1718" s="136"/>
      <c r="M1718" s="108" t="s">
        <v>39</v>
      </c>
      <c r="N1718" s="189">
        <v>0</v>
      </c>
    </row>
    <row r="1719" spans="1:14" x14ac:dyDescent="0.3">
      <c r="A1719" s="11"/>
      <c r="B1719" s="12"/>
      <c r="C1719" s="12"/>
      <c r="D1719" s="30"/>
      <c r="H1719" s="108"/>
      <c r="J1719" s="108"/>
      <c r="L1719" s="108"/>
      <c r="N1719" s="188"/>
    </row>
    <row r="1720" spans="1:14" x14ac:dyDescent="0.3">
      <c r="A1720" s="11"/>
      <c r="B1720" s="21" t="s">
        <v>185</v>
      </c>
      <c r="C1720" s="12"/>
      <c r="D1720" s="13" t="s">
        <v>186</v>
      </c>
      <c r="E1720" s="108" t="s">
        <v>31</v>
      </c>
      <c r="F1720" s="136">
        <v>0</v>
      </c>
      <c r="G1720" s="108" t="s">
        <v>179</v>
      </c>
      <c r="H1720" s="136">
        <v>0</v>
      </c>
      <c r="I1720" s="108" t="s">
        <v>33</v>
      </c>
      <c r="J1720" s="136">
        <v>0</v>
      </c>
      <c r="K1720" s="108"/>
      <c r="L1720" s="136"/>
      <c r="M1720" s="108" t="s">
        <v>35</v>
      </c>
      <c r="N1720" s="189">
        <v>0</v>
      </c>
    </row>
    <row r="1721" spans="1:14" x14ac:dyDescent="0.3">
      <c r="A1721" s="11"/>
      <c r="B1721" s="12"/>
      <c r="C1721" s="12"/>
      <c r="D1721" s="29"/>
      <c r="E1721" s="108" t="s">
        <v>20</v>
      </c>
      <c r="F1721" s="136">
        <v>0</v>
      </c>
      <c r="G1721" s="108" t="s">
        <v>180</v>
      </c>
      <c r="H1721" s="136">
        <v>0</v>
      </c>
      <c r="I1721" s="108" t="s">
        <v>181</v>
      </c>
      <c r="J1721" s="136">
        <v>0</v>
      </c>
      <c r="K1721" s="108" t="s">
        <v>182</v>
      </c>
      <c r="L1721" s="136">
        <v>0</v>
      </c>
      <c r="M1721" s="108" t="s">
        <v>38</v>
      </c>
      <c r="N1721" s="189">
        <v>0</v>
      </c>
    </row>
    <row r="1722" spans="1:14" x14ac:dyDescent="0.3">
      <c r="A1722" s="11"/>
      <c r="B1722" s="12"/>
      <c r="C1722" s="12"/>
      <c r="D1722" s="29"/>
      <c r="E1722" s="108" t="s">
        <v>26</v>
      </c>
      <c r="F1722" s="136">
        <v>0</v>
      </c>
      <c r="G1722" s="108" t="s">
        <v>183</v>
      </c>
      <c r="H1722" s="136">
        <v>0</v>
      </c>
      <c r="I1722" s="108" t="s">
        <v>184</v>
      </c>
      <c r="J1722" s="136">
        <v>0</v>
      </c>
      <c r="K1722" s="108"/>
      <c r="L1722" s="136"/>
      <c r="M1722" s="108" t="s">
        <v>39</v>
      </c>
      <c r="N1722" s="189">
        <v>0</v>
      </c>
    </row>
    <row r="1723" spans="1:14" x14ac:dyDescent="0.3">
      <c r="A1723" s="11"/>
      <c r="B1723" s="12"/>
      <c r="C1723" s="12"/>
      <c r="D1723" s="30"/>
      <c r="H1723" s="108"/>
      <c r="J1723" s="108"/>
      <c r="L1723" s="108"/>
      <c r="N1723" s="188"/>
    </row>
    <row r="1724" spans="1:14" x14ac:dyDescent="0.3">
      <c r="A1724" s="11"/>
      <c r="B1724" s="21" t="s">
        <v>195</v>
      </c>
      <c r="C1724" s="12"/>
      <c r="D1724" s="13" t="s">
        <v>196</v>
      </c>
      <c r="E1724" s="108" t="s">
        <v>31</v>
      </c>
      <c r="F1724" s="136">
        <v>0</v>
      </c>
      <c r="G1724" s="108" t="s">
        <v>179</v>
      </c>
      <c r="H1724" s="136">
        <v>0</v>
      </c>
      <c r="I1724" s="108" t="s">
        <v>33</v>
      </c>
      <c r="J1724" s="136">
        <v>0</v>
      </c>
      <c r="K1724" s="108"/>
      <c r="L1724" s="136"/>
      <c r="M1724" s="108" t="s">
        <v>35</v>
      </c>
      <c r="N1724" s="189">
        <v>0</v>
      </c>
    </row>
    <row r="1725" spans="1:14" x14ac:dyDescent="0.3">
      <c r="A1725" s="11"/>
      <c r="B1725" s="12"/>
      <c r="C1725" s="12"/>
      <c r="D1725" s="29"/>
      <c r="E1725" s="108" t="s">
        <v>20</v>
      </c>
      <c r="F1725" s="136">
        <v>0</v>
      </c>
      <c r="G1725" s="108" t="s">
        <v>180</v>
      </c>
      <c r="H1725" s="136">
        <v>0</v>
      </c>
      <c r="I1725" s="108" t="s">
        <v>181</v>
      </c>
      <c r="J1725" s="136">
        <v>0</v>
      </c>
      <c r="K1725" s="108" t="s">
        <v>182</v>
      </c>
      <c r="L1725" s="136">
        <v>0</v>
      </c>
      <c r="M1725" s="108" t="s">
        <v>38</v>
      </c>
      <c r="N1725" s="189">
        <v>0</v>
      </c>
    </row>
    <row r="1726" spans="1:14" x14ac:dyDescent="0.3">
      <c r="A1726" s="11"/>
      <c r="B1726" s="12"/>
      <c r="C1726" s="12"/>
      <c r="D1726" s="29"/>
      <c r="E1726" s="108" t="s">
        <v>26</v>
      </c>
      <c r="F1726" s="136">
        <v>0</v>
      </c>
      <c r="G1726" s="108" t="s">
        <v>183</v>
      </c>
      <c r="H1726" s="136">
        <v>0</v>
      </c>
      <c r="I1726" s="108" t="s">
        <v>184</v>
      </c>
      <c r="J1726" s="136">
        <v>0</v>
      </c>
      <c r="K1726" s="108"/>
      <c r="L1726" s="136"/>
      <c r="M1726" s="108" t="s">
        <v>39</v>
      </c>
      <c r="N1726" s="189">
        <v>0</v>
      </c>
    </row>
    <row r="1727" spans="1:14" ht="14.4" thickBot="1" x14ac:dyDescent="0.35">
      <c r="A1727" s="11"/>
      <c r="B1727" s="12"/>
      <c r="C1727" s="12"/>
      <c r="D1727" s="29"/>
      <c r="E1727" s="108"/>
      <c r="F1727" s="136"/>
      <c r="G1727" s="108"/>
      <c r="H1727" s="136"/>
      <c r="I1727" s="108"/>
      <c r="J1727" s="136"/>
      <c r="K1727" s="108"/>
      <c r="L1727" s="136"/>
      <c r="M1727" s="108"/>
      <c r="N1727" s="189"/>
    </row>
    <row r="1728" spans="1:14" ht="14.4" thickTop="1" x14ac:dyDescent="0.3">
      <c r="A1728" s="48"/>
      <c r="B1728" s="49"/>
      <c r="C1728" s="49"/>
      <c r="D1728" s="50"/>
      <c r="E1728" s="200"/>
      <c r="F1728" s="201"/>
      <c r="G1728" s="200"/>
      <c r="H1728" s="201"/>
      <c r="I1728" s="200"/>
      <c r="J1728" s="201"/>
      <c r="K1728" s="200"/>
      <c r="L1728" s="201"/>
      <c r="M1728" s="200"/>
      <c r="N1728" s="202"/>
    </row>
    <row r="1729" spans="1:14" x14ac:dyDescent="0.3">
      <c r="A1729" s="37"/>
      <c r="B1729" s="78" t="s">
        <v>187</v>
      </c>
      <c r="C1729" s="12" t="s">
        <v>172</v>
      </c>
      <c r="D1729" s="13" t="s">
        <v>388</v>
      </c>
      <c r="E1729" s="12" t="s">
        <v>31</v>
      </c>
      <c r="F1729" s="192">
        <f>+F1716+F1720+F1724</f>
        <v>0</v>
      </c>
      <c r="G1729" s="191" t="s">
        <v>179</v>
      </c>
      <c r="H1729" s="192">
        <f>+H1716+H1720+H1724</f>
        <v>0</v>
      </c>
      <c r="I1729" s="191" t="s">
        <v>33</v>
      </c>
      <c r="J1729" s="192">
        <f>+J1716+J1720+J1724</f>
        <v>0</v>
      </c>
      <c r="K1729" s="191"/>
      <c r="L1729" s="192"/>
      <c r="M1729" s="191" t="s">
        <v>35</v>
      </c>
      <c r="N1729" s="193">
        <f>+N1716+N1720+N1724</f>
        <v>0</v>
      </c>
    </row>
    <row r="1730" spans="1:14" x14ac:dyDescent="0.3">
      <c r="A1730" s="11"/>
      <c r="B1730" s="12"/>
      <c r="C1730" s="12"/>
      <c r="D1730" s="13"/>
      <c r="E1730" s="191" t="s">
        <v>20</v>
      </c>
      <c r="F1730" s="192">
        <f>+F1717+F1721+F1725</f>
        <v>0</v>
      </c>
      <c r="G1730" s="191" t="s">
        <v>180</v>
      </c>
      <c r="H1730" s="192">
        <f>+H1717+H1721+H1725</f>
        <v>0</v>
      </c>
      <c r="I1730" s="191" t="s">
        <v>181</v>
      </c>
      <c r="J1730" s="192">
        <f>+J1717+J1721+J1725</f>
        <v>0</v>
      </c>
      <c r="K1730" s="191" t="s">
        <v>182</v>
      </c>
      <c r="L1730" s="192">
        <f>+L1717+L1721+L1725</f>
        <v>0</v>
      </c>
      <c r="M1730" s="191" t="s">
        <v>38</v>
      </c>
      <c r="N1730" s="193">
        <f>+N1717+N1721+N1725</f>
        <v>0</v>
      </c>
    </row>
    <row r="1731" spans="1:14" x14ac:dyDescent="0.3">
      <c r="A1731" s="11"/>
      <c r="B1731" s="12"/>
      <c r="C1731" s="12"/>
      <c r="D1731" s="13"/>
      <c r="E1731" s="191" t="s">
        <v>26</v>
      </c>
      <c r="F1731" s="192">
        <f>+F1718+F1722+F1726</f>
        <v>0</v>
      </c>
      <c r="G1731" s="191" t="s">
        <v>183</v>
      </c>
      <c r="H1731" s="192">
        <f>+H1718+H1722+H1726</f>
        <v>0</v>
      </c>
      <c r="I1731" s="191" t="s">
        <v>184</v>
      </c>
      <c r="J1731" s="192">
        <f>+J1718+J1722+J1726</f>
        <v>0</v>
      </c>
      <c r="K1731" s="191"/>
      <c r="L1731" s="192"/>
      <c r="M1731" s="191" t="s">
        <v>39</v>
      </c>
      <c r="N1731" s="193">
        <f>+N1718+N1722+N1726</f>
        <v>0</v>
      </c>
    </row>
    <row r="1732" spans="1:14" x14ac:dyDescent="0.3">
      <c r="A1732" s="42"/>
      <c r="B1732" s="43"/>
      <c r="C1732" s="43"/>
      <c r="D1732" s="22"/>
      <c r="E1732" s="194"/>
      <c r="F1732" s="746"/>
      <c r="G1732" s="194"/>
      <c r="H1732" s="746"/>
      <c r="I1732" s="194"/>
      <c r="J1732" s="746"/>
      <c r="K1732" s="194"/>
      <c r="L1732" s="746"/>
      <c r="M1732" s="194"/>
      <c r="N1732" s="195"/>
    </row>
    <row r="1733" spans="1:14" x14ac:dyDescent="0.3">
      <c r="A1733" s="11"/>
      <c r="B1733" s="12"/>
      <c r="C1733" s="12"/>
      <c r="D1733" s="30"/>
      <c r="N1733" s="187"/>
    </row>
    <row r="1734" spans="1:14" x14ac:dyDescent="0.3">
      <c r="A1734" s="100">
        <v>1502</v>
      </c>
      <c r="B1734" s="58" t="s">
        <v>175</v>
      </c>
      <c r="C1734" s="58" t="s">
        <v>189</v>
      </c>
      <c r="D1734" s="57" t="s">
        <v>389</v>
      </c>
      <c r="E1734" s="18"/>
      <c r="F1734" s="18"/>
      <c r="G1734" s="18"/>
      <c r="H1734" s="18"/>
      <c r="I1734" s="18"/>
      <c r="J1734" s="18"/>
      <c r="K1734" s="18"/>
      <c r="L1734" s="18"/>
      <c r="M1734" s="18"/>
      <c r="N1734" s="101"/>
    </row>
    <row r="1735" spans="1:14" x14ac:dyDescent="0.3">
      <c r="A1735" s="11"/>
      <c r="B1735" s="61"/>
      <c r="C1735" s="12"/>
      <c r="D1735" s="30"/>
      <c r="N1735" s="187"/>
    </row>
    <row r="1736" spans="1:14" x14ac:dyDescent="0.3">
      <c r="A1736" s="59"/>
      <c r="B1736" s="25"/>
      <c r="C1736" s="60"/>
      <c r="D1736" s="53"/>
      <c r="E1736" s="203"/>
      <c r="F1736" s="745"/>
      <c r="G1736" s="203"/>
      <c r="H1736" s="203"/>
      <c r="I1736" s="203"/>
      <c r="J1736" s="203"/>
      <c r="K1736" s="203"/>
      <c r="L1736" s="203"/>
      <c r="M1736" s="203"/>
      <c r="N1736" s="204"/>
    </row>
    <row r="1737" spans="1:14" x14ac:dyDescent="0.3">
      <c r="A1737" s="11"/>
      <c r="B1737" s="21" t="s">
        <v>177</v>
      </c>
      <c r="C1737" s="12"/>
      <c r="D1737" s="13" t="s">
        <v>178</v>
      </c>
      <c r="E1737" s="108" t="s">
        <v>31</v>
      </c>
      <c r="F1737" s="136">
        <v>0</v>
      </c>
      <c r="G1737" s="108" t="s">
        <v>179</v>
      </c>
      <c r="H1737" s="136">
        <v>0</v>
      </c>
      <c r="I1737" s="108" t="s">
        <v>33</v>
      </c>
      <c r="J1737" s="136">
        <v>0</v>
      </c>
      <c r="K1737" s="108"/>
      <c r="L1737" s="136"/>
      <c r="M1737" s="108" t="s">
        <v>35</v>
      </c>
      <c r="N1737" s="189">
        <v>0</v>
      </c>
    </row>
    <row r="1738" spans="1:14" x14ac:dyDescent="0.3">
      <c r="A1738" s="11"/>
      <c r="B1738" s="12"/>
      <c r="C1738" s="12"/>
      <c r="D1738" s="29"/>
      <c r="E1738" s="108" t="s">
        <v>20</v>
      </c>
      <c r="F1738" s="136">
        <v>0</v>
      </c>
      <c r="G1738" s="108" t="s">
        <v>180</v>
      </c>
      <c r="H1738" s="136">
        <v>0</v>
      </c>
      <c r="I1738" s="108" t="s">
        <v>181</v>
      </c>
      <c r="J1738" s="136">
        <v>0</v>
      </c>
      <c r="K1738" s="108" t="s">
        <v>182</v>
      </c>
      <c r="L1738" s="136">
        <v>0</v>
      </c>
      <c r="M1738" s="108" t="s">
        <v>38</v>
      </c>
      <c r="N1738" s="189">
        <v>0</v>
      </c>
    </row>
    <row r="1739" spans="1:14" x14ac:dyDescent="0.3">
      <c r="A1739" s="11"/>
      <c r="B1739" s="12"/>
      <c r="C1739" s="12"/>
      <c r="D1739" s="29"/>
      <c r="E1739" s="108" t="s">
        <v>26</v>
      </c>
      <c r="F1739" s="136">
        <v>0</v>
      </c>
      <c r="G1739" s="108" t="s">
        <v>183</v>
      </c>
      <c r="H1739" s="136">
        <v>0</v>
      </c>
      <c r="I1739" s="108" t="s">
        <v>184</v>
      </c>
      <c r="J1739" s="136">
        <v>0</v>
      </c>
      <c r="K1739" s="108"/>
      <c r="L1739" s="136"/>
      <c r="M1739" s="108" t="s">
        <v>39</v>
      </c>
      <c r="N1739" s="189">
        <v>0</v>
      </c>
    </row>
    <row r="1740" spans="1:14" x14ac:dyDescent="0.3">
      <c r="A1740" s="11"/>
      <c r="B1740" s="12"/>
      <c r="C1740" s="12"/>
      <c r="D1740" s="30"/>
      <c r="H1740" s="108"/>
      <c r="J1740" s="108"/>
      <c r="L1740" s="108"/>
      <c r="N1740" s="188"/>
    </row>
    <row r="1741" spans="1:14" x14ac:dyDescent="0.3">
      <c r="A1741" s="11"/>
      <c r="B1741" s="21" t="s">
        <v>185</v>
      </c>
      <c r="C1741" s="12"/>
      <c r="D1741" s="13" t="s">
        <v>186</v>
      </c>
      <c r="E1741" s="108" t="s">
        <v>31</v>
      </c>
      <c r="F1741" s="136">
        <v>0</v>
      </c>
      <c r="G1741" s="108" t="s">
        <v>179</v>
      </c>
      <c r="H1741" s="136">
        <v>0</v>
      </c>
      <c r="I1741" s="108" t="s">
        <v>33</v>
      </c>
      <c r="J1741" s="136">
        <v>0</v>
      </c>
      <c r="K1741" s="108"/>
      <c r="L1741" s="136"/>
      <c r="M1741" s="108" t="s">
        <v>35</v>
      </c>
      <c r="N1741" s="189">
        <v>0</v>
      </c>
    </row>
    <row r="1742" spans="1:14" x14ac:dyDescent="0.3">
      <c r="A1742" s="11"/>
      <c r="B1742" s="12"/>
      <c r="C1742" s="12"/>
      <c r="D1742" s="29"/>
      <c r="E1742" s="108" t="s">
        <v>20</v>
      </c>
      <c r="F1742" s="136">
        <v>0</v>
      </c>
      <c r="G1742" s="108" t="s">
        <v>180</v>
      </c>
      <c r="H1742" s="136">
        <v>0</v>
      </c>
      <c r="I1742" s="108" t="s">
        <v>181</v>
      </c>
      <c r="J1742" s="136">
        <v>0</v>
      </c>
      <c r="K1742" s="108" t="s">
        <v>182</v>
      </c>
      <c r="L1742" s="136">
        <v>0</v>
      </c>
      <c r="M1742" s="108" t="s">
        <v>38</v>
      </c>
      <c r="N1742" s="189">
        <v>0</v>
      </c>
    </row>
    <row r="1743" spans="1:14" x14ac:dyDescent="0.3">
      <c r="A1743" s="11"/>
      <c r="B1743" s="12"/>
      <c r="C1743" s="12"/>
      <c r="D1743" s="29"/>
      <c r="E1743" s="108" t="s">
        <v>26</v>
      </c>
      <c r="F1743" s="136">
        <v>0</v>
      </c>
      <c r="G1743" s="108" t="s">
        <v>183</v>
      </c>
      <c r="H1743" s="136">
        <v>0</v>
      </c>
      <c r="I1743" s="108" t="s">
        <v>184</v>
      </c>
      <c r="J1743" s="136">
        <v>0</v>
      </c>
      <c r="K1743" s="108"/>
      <c r="L1743" s="136"/>
      <c r="M1743" s="108" t="s">
        <v>39</v>
      </c>
      <c r="N1743" s="189">
        <v>0</v>
      </c>
    </row>
    <row r="1744" spans="1:14" x14ac:dyDescent="0.3">
      <c r="A1744" s="11"/>
      <c r="B1744" s="12"/>
      <c r="C1744" s="12"/>
      <c r="D1744" s="30"/>
      <c r="H1744" s="108"/>
      <c r="J1744" s="108"/>
      <c r="L1744" s="108"/>
      <c r="N1744" s="188"/>
    </row>
    <row r="1745" spans="1:14" x14ac:dyDescent="0.3">
      <c r="A1745" s="11"/>
      <c r="B1745" s="21" t="s">
        <v>195</v>
      </c>
      <c r="C1745" s="12"/>
      <c r="D1745" s="13" t="s">
        <v>196</v>
      </c>
      <c r="E1745" s="108" t="s">
        <v>31</v>
      </c>
      <c r="F1745" s="136">
        <v>0</v>
      </c>
      <c r="G1745" s="108" t="s">
        <v>179</v>
      </c>
      <c r="H1745" s="136">
        <v>0</v>
      </c>
      <c r="I1745" s="108" t="s">
        <v>33</v>
      </c>
      <c r="J1745" s="136">
        <v>0</v>
      </c>
      <c r="K1745" s="108"/>
      <c r="L1745" s="136"/>
      <c r="M1745" s="108" t="s">
        <v>35</v>
      </c>
      <c r="N1745" s="189">
        <v>0</v>
      </c>
    </row>
    <row r="1746" spans="1:14" x14ac:dyDescent="0.3">
      <c r="A1746" s="11"/>
      <c r="B1746" s="12"/>
      <c r="C1746" s="12"/>
      <c r="D1746" s="29"/>
      <c r="E1746" s="108" t="s">
        <v>20</v>
      </c>
      <c r="F1746" s="136">
        <v>0</v>
      </c>
      <c r="G1746" s="108" t="s">
        <v>180</v>
      </c>
      <c r="H1746" s="136">
        <v>0</v>
      </c>
      <c r="I1746" s="108" t="s">
        <v>181</v>
      </c>
      <c r="J1746" s="136">
        <v>0</v>
      </c>
      <c r="K1746" s="108" t="s">
        <v>182</v>
      </c>
      <c r="L1746" s="136">
        <v>0</v>
      </c>
      <c r="M1746" s="108" t="s">
        <v>38</v>
      </c>
      <c r="N1746" s="189">
        <v>0</v>
      </c>
    </row>
    <row r="1747" spans="1:14" x14ac:dyDescent="0.3">
      <c r="A1747" s="11"/>
      <c r="B1747" s="12"/>
      <c r="C1747" s="12"/>
      <c r="D1747" s="29"/>
      <c r="E1747" s="108" t="s">
        <v>26</v>
      </c>
      <c r="F1747" s="136">
        <v>0</v>
      </c>
      <c r="G1747" s="108" t="s">
        <v>183</v>
      </c>
      <c r="H1747" s="136">
        <v>0</v>
      </c>
      <c r="I1747" s="108" t="s">
        <v>184</v>
      </c>
      <c r="J1747" s="136">
        <v>0</v>
      </c>
      <c r="K1747" s="108"/>
      <c r="L1747" s="136"/>
      <c r="M1747" s="108" t="s">
        <v>39</v>
      </c>
      <c r="N1747" s="189">
        <v>0</v>
      </c>
    </row>
    <row r="1748" spans="1:14" ht="14.4" thickBot="1" x14ac:dyDescent="0.35">
      <c r="A1748" s="11"/>
      <c r="B1748" s="12"/>
      <c r="C1748" s="12"/>
      <c r="D1748" s="29"/>
      <c r="E1748" s="108"/>
      <c r="F1748" s="136"/>
      <c r="G1748" s="108"/>
      <c r="H1748" s="136"/>
      <c r="I1748" s="108"/>
      <c r="J1748" s="136"/>
      <c r="K1748" s="108"/>
      <c r="L1748" s="136"/>
      <c r="M1748" s="108"/>
      <c r="N1748" s="189"/>
    </row>
    <row r="1749" spans="1:14" ht="14.4" thickTop="1" x14ac:dyDescent="0.3">
      <c r="A1749" s="48"/>
      <c r="B1749" s="49"/>
      <c r="C1749" s="49"/>
      <c r="D1749" s="50"/>
      <c r="E1749" s="200"/>
      <c r="F1749" s="201"/>
      <c r="G1749" s="200"/>
      <c r="H1749" s="201"/>
      <c r="I1749" s="200"/>
      <c r="J1749" s="201"/>
      <c r="K1749" s="200"/>
      <c r="L1749" s="201"/>
      <c r="M1749" s="200"/>
      <c r="N1749" s="202"/>
    </row>
    <row r="1750" spans="1:14" x14ac:dyDescent="0.3">
      <c r="A1750" s="37"/>
      <c r="B1750" s="78" t="s">
        <v>187</v>
      </c>
      <c r="C1750" s="12" t="s">
        <v>189</v>
      </c>
      <c r="D1750" s="13" t="s">
        <v>389</v>
      </c>
      <c r="E1750" s="12" t="s">
        <v>31</v>
      </c>
      <c r="F1750" s="192">
        <f>+F1737+F1741+F1745</f>
        <v>0</v>
      </c>
      <c r="G1750" s="191" t="s">
        <v>179</v>
      </c>
      <c r="H1750" s="192">
        <f>+H1737+H1741+H1745</f>
        <v>0</v>
      </c>
      <c r="I1750" s="191" t="s">
        <v>33</v>
      </c>
      <c r="J1750" s="192">
        <f>+J1737+J1741+J1745</f>
        <v>0</v>
      </c>
      <c r="K1750" s="191"/>
      <c r="L1750" s="192"/>
      <c r="M1750" s="191" t="s">
        <v>35</v>
      </c>
      <c r="N1750" s="193">
        <f>+N1737+N1741+N1745</f>
        <v>0</v>
      </c>
    </row>
    <row r="1751" spans="1:14" x14ac:dyDescent="0.3">
      <c r="A1751" s="11"/>
      <c r="B1751" s="12"/>
      <c r="C1751" s="12"/>
      <c r="D1751" s="13"/>
      <c r="E1751" s="191" t="s">
        <v>20</v>
      </c>
      <c r="F1751" s="192">
        <f>+F1738+F1742+F1746</f>
        <v>0</v>
      </c>
      <c r="G1751" s="191" t="s">
        <v>180</v>
      </c>
      <c r="H1751" s="192">
        <f>+H1738+H1742+H1746</f>
        <v>0</v>
      </c>
      <c r="I1751" s="191" t="s">
        <v>181</v>
      </c>
      <c r="J1751" s="192">
        <f>+J1738+J1742+J1746</f>
        <v>0</v>
      </c>
      <c r="K1751" s="191" t="s">
        <v>182</v>
      </c>
      <c r="L1751" s="192">
        <f>+L1738+L1742+L1746</f>
        <v>0</v>
      </c>
      <c r="M1751" s="191" t="s">
        <v>38</v>
      </c>
      <c r="N1751" s="193">
        <f>+N1738+N1742+N1746</f>
        <v>0</v>
      </c>
    </row>
    <row r="1752" spans="1:14" x14ac:dyDescent="0.3">
      <c r="A1752" s="11"/>
      <c r="B1752" s="12"/>
      <c r="C1752" s="12"/>
      <c r="D1752" s="13"/>
      <c r="E1752" s="191" t="s">
        <v>26</v>
      </c>
      <c r="F1752" s="192">
        <f>+F1739+F1743+F1747</f>
        <v>0</v>
      </c>
      <c r="G1752" s="191" t="s">
        <v>183</v>
      </c>
      <c r="H1752" s="192">
        <f>+H1739+H1743+H1747</f>
        <v>0</v>
      </c>
      <c r="I1752" s="191" t="s">
        <v>184</v>
      </c>
      <c r="J1752" s="192">
        <f>+J1739+J1743+J1747</f>
        <v>0</v>
      </c>
      <c r="K1752" s="191"/>
      <c r="L1752" s="192"/>
      <c r="M1752" s="191" t="s">
        <v>39</v>
      </c>
      <c r="N1752" s="193">
        <f>+N1739+N1743+N1747</f>
        <v>0</v>
      </c>
    </row>
    <row r="1753" spans="1:14" x14ac:dyDescent="0.3">
      <c r="A1753" s="42"/>
      <c r="B1753" s="43"/>
      <c r="C1753" s="43"/>
      <c r="D1753" s="22"/>
      <c r="E1753" s="194"/>
      <c r="F1753" s="746"/>
      <c r="G1753" s="194"/>
      <c r="H1753" s="746"/>
      <c r="I1753" s="194"/>
      <c r="J1753" s="746"/>
      <c r="K1753" s="194"/>
      <c r="L1753" s="746"/>
      <c r="M1753" s="194"/>
      <c r="N1753" s="195"/>
    </row>
    <row r="1754" spans="1:14" x14ac:dyDescent="0.3">
      <c r="A1754" s="11"/>
      <c r="B1754" s="12"/>
      <c r="C1754" s="12"/>
      <c r="D1754" s="30"/>
      <c r="N1754" s="187"/>
    </row>
    <row r="1755" spans="1:14" x14ac:dyDescent="0.3">
      <c r="A1755" s="100">
        <v>1503</v>
      </c>
      <c r="B1755" s="58" t="s">
        <v>175</v>
      </c>
      <c r="C1755" s="58" t="s">
        <v>193</v>
      </c>
      <c r="D1755" s="57" t="s">
        <v>390</v>
      </c>
      <c r="E1755" s="18"/>
      <c r="F1755" s="18"/>
      <c r="G1755" s="18"/>
      <c r="H1755" s="18"/>
      <c r="I1755" s="18"/>
      <c r="J1755" s="18"/>
      <c r="K1755" s="18"/>
      <c r="L1755" s="18"/>
      <c r="M1755" s="18"/>
      <c r="N1755" s="101"/>
    </row>
    <row r="1756" spans="1:14" x14ac:dyDescent="0.3">
      <c r="A1756" s="11"/>
      <c r="B1756" s="61"/>
      <c r="C1756" s="12"/>
      <c r="D1756" s="30"/>
      <c r="N1756" s="187"/>
    </row>
    <row r="1757" spans="1:14" x14ac:dyDescent="0.3">
      <c r="A1757" s="59"/>
      <c r="B1757" s="25"/>
      <c r="C1757" s="60"/>
      <c r="D1757" s="53"/>
      <c r="E1757" s="203"/>
      <c r="F1757" s="745"/>
      <c r="G1757" s="203"/>
      <c r="H1757" s="203"/>
      <c r="I1757" s="203"/>
      <c r="J1757" s="203"/>
      <c r="K1757" s="203"/>
      <c r="L1757" s="203"/>
      <c r="M1757" s="203"/>
      <c r="N1757" s="204"/>
    </row>
    <row r="1758" spans="1:14" x14ac:dyDescent="0.3">
      <c r="A1758" s="11"/>
      <c r="B1758" s="21" t="s">
        <v>177</v>
      </c>
      <c r="C1758" s="12"/>
      <c r="D1758" s="13" t="s">
        <v>178</v>
      </c>
      <c r="E1758" s="108" t="s">
        <v>31</v>
      </c>
      <c r="F1758" s="136">
        <v>0</v>
      </c>
      <c r="G1758" s="108" t="s">
        <v>179</v>
      </c>
      <c r="H1758" s="136">
        <v>0</v>
      </c>
      <c r="I1758" s="108" t="s">
        <v>33</v>
      </c>
      <c r="J1758" s="136">
        <v>0</v>
      </c>
      <c r="K1758" s="108"/>
      <c r="L1758" s="136"/>
      <c r="M1758" s="108" t="s">
        <v>35</v>
      </c>
      <c r="N1758" s="189">
        <v>0</v>
      </c>
    </row>
    <row r="1759" spans="1:14" x14ac:dyDescent="0.3">
      <c r="A1759" s="11"/>
      <c r="B1759" s="12"/>
      <c r="C1759" s="12"/>
      <c r="D1759" s="29"/>
      <c r="E1759" s="108" t="s">
        <v>20</v>
      </c>
      <c r="F1759" s="136">
        <v>0</v>
      </c>
      <c r="G1759" s="108" t="s">
        <v>180</v>
      </c>
      <c r="H1759" s="136">
        <v>0</v>
      </c>
      <c r="I1759" s="108" t="s">
        <v>181</v>
      </c>
      <c r="J1759" s="136">
        <v>0</v>
      </c>
      <c r="K1759" s="108" t="s">
        <v>182</v>
      </c>
      <c r="L1759" s="136">
        <v>0</v>
      </c>
      <c r="M1759" s="108" t="s">
        <v>38</v>
      </c>
      <c r="N1759" s="189">
        <v>0</v>
      </c>
    </row>
    <row r="1760" spans="1:14" x14ac:dyDescent="0.3">
      <c r="A1760" s="11"/>
      <c r="B1760" s="12"/>
      <c r="C1760" s="12"/>
      <c r="D1760" s="29"/>
      <c r="E1760" s="108" t="s">
        <v>26</v>
      </c>
      <c r="F1760" s="136">
        <v>0</v>
      </c>
      <c r="G1760" s="108" t="s">
        <v>183</v>
      </c>
      <c r="H1760" s="136">
        <v>0</v>
      </c>
      <c r="I1760" s="108" t="s">
        <v>184</v>
      </c>
      <c r="J1760" s="136">
        <v>0</v>
      </c>
      <c r="K1760" s="108"/>
      <c r="L1760" s="136"/>
      <c r="M1760" s="108" t="s">
        <v>39</v>
      </c>
      <c r="N1760" s="189">
        <v>0</v>
      </c>
    </row>
    <row r="1761" spans="1:14" x14ac:dyDescent="0.3">
      <c r="A1761" s="11"/>
      <c r="B1761" s="12"/>
      <c r="C1761" s="12"/>
      <c r="D1761" s="30"/>
      <c r="H1761" s="108"/>
      <c r="J1761" s="108"/>
      <c r="L1761" s="108"/>
      <c r="N1761" s="188"/>
    </row>
    <row r="1762" spans="1:14" x14ac:dyDescent="0.3">
      <c r="A1762" s="11"/>
      <c r="B1762" s="21" t="s">
        <v>185</v>
      </c>
      <c r="C1762" s="12"/>
      <c r="D1762" s="13" t="s">
        <v>186</v>
      </c>
      <c r="E1762" s="108" t="s">
        <v>31</v>
      </c>
      <c r="F1762" s="136">
        <v>0</v>
      </c>
      <c r="G1762" s="108" t="s">
        <v>179</v>
      </c>
      <c r="H1762" s="136">
        <v>0</v>
      </c>
      <c r="I1762" s="108" t="s">
        <v>33</v>
      </c>
      <c r="J1762" s="136">
        <v>0</v>
      </c>
      <c r="K1762" s="108"/>
      <c r="L1762" s="136"/>
      <c r="M1762" s="108" t="s">
        <v>35</v>
      </c>
      <c r="N1762" s="189">
        <v>0</v>
      </c>
    </row>
    <row r="1763" spans="1:14" x14ac:dyDescent="0.3">
      <c r="A1763" s="11"/>
      <c r="B1763" s="12"/>
      <c r="C1763" s="12"/>
      <c r="D1763" s="29"/>
      <c r="E1763" s="108" t="s">
        <v>20</v>
      </c>
      <c r="F1763" s="136">
        <v>0</v>
      </c>
      <c r="G1763" s="108" t="s">
        <v>180</v>
      </c>
      <c r="H1763" s="136">
        <v>0</v>
      </c>
      <c r="I1763" s="108" t="s">
        <v>181</v>
      </c>
      <c r="J1763" s="136">
        <v>0</v>
      </c>
      <c r="K1763" s="108" t="s">
        <v>182</v>
      </c>
      <c r="L1763" s="136">
        <v>0</v>
      </c>
      <c r="M1763" s="108" t="s">
        <v>38</v>
      </c>
      <c r="N1763" s="189">
        <v>0</v>
      </c>
    </row>
    <row r="1764" spans="1:14" x14ac:dyDescent="0.3">
      <c r="A1764" s="11"/>
      <c r="B1764" s="12"/>
      <c r="C1764" s="12"/>
      <c r="D1764" s="29"/>
      <c r="E1764" s="108" t="s">
        <v>26</v>
      </c>
      <c r="F1764" s="136">
        <v>0</v>
      </c>
      <c r="G1764" s="108" t="s">
        <v>183</v>
      </c>
      <c r="H1764" s="136">
        <v>0</v>
      </c>
      <c r="I1764" s="108" t="s">
        <v>184</v>
      </c>
      <c r="J1764" s="136">
        <v>0</v>
      </c>
      <c r="K1764" s="108"/>
      <c r="L1764" s="136"/>
      <c r="M1764" s="108" t="s">
        <v>39</v>
      </c>
      <c r="N1764" s="189">
        <v>0</v>
      </c>
    </row>
    <row r="1765" spans="1:14" x14ac:dyDescent="0.3">
      <c r="A1765" s="11"/>
      <c r="B1765" s="12"/>
      <c r="C1765" s="12"/>
      <c r="D1765" s="30"/>
      <c r="H1765" s="108"/>
      <c r="J1765" s="108"/>
      <c r="L1765" s="108"/>
      <c r="N1765" s="188"/>
    </row>
    <row r="1766" spans="1:14" x14ac:dyDescent="0.3">
      <c r="A1766" s="11"/>
      <c r="B1766" s="21" t="s">
        <v>195</v>
      </c>
      <c r="C1766" s="12"/>
      <c r="D1766" s="13" t="s">
        <v>196</v>
      </c>
      <c r="E1766" s="108" t="s">
        <v>31</v>
      </c>
      <c r="F1766" s="136">
        <v>0</v>
      </c>
      <c r="G1766" s="108" t="s">
        <v>179</v>
      </c>
      <c r="H1766" s="136">
        <v>0</v>
      </c>
      <c r="I1766" s="108" t="s">
        <v>33</v>
      </c>
      <c r="J1766" s="136">
        <v>0</v>
      </c>
      <c r="K1766" s="108"/>
      <c r="L1766" s="136"/>
      <c r="M1766" s="108" t="s">
        <v>35</v>
      </c>
      <c r="N1766" s="189">
        <v>0</v>
      </c>
    </row>
    <row r="1767" spans="1:14" x14ac:dyDescent="0.3">
      <c r="A1767" s="11"/>
      <c r="B1767" s="12"/>
      <c r="C1767" s="12"/>
      <c r="D1767" s="29"/>
      <c r="E1767" s="108" t="s">
        <v>20</v>
      </c>
      <c r="F1767" s="136">
        <v>0</v>
      </c>
      <c r="G1767" s="108" t="s">
        <v>180</v>
      </c>
      <c r="H1767" s="136">
        <v>0</v>
      </c>
      <c r="I1767" s="108" t="s">
        <v>181</v>
      </c>
      <c r="J1767" s="136">
        <v>0</v>
      </c>
      <c r="K1767" s="108" t="s">
        <v>182</v>
      </c>
      <c r="L1767" s="136">
        <v>0</v>
      </c>
      <c r="M1767" s="108" t="s">
        <v>38</v>
      </c>
      <c r="N1767" s="189">
        <v>0</v>
      </c>
    </row>
    <row r="1768" spans="1:14" x14ac:dyDescent="0.3">
      <c r="A1768" s="11"/>
      <c r="B1768" s="12"/>
      <c r="C1768" s="12"/>
      <c r="D1768" s="29"/>
      <c r="E1768" s="108" t="s">
        <v>26</v>
      </c>
      <c r="F1768" s="136">
        <v>0</v>
      </c>
      <c r="G1768" s="108" t="s">
        <v>183</v>
      </c>
      <c r="H1768" s="136">
        <v>0</v>
      </c>
      <c r="I1768" s="108" t="s">
        <v>184</v>
      </c>
      <c r="J1768" s="136">
        <v>0</v>
      </c>
      <c r="K1768" s="108"/>
      <c r="L1768" s="136"/>
      <c r="M1768" s="108" t="s">
        <v>39</v>
      </c>
      <c r="N1768" s="189">
        <v>0</v>
      </c>
    </row>
    <row r="1769" spans="1:14" ht="14.4" thickBot="1" x14ac:dyDescent="0.35">
      <c r="A1769" s="11"/>
      <c r="B1769" s="12"/>
      <c r="C1769" s="12"/>
      <c r="D1769" s="29"/>
      <c r="E1769" s="108"/>
      <c r="F1769" s="136"/>
      <c r="G1769" s="108"/>
      <c r="H1769" s="136"/>
      <c r="I1769" s="108"/>
      <c r="J1769" s="136"/>
      <c r="K1769" s="108"/>
      <c r="L1769" s="136"/>
      <c r="M1769" s="108"/>
      <c r="N1769" s="189"/>
    </row>
    <row r="1770" spans="1:14" ht="14.4" thickTop="1" x14ac:dyDescent="0.3">
      <c r="A1770" s="48"/>
      <c r="B1770" s="49"/>
      <c r="C1770" s="49"/>
      <c r="D1770" s="50"/>
      <c r="E1770" s="200"/>
      <c r="F1770" s="201"/>
      <c r="G1770" s="200"/>
      <c r="H1770" s="201"/>
      <c r="I1770" s="200"/>
      <c r="J1770" s="201"/>
      <c r="K1770" s="200"/>
      <c r="L1770" s="201"/>
      <c r="M1770" s="200"/>
      <c r="N1770" s="202"/>
    </row>
    <row r="1771" spans="1:14" x14ac:dyDescent="0.3">
      <c r="A1771" s="37"/>
      <c r="B1771" s="78" t="s">
        <v>187</v>
      </c>
      <c r="C1771" s="12" t="s">
        <v>193</v>
      </c>
      <c r="D1771" s="13" t="s">
        <v>390</v>
      </c>
      <c r="E1771" s="12" t="s">
        <v>31</v>
      </c>
      <c r="F1771" s="192">
        <f>+F1758+F1762+F1766</f>
        <v>0</v>
      </c>
      <c r="G1771" s="191" t="s">
        <v>179</v>
      </c>
      <c r="H1771" s="192">
        <f>+H1758+H1762+H1766</f>
        <v>0</v>
      </c>
      <c r="I1771" s="191" t="s">
        <v>33</v>
      </c>
      <c r="J1771" s="192">
        <f>+J1758+J1762+J1766</f>
        <v>0</v>
      </c>
      <c r="K1771" s="191"/>
      <c r="L1771" s="192"/>
      <c r="M1771" s="191" t="s">
        <v>35</v>
      </c>
      <c r="N1771" s="193">
        <f>+N1758+N1762+N1766</f>
        <v>0</v>
      </c>
    </row>
    <row r="1772" spans="1:14" x14ac:dyDescent="0.3">
      <c r="A1772" s="11"/>
      <c r="B1772" s="12"/>
      <c r="C1772" s="12"/>
      <c r="D1772" s="13"/>
      <c r="E1772" s="191" t="s">
        <v>20</v>
      </c>
      <c r="F1772" s="192">
        <f>+F1759+F1763+F1767</f>
        <v>0</v>
      </c>
      <c r="G1772" s="191" t="s">
        <v>180</v>
      </c>
      <c r="H1772" s="192">
        <f>+H1759+H1763+H1767</f>
        <v>0</v>
      </c>
      <c r="I1772" s="191" t="s">
        <v>181</v>
      </c>
      <c r="J1772" s="192">
        <f>+J1759+J1763+J1767</f>
        <v>0</v>
      </c>
      <c r="K1772" s="191" t="s">
        <v>182</v>
      </c>
      <c r="L1772" s="192">
        <f>+L1759+L1763+L1767</f>
        <v>0</v>
      </c>
      <c r="M1772" s="191" t="s">
        <v>38</v>
      </c>
      <c r="N1772" s="193">
        <f>+N1759+N1763+N1767</f>
        <v>0</v>
      </c>
    </row>
    <row r="1773" spans="1:14" x14ac:dyDescent="0.3">
      <c r="A1773" s="11"/>
      <c r="B1773" s="12"/>
      <c r="C1773" s="12"/>
      <c r="D1773" s="13"/>
      <c r="E1773" s="191" t="s">
        <v>26</v>
      </c>
      <c r="F1773" s="192">
        <f>+F1760+F1764+F1768</f>
        <v>0</v>
      </c>
      <c r="G1773" s="191" t="s">
        <v>183</v>
      </c>
      <c r="H1773" s="192">
        <f>+H1760+H1764+H1768</f>
        <v>0</v>
      </c>
      <c r="I1773" s="191" t="s">
        <v>184</v>
      </c>
      <c r="J1773" s="192">
        <f>+J1760+J1764+J1768</f>
        <v>0</v>
      </c>
      <c r="K1773" s="191"/>
      <c r="L1773" s="192"/>
      <c r="M1773" s="191" t="s">
        <v>39</v>
      </c>
      <c r="N1773" s="193">
        <f>+N1760+N1764+N1768</f>
        <v>0</v>
      </c>
    </row>
    <row r="1774" spans="1:14" x14ac:dyDescent="0.3">
      <c r="A1774" s="11"/>
      <c r="B1774" s="12"/>
      <c r="C1774" s="12"/>
      <c r="D1774" s="13"/>
      <c r="E1774" s="194"/>
      <c r="F1774" s="746"/>
      <c r="G1774" s="194"/>
      <c r="H1774" s="746"/>
      <c r="I1774" s="194"/>
      <c r="J1774" s="746"/>
      <c r="K1774" s="194"/>
      <c r="L1774" s="746"/>
      <c r="M1774" s="194"/>
      <c r="N1774" s="195"/>
    </row>
    <row r="1775" spans="1:14" x14ac:dyDescent="0.3">
      <c r="A1775" s="11"/>
      <c r="B1775" s="12"/>
      <c r="C1775" s="12"/>
      <c r="D1775" s="13"/>
      <c r="E1775" s="191"/>
      <c r="F1775" s="192"/>
      <c r="G1775" s="191"/>
      <c r="H1775" s="192"/>
      <c r="I1775" s="192"/>
      <c r="J1775" s="192"/>
      <c r="K1775" s="191"/>
      <c r="L1775" s="192"/>
      <c r="M1775" s="191"/>
      <c r="N1775" s="193"/>
    </row>
    <row r="1776" spans="1:14" ht="27.6" x14ac:dyDescent="0.3">
      <c r="A1776" s="56" t="s">
        <v>391</v>
      </c>
      <c r="B1776" s="58" t="s">
        <v>175</v>
      </c>
      <c r="C1776" s="62" t="s">
        <v>199</v>
      </c>
      <c r="D1776" s="57" t="s">
        <v>392</v>
      </c>
      <c r="E1776" s="18"/>
      <c r="F1776" s="18"/>
      <c r="G1776" s="18"/>
      <c r="H1776" s="18"/>
      <c r="I1776" s="18"/>
      <c r="J1776" s="18"/>
      <c r="K1776" s="18"/>
      <c r="L1776" s="18"/>
      <c r="M1776" s="18"/>
      <c r="N1776" s="101"/>
    </row>
    <row r="1777" spans="1:14" x14ac:dyDescent="0.3">
      <c r="A1777" s="11"/>
      <c r="B1777" s="61"/>
      <c r="C1777" s="12"/>
      <c r="D1777" s="30"/>
      <c r="N1777" s="187"/>
    </row>
    <row r="1778" spans="1:14" x14ac:dyDescent="0.3">
      <c r="A1778" s="59"/>
      <c r="B1778" s="25"/>
      <c r="C1778" s="60"/>
      <c r="D1778" s="53"/>
      <c r="E1778" s="203"/>
      <c r="F1778" s="745"/>
      <c r="G1778" s="203"/>
      <c r="H1778" s="203"/>
      <c r="I1778" s="203"/>
      <c r="J1778" s="203"/>
      <c r="K1778" s="203"/>
      <c r="L1778" s="203"/>
      <c r="M1778" s="203"/>
      <c r="N1778" s="204"/>
    </row>
    <row r="1779" spans="1:14" x14ac:dyDescent="0.3">
      <c r="A1779" s="11"/>
      <c r="B1779" s="21" t="s">
        <v>177</v>
      </c>
      <c r="C1779" s="12"/>
      <c r="D1779" s="13" t="s">
        <v>178</v>
      </c>
      <c r="E1779" s="108" t="s">
        <v>31</v>
      </c>
      <c r="F1779" s="136">
        <v>0</v>
      </c>
      <c r="G1779" s="108" t="s">
        <v>179</v>
      </c>
      <c r="H1779" s="136">
        <v>0</v>
      </c>
      <c r="I1779" s="108" t="s">
        <v>33</v>
      </c>
      <c r="J1779" s="136">
        <v>0</v>
      </c>
      <c r="K1779" s="108"/>
      <c r="L1779" s="136"/>
      <c r="M1779" s="108" t="s">
        <v>35</v>
      </c>
      <c r="N1779" s="189">
        <v>0</v>
      </c>
    </row>
    <row r="1780" spans="1:14" x14ac:dyDescent="0.3">
      <c r="A1780" s="11"/>
      <c r="B1780" s="12"/>
      <c r="C1780" s="12"/>
      <c r="D1780" s="29"/>
      <c r="E1780" s="108" t="s">
        <v>20</v>
      </c>
      <c r="F1780" s="136">
        <v>0</v>
      </c>
      <c r="G1780" s="108" t="s">
        <v>180</v>
      </c>
      <c r="H1780" s="136">
        <v>0</v>
      </c>
      <c r="I1780" s="108" t="s">
        <v>181</v>
      </c>
      <c r="J1780" s="136">
        <v>0</v>
      </c>
      <c r="K1780" s="108" t="s">
        <v>182</v>
      </c>
      <c r="L1780" s="136">
        <v>0</v>
      </c>
      <c r="M1780" s="108" t="s">
        <v>38</v>
      </c>
      <c r="N1780" s="189">
        <v>0</v>
      </c>
    </row>
    <row r="1781" spans="1:14" x14ac:dyDescent="0.3">
      <c r="A1781" s="11"/>
      <c r="B1781" s="12"/>
      <c r="C1781" s="12"/>
      <c r="D1781" s="29"/>
      <c r="E1781" s="108" t="s">
        <v>26</v>
      </c>
      <c r="F1781" s="136">
        <v>0</v>
      </c>
      <c r="G1781" s="108" t="s">
        <v>183</v>
      </c>
      <c r="H1781" s="136">
        <v>0</v>
      </c>
      <c r="I1781" s="108" t="s">
        <v>184</v>
      </c>
      <c r="J1781" s="136">
        <v>0</v>
      </c>
      <c r="K1781" s="108"/>
      <c r="L1781" s="136"/>
      <c r="M1781" s="108" t="s">
        <v>39</v>
      </c>
      <c r="N1781" s="189">
        <v>0</v>
      </c>
    </row>
    <row r="1782" spans="1:14" x14ac:dyDescent="0.3">
      <c r="A1782" s="11"/>
      <c r="B1782" s="12"/>
      <c r="C1782" s="12"/>
      <c r="D1782" s="30"/>
      <c r="H1782" s="108"/>
      <c r="J1782" s="108"/>
      <c r="L1782" s="108"/>
      <c r="N1782" s="188"/>
    </row>
    <row r="1783" spans="1:14" x14ac:dyDescent="0.3">
      <c r="A1783" s="11"/>
      <c r="B1783" s="21" t="s">
        <v>185</v>
      </c>
      <c r="C1783" s="12"/>
      <c r="D1783" s="13" t="s">
        <v>186</v>
      </c>
      <c r="E1783" s="108" t="s">
        <v>31</v>
      </c>
      <c r="F1783" s="136">
        <v>0</v>
      </c>
      <c r="G1783" s="108" t="s">
        <v>179</v>
      </c>
      <c r="H1783" s="136">
        <v>0</v>
      </c>
      <c r="I1783" s="108" t="s">
        <v>33</v>
      </c>
      <c r="J1783" s="136">
        <v>0</v>
      </c>
      <c r="K1783" s="108"/>
      <c r="L1783" s="136"/>
      <c r="M1783" s="108" t="s">
        <v>35</v>
      </c>
      <c r="N1783" s="189">
        <v>0</v>
      </c>
    </row>
    <row r="1784" spans="1:14" x14ac:dyDescent="0.3">
      <c r="A1784" s="11"/>
      <c r="B1784" s="12"/>
      <c r="C1784" s="12"/>
      <c r="D1784" s="29"/>
      <c r="E1784" s="108" t="s">
        <v>20</v>
      </c>
      <c r="F1784" s="136">
        <v>0</v>
      </c>
      <c r="G1784" s="108" t="s">
        <v>180</v>
      </c>
      <c r="H1784" s="136">
        <v>0</v>
      </c>
      <c r="I1784" s="108" t="s">
        <v>181</v>
      </c>
      <c r="J1784" s="136">
        <v>0</v>
      </c>
      <c r="K1784" s="108" t="s">
        <v>182</v>
      </c>
      <c r="L1784" s="136">
        <v>0</v>
      </c>
      <c r="M1784" s="108" t="s">
        <v>38</v>
      </c>
      <c r="N1784" s="189">
        <v>0</v>
      </c>
    </row>
    <row r="1785" spans="1:14" x14ac:dyDescent="0.3">
      <c r="A1785" s="11"/>
      <c r="B1785" s="12"/>
      <c r="C1785" s="12"/>
      <c r="D1785" s="29"/>
      <c r="E1785" s="108" t="s">
        <v>26</v>
      </c>
      <c r="F1785" s="136">
        <v>0</v>
      </c>
      <c r="G1785" s="108" t="s">
        <v>183</v>
      </c>
      <c r="H1785" s="136">
        <v>0</v>
      </c>
      <c r="I1785" s="108" t="s">
        <v>184</v>
      </c>
      <c r="J1785" s="136">
        <v>0</v>
      </c>
      <c r="K1785" s="108"/>
      <c r="L1785" s="136"/>
      <c r="M1785" s="108" t="s">
        <v>39</v>
      </c>
      <c r="N1785" s="189">
        <v>0</v>
      </c>
    </row>
    <row r="1786" spans="1:14" x14ac:dyDescent="0.3">
      <c r="A1786" s="11"/>
      <c r="B1786" s="12"/>
      <c r="C1786" s="12"/>
      <c r="D1786" s="30"/>
      <c r="H1786" s="108"/>
      <c r="J1786" s="108"/>
      <c r="L1786" s="108"/>
      <c r="N1786" s="188"/>
    </row>
    <row r="1787" spans="1:14" x14ac:dyDescent="0.3">
      <c r="A1787" s="11"/>
      <c r="B1787" s="21" t="s">
        <v>195</v>
      </c>
      <c r="C1787" s="12"/>
      <c r="D1787" s="13" t="s">
        <v>196</v>
      </c>
      <c r="E1787" s="108" t="s">
        <v>31</v>
      </c>
      <c r="F1787" s="136">
        <v>0</v>
      </c>
      <c r="G1787" s="108" t="s">
        <v>179</v>
      </c>
      <c r="H1787" s="136">
        <v>0</v>
      </c>
      <c r="I1787" s="108" t="s">
        <v>33</v>
      </c>
      <c r="J1787" s="136">
        <v>0</v>
      </c>
      <c r="K1787" s="108"/>
      <c r="L1787" s="136"/>
      <c r="M1787" s="108" t="s">
        <v>35</v>
      </c>
      <c r="N1787" s="189">
        <v>0</v>
      </c>
    </row>
    <row r="1788" spans="1:14" x14ac:dyDescent="0.3">
      <c r="A1788" s="11"/>
      <c r="B1788" s="12"/>
      <c r="C1788" s="12"/>
      <c r="D1788" s="29"/>
      <c r="E1788" s="108" t="s">
        <v>20</v>
      </c>
      <c r="F1788" s="136">
        <v>0</v>
      </c>
      <c r="G1788" s="108" t="s">
        <v>180</v>
      </c>
      <c r="H1788" s="136">
        <v>0</v>
      </c>
      <c r="I1788" s="108" t="s">
        <v>181</v>
      </c>
      <c r="J1788" s="136">
        <v>0</v>
      </c>
      <c r="K1788" s="108" t="s">
        <v>182</v>
      </c>
      <c r="L1788" s="136">
        <v>0</v>
      </c>
      <c r="M1788" s="108" t="s">
        <v>38</v>
      </c>
      <c r="N1788" s="189">
        <v>0</v>
      </c>
    </row>
    <row r="1789" spans="1:14" x14ac:dyDescent="0.3">
      <c r="A1789" s="11"/>
      <c r="B1789" s="12"/>
      <c r="C1789" s="12"/>
      <c r="D1789" s="29"/>
      <c r="E1789" s="108" t="s">
        <v>26</v>
      </c>
      <c r="F1789" s="136">
        <v>0</v>
      </c>
      <c r="G1789" s="108" t="s">
        <v>183</v>
      </c>
      <c r="H1789" s="136">
        <v>0</v>
      </c>
      <c r="I1789" s="108" t="s">
        <v>184</v>
      </c>
      <c r="J1789" s="136">
        <v>0</v>
      </c>
      <c r="K1789" s="108"/>
      <c r="L1789" s="136"/>
      <c r="M1789" s="108" t="s">
        <v>39</v>
      </c>
      <c r="N1789" s="189">
        <v>0</v>
      </c>
    </row>
    <row r="1790" spans="1:14" ht="14.4" thickBot="1" x14ac:dyDescent="0.35">
      <c r="A1790" s="11"/>
      <c r="B1790" s="12"/>
      <c r="C1790" s="12"/>
      <c r="D1790" s="29"/>
      <c r="E1790" s="108"/>
      <c r="F1790" s="136"/>
      <c r="G1790" s="108"/>
      <c r="H1790" s="136"/>
      <c r="I1790" s="108"/>
      <c r="J1790" s="136"/>
      <c r="K1790" s="108"/>
      <c r="L1790" s="136"/>
      <c r="M1790" s="108"/>
      <c r="N1790" s="189"/>
    </row>
    <row r="1791" spans="1:14" ht="14.4" thickTop="1" x14ac:dyDescent="0.3">
      <c r="A1791" s="48"/>
      <c r="B1791" s="49"/>
      <c r="C1791" s="49"/>
      <c r="D1791" s="50"/>
      <c r="E1791" s="200"/>
      <c r="F1791" s="201"/>
      <c r="G1791" s="200"/>
      <c r="H1791" s="201"/>
      <c r="I1791" s="200"/>
      <c r="J1791" s="201"/>
      <c r="K1791" s="200"/>
      <c r="L1791" s="201"/>
      <c r="M1791" s="200"/>
      <c r="N1791" s="202"/>
    </row>
    <row r="1792" spans="1:14" ht="27.6" x14ac:dyDescent="0.3">
      <c r="A1792" s="37"/>
      <c r="B1792" s="78" t="s">
        <v>187</v>
      </c>
      <c r="C1792" s="181" t="s">
        <v>199</v>
      </c>
      <c r="D1792" s="4" t="s">
        <v>392</v>
      </c>
      <c r="E1792" s="12" t="s">
        <v>31</v>
      </c>
      <c r="F1792" s="192">
        <f>+F1779+F1783+F1787</f>
        <v>0</v>
      </c>
      <c r="G1792" s="191" t="s">
        <v>179</v>
      </c>
      <c r="H1792" s="192">
        <f>+H1779+H1783+H1787</f>
        <v>0</v>
      </c>
      <c r="I1792" s="191" t="s">
        <v>33</v>
      </c>
      <c r="J1792" s="192">
        <f>+J1779+J1783+J1787</f>
        <v>0</v>
      </c>
      <c r="K1792" s="191"/>
      <c r="L1792" s="192"/>
      <c r="M1792" s="191" t="s">
        <v>35</v>
      </c>
      <c r="N1792" s="193">
        <f>+N1779+N1783+N1787</f>
        <v>0</v>
      </c>
    </row>
    <row r="1793" spans="1:14" x14ac:dyDescent="0.3">
      <c r="A1793" s="11"/>
      <c r="B1793" s="12"/>
      <c r="C1793" s="12"/>
      <c r="D1793" s="13"/>
      <c r="E1793" s="191" t="s">
        <v>20</v>
      </c>
      <c r="F1793" s="192">
        <f>+F1780+F1784+F1788</f>
        <v>0</v>
      </c>
      <c r="G1793" s="191" t="s">
        <v>180</v>
      </c>
      <c r="H1793" s="192">
        <f>+H1780+H1784+H1788</f>
        <v>0</v>
      </c>
      <c r="I1793" s="191" t="s">
        <v>181</v>
      </c>
      <c r="J1793" s="192">
        <f>+J1780+J1784+J1788</f>
        <v>0</v>
      </c>
      <c r="K1793" s="191" t="s">
        <v>182</v>
      </c>
      <c r="L1793" s="192">
        <f>+L1780+L1784+L1788</f>
        <v>0</v>
      </c>
      <c r="M1793" s="191" t="s">
        <v>38</v>
      </c>
      <c r="N1793" s="193">
        <f>+N1780+N1784+N1788</f>
        <v>0</v>
      </c>
    </row>
    <row r="1794" spans="1:14" x14ac:dyDescent="0.3">
      <c r="A1794" s="11"/>
      <c r="B1794" s="12"/>
      <c r="C1794" s="12"/>
      <c r="D1794" s="13"/>
      <c r="E1794" s="191" t="s">
        <v>26</v>
      </c>
      <c r="F1794" s="192">
        <f>+F1781+F1785+F1789</f>
        <v>0</v>
      </c>
      <c r="G1794" s="191" t="s">
        <v>183</v>
      </c>
      <c r="H1794" s="192">
        <f>+H1781+H1785+H1789</f>
        <v>0</v>
      </c>
      <c r="I1794" s="191" t="s">
        <v>184</v>
      </c>
      <c r="J1794" s="192">
        <f>+J1781+J1785+J1789</f>
        <v>0</v>
      </c>
      <c r="K1794" s="191"/>
      <c r="L1794" s="192"/>
      <c r="M1794" s="191" t="s">
        <v>39</v>
      </c>
      <c r="N1794" s="193">
        <f>+N1781+N1785+N1789</f>
        <v>0</v>
      </c>
    </row>
    <row r="1795" spans="1:14" x14ac:dyDescent="0.3">
      <c r="A1795" s="11"/>
      <c r="B1795" s="12"/>
      <c r="C1795" s="12"/>
      <c r="D1795" s="13"/>
      <c r="E1795" s="194"/>
      <c r="F1795" s="746"/>
      <c r="G1795" s="194"/>
      <c r="H1795" s="746"/>
      <c r="I1795" s="194"/>
      <c r="J1795" s="746"/>
      <c r="K1795" s="194"/>
      <c r="L1795" s="746"/>
      <c r="M1795" s="194"/>
      <c r="N1795" s="195"/>
    </row>
    <row r="1796" spans="1:14" x14ac:dyDescent="0.3">
      <c r="A1796" s="42"/>
      <c r="B1796" s="43"/>
      <c r="C1796" s="43"/>
      <c r="D1796" s="22"/>
      <c r="E1796" s="194"/>
      <c r="F1796" s="746"/>
      <c r="G1796" s="194"/>
      <c r="H1796" s="746"/>
      <c r="I1796" s="194"/>
      <c r="J1796" s="746"/>
      <c r="K1796" s="194"/>
      <c r="L1796" s="746"/>
      <c r="M1796" s="194"/>
      <c r="N1796" s="195"/>
    </row>
    <row r="1797" spans="1:14" x14ac:dyDescent="0.3">
      <c r="A1797" s="11"/>
      <c r="B1797" s="12"/>
      <c r="C1797" s="12"/>
      <c r="D1797" s="13"/>
      <c r="N1797" s="187"/>
    </row>
    <row r="1798" spans="1:14" x14ac:dyDescent="0.3">
      <c r="A1798" s="1281"/>
      <c r="B1798" s="1282"/>
      <c r="C1798" s="60"/>
      <c r="D1798" s="63"/>
      <c r="E1798" s="1282"/>
      <c r="F1798" s="1282"/>
      <c r="G1798" s="60"/>
      <c r="H1798" s="63"/>
      <c r="I1798" s="1282"/>
      <c r="J1798" s="1282"/>
      <c r="K1798" s="60"/>
      <c r="L1798" s="63"/>
      <c r="M1798" s="1282"/>
      <c r="N1798" s="1283"/>
    </row>
    <row r="1799" spans="1:14" x14ac:dyDescent="0.3">
      <c r="A1799" s="1284" t="s">
        <v>393</v>
      </c>
      <c r="B1799" s="1285"/>
      <c r="C1799" s="1285"/>
      <c r="D1799" s="29" t="s">
        <v>387</v>
      </c>
      <c r="E1799" s="64" t="s">
        <v>31</v>
      </c>
      <c r="F1799" s="64">
        <f>+F1729+F1750+F1771+F1792</f>
        <v>0</v>
      </c>
      <c r="G1799" s="64" t="s">
        <v>179</v>
      </c>
      <c r="H1799" s="64">
        <f>+H1729+H1750+H1771+H1792</f>
        <v>0</v>
      </c>
      <c r="I1799" s="191" t="s">
        <v>33</v>
      </c>
      <c r="J1799" s="64">
        <f>+J1729+J1750+J1771+J1792</f>
        <v>0</v>
      </c>
      <c r="K1799" s="191"/>
      <c r="L1799" s="64"/>
      <c r="M1799" s="64" t="s">
        <v>35</v>
      </c>
      <c r="N1799" s="65">
        <f>+N1729+N1750+N1771+N1792</f>
        <v>0</v>
      </c>
    </row>
    <row r="1800" spans="1:14" x14ac:dyDescent="0.3">
      <c r="A1800" s="20"/>
      <c r="B1800" s="78"/>
      <c r="C1800" s="191"/>
      <c r="D1800" s="29"/>
      <c r="E1800" s="64" t="s">
        <v>20</v>
      </c>
      <c r="F1800" s="64">
        <f t="shared" ref="F1800:H1801" si="8">+F1730+F1751+F1772+F1793</f>
        <v>0</v>
      </c>
      <c r="G1800" s="64" t="s">
        <v>180</v>
      </c>
      <c r="H1800" s="64">
        <f t="shared" si="8"/>
        <v>0</v>
      </c>
      <c r="I1800" s="191" t="s">
        <v>181</v>
      </c>
      <c r="J1800" s="64">
        <f>+J1730+J1751+J1772+J1793</f>
        <v>0</v>
      </c>
      <c r="K1800" s="191" t="s">
        <v>182</v>
      </c>
      <c r="L1800" s="64">
        <f>+L1730+L1751+L1772+L1793</f>
        <v>0</v>
      </c>
      <c r="M1800" s="64" t="s">
        <v>38</v>
      </c>
      <c r="N1800" s="65">
        <f>+N1730+N1751+N1772+N1793</f>
        <v>0</v>
      </c>
    </row>
    <row r="1801" spans="1:14" x14ac:dyDescent="0.3">
      <c r="A1801" s="66"/>
      <c r="B1801" s="47"/>
      <c r="C1801" s="12"/>
      <c r="D1801" s="13"/>
      <c r="E1801" s="64" t="s">
        <v>26</v>
      </c>
      <c r="F1801" s="64">
        <f t="shared" si="8"/>
        <v>0</v>
      </c>
      <c r="G1801" s="64" t="s">
        <v>183</v>
      </c>
      <c r="H1801" s="64">
        <f t="shared" si="8"/>
        <v>0</v>
      </c>
      <c r="I1801" s="191" t="s">
        <v>184</v>
      </c>
      <c r="J1801" s="64">
        <f>+J1731+J1752+J1773+J1794</f>
        <v>0</v>
      </c>
      <c r="K1801" s="191"/>
      <c r="L1801" s="64"/>
      <c r="M1801" s="64" t="s">
        <v>39</v>
      </c>
      <c r="N1801" s="65">
        <f>+N1731+N1752+N1773+N1794</f>
        <v>0</v>
      </c>
    </row>
    <row r="1802" spans="1:14" x14ac:dyDescent="0.3">
      <c r="A1802" s="66"/>
      <c r="B1802" s="47"/>
      <c r="C1802" s="12"/>
      <c r="D1802" s="13"/>
      <c r="E1802" s="47"/>
      <c r="F1802" s="47"/>
      <c r="G1802" s="12"/>
      <c r="H1802" s="13"/>
      <c r="I1802" s="47"/>
      <c r="J1802" s="47"/>
      <c r="K1802" s="12"/>
      <c r="L1802" s="13"/>
      <c r="M1802" s="47"/>
      <c r="N1802" s="67"/>
    </row>
    <row r="1803" spans="1:14" x14ac:dyDescent="0.3">
      <c r="A1803" s="42"/>
      <c r="B1803" s="43"/>
      <c r="C1803" s="43"/>
      <c r="D1803" s="22"/>
      <c r="E1803" s="43"/>
      <c r="F1803" s="43"/>
      <c r="G1803" s="43"/>
      <c r="H1803" s="22"/>
      <c r="I1803" s="43"/>
      <c r="J1803" s="43"/>
      <c r="K1803" s="43"/>
      <c r="L1803" s="22"/>
      <c r="M1803" s="43"/>
      <c r="N1803" s="68"/>
    </row>
    <row r="1804" spans="1:14" ht="14.4" thickBot="1" x14ac:dyDescent="0.35">
      <c r="A1804" s="82"/>
      <c r="B1804" s="83"/>
      <c r="C1804" s="83"/>
      <c r="D1804" s="88"/>
      <c r="E1804" s="206"/>
      <c r="F1804" s="207"/>
      <c r="G1804" s="206"/>
      <c r="H1804" s="206"/>
      <c r="I1804" s="206"/>
      <c r="J1804" s="206"/>
      <c r="K1804" s="206"/>
      <c r="L1804" s="206"/>
      <c r="M1804" s="206"/>
      <c r="N1804" s="208"/>
    </row>
    <row r="1805" spans="1:14" ht="15" thickTop="1" thickBot="1" x14ac:dyDescent="0.35">
      <c r="A1805" s="1268" t="s">
        <v>171</v>
      </c>
      <c r="B1805" s="1269"/>
      <c r="C1805" s="9" t="s">
        <v>394</v>
      </c>
      <c r="D1805" s="96" t="s">
        <v>395</v>
      </c>
      <c r="E1805" s="219"/>
      <c r="F1805" s="219"/>
      <c r="G1805" s="219"/>
      <c r="H1805" s="219"/>
      <c r="I1805" s="219"/>
      <c r="J1805" s="219"/>
      <c r="K1805" s="219"/>
      <c r="L1805" s="219"/>
      <c r="M1805" s="219"/>
      <c r="N1805" s="10"/>
    </row>
    <row r="1806" spans="1:14" ht="14.4" thickTop="1" x14ac:dyDescent="0.3">
      <c r="A1806" s="102"/>
      <c r="B1806" s="21"/>
      <c r="C1806" s="12"/>
      <c r="D1806" s="13"/>
      <c r="N1806" s="187"/>
    </row>
    <row r="1807" spans="1:14" x14ac:dyDescent="0.3">
      <c r="A1807" s="100">
        <v>1601</v>
      </c>
      <c r="B1807" s="58" t="s">
        <v>175</v>
      </c>
      <c r="C1807" s="58" t="s">
        <v>172</v>
      </c>
      <c r="D1807" s="18" t="s">
        <v>396</v>
      </c>
      <c r="E1807" s="18"/>
      <c r="F1807" s="18"/>
      <c r="G1807" s="18"/>
      <c r="H1807" s="18"/>
      <c r="I1807" s="18"/>
      <c r="J1807" s="18"/>
      <c r="K1807" s="18"/>
      <c r="L1807" s="18"/>
      <c r="M1807" s="18"/>
      <c r="N1807" s="101"/>
    </row>
    <row r="1808" spans="1:14" x14ac:dyDescent="0.3">
      <c r="A1808" s="11"/>
      <c r="B1808" s="61"/>
      <c r="C1808" s="12"/>
      <c r="D1808" s="30"/>
      <c r="N1808" s="187"/>
    </row>
    <row r="1809" spans="1:14" x14ac:dyDescent="0.3">
      <c r="A1809" s="59"/>
      <c r="B1809" s="25"/>
      <c r="C1809" s="60"/>
      <c r="D1809" s="53"/>
      <c r="E1809" s="203"/>
      <c r="F1809" s="745"/>
      <c r="G1809" s="203"/>
      <c r="H1809" s="203"/>
      <c r="I1809" s="203"/>
      <c r="J1809" s="203"/>
      <c r="K1809" s="203"/>
      <c r="L1809" s="203"/>
      <c r="M1809" s="203"/>
      <c r="N1809" s="204"/>
    </row>
    <row r="1810" spans="1:14" x14ac:dyDescent="0.3">
      <c r="A1810" s="11"/>
      <c r="B1810" s="21" t="s">
        <v>177</v>
      </c>
      <c r="C1810" s="12"/>
      <c r="D1810" s="13" t="s">
        <v>178</v>
      </c>
      <c r="E1810" s="108" t="s">
        <v>31</v>
      </c>
      <c r="F1810" s="136">
        <v>0</v>
      </c>
      <c r="G1810" s="108" t="s">
        <v>179</v>
      </c>
      <c r="H1810" s="136">
        <v>0</v>
      </c>
      <c r="I1810" s="108" t="s">
        <v>33</v>
      </c>
      <c r="J1810" s="136">
        <v>0</v>
      </c>
      <c r="K1810" s="108"/>
      <c r="L1810" s="136"/>
      <c r="M1810" s="108" t="s">
        <v>35</v>
      </c>
      <c r="N1810" s="189">
        <v>0</v>
      </c>
    </row>
    <row r="1811" spans="1:14" x14ac:dyDescent="0.3">
      <c r="A1811" s="11"/>
      <c r="B1811" s="12"/>
      <c r="C1811" s="12"/>
      <c r="D1811" s="29"/>
      <c r="E1811" s="108" t="s">
        <v>20</v>
      </c>
      <c r="F1811" s="136">
        <v>0</v>
      </c>
      <c r="G1811" s="108" t="s">
        <v>180</v>
      </c>
      <c r="H1811" s="136">
        <v>0</v>
      </c>
      <c r="I1811" s="108" t="s">
        <v>181</v>
      </c>
      <c r="J1811" s="136">
        <v>0</v>
      </c>
      <c r="K1811" s="108" t="s">
        <v>182</v>
      </c>
      <c r="L1811" s="136">
        <v>0</v>
      </c>
      <c r="M1811" s="108" t="s">
        <v>38</v>
      </c>
      <c r="N1811" s="189">
        <v>0</v>
      </c>
    </row>
    <row r="1812" spans="1:14" x14ac:dyDescent="0.3">
      <c r="A1812" s="11"/>
      <c r="B1812" s="12"/>
      <c r="C1812" s="12"/>
      <c r="D1812" s="29"/>
      <c r="E1812" s="108" t="s">
        <v>26</v>
      </c>
      <c r="F1812" s="136">
        <v>0</v>
      </c>
      <c r="G1812" s="108" t="s">
        <v>183</v>
      </c>
      <c r="H1812" s="136">
        <v>0</v>
      </c>
      <c r="I1812" s="108" t="s">
        <v>184</v>
      </c>
      <c r="J1812" s="136">
        <v>0</v>
      </c>
      <c r="K1812" s="108"/>
      <c r="L1812" s="136"/>
      <c r="M1812" s="108" t="s">
        <v>39</v>
      </c>
      <c r="N1812" s="189">
        <v>0</v>
      </c>
    </row>
    <row r="1813" spans="1:14" x14ac:dyDescent="0.3">
      <c r="A1813" s="11"/>
      <c r="B1813" s="12"/>
      <c r="C1813" s="12"/>
      <c r="D1813" s="30"/>
      <c r="H1813" s="108"/>
      <c r="J1813" s="108"/>
      <c r="L1813" s="108"/>
      <c r="N1813" s="188"/>
    </row>
    <row r="1814" spans="1:14" x14ac:dyDescent="0.3">
      <c r="A1814" s="11"/>
      <c r="B1814" s="21" t="s">
        <v>185</v>
      </c>
      <c r="C1814" s="12"/>
      <c r="D1814" s="13" t="s">
        <v>186</v>
      </c>
      <c r="E1814" s="108" t="s">
        <v>31</v>
      </c>
      <c r="F1814" s="136">
        <v>0</v>
      </c>
      <c r="G1814" s="108" t="s">
        <v>179</v>
      </c>
      <c r="H1814" s="136">
        <v>0</v>
      </c>
      <c r="I1814" s="108" t="s">
        <v>33</v>
      </c>
      <c r="J1814" s="136">
        <v>0</v>
      </c>
      <c r="K1814" s="108"/>
      <c r="L1814" s="136"/>
      <c r="M1814" s="108" t="s">
        <v>35</v>
      </c>
      <c r="N1814" s="189">
        <v>0</v>
      </c>
    </row>
    <row r="1815" spans="1:14" x14ac:dyDescent="0.3">
      <c r="A1815" s="11"/>
      <c r="B1815" s="12"/>
      <c r="C1815" s="12"/>
      <c r="D1815" s="29"/>
      <c r="E1815" s="108" t="s">
        <v>20</v>
      </c>
      <c r="F1815" s="136">
        <v>0</v>
      </c>
      <c r="G1815" s="108" t="s">
        <v>180</v>
      </c>
      <c r="H1815" s="136">
        <v>0</v>
      </c>
      <c r="I1815" s="108" t="s">
        <v>181</v>
      </c>
      <c r="J1815" s="136">
        <v>0</v>
      </c>
      <c r="K1815" s="108" t="s">
        <v>182</v>
      </c>
      <c r="L1815" s="136">
        <v>0</v>
      </c>
      <c r="M1815" s="108" t="s">
        <v>38</v>
      </c>
      <c r="N1815" s="189">
        <v>0</v>
      </c>
    </row>
    <row r="1816" spans="1:14" x14ac:dyDescent="0.3">
      <c r="A1816" s="11"/>
      <c r="B1816" s="12"/>
      <c r="C1816" s="12"/>
      <c r="D1816" s="29"/>
      <c r="E1816" s="108" t="s">
        <v>26</v>
      </c>
      <c r="F1816" s="136">
        <v>0</v>
      </c>
      <c r="G1816" s="108" t="s">
        <v>183</v>
      </c>
      <c r="H1816" s="136">
        <v>0</v>
      </c>
      <c r="I1816" s="108" t="s">
        <v>184</v>
      </c>
      <c r="J1816" s="136">
        <v>0</v>
      </c>
      <c r="K1816" s="108"/>
      <c r="L1816" s="136"/>
      <c r="M1816" s="108" t="s">
        <v>39</v>
      </c>
      <c r="N1816" s="189">
        <v>0</v>
      </c>
    </row>
    <row r="1817" spans="1:14" x14ac:dyDescent="0.3">
      <c r="A1817" s="11"/>
      <c r="B1817" s="12"/>
      <c r="C1817" s="12"/>
      <c r="D1817" s="30"/>
      <c r="H1817" s="108"/>
      <c r="J1817" s="108"/>
      <c r="L1817" s="108"/>
      <c r="N1817" s="188"/>
    </row>
    <row r="1818" spans="1:14" x14ac:dyDescent="0.3">
      <c r="A1818" s="11"/>
      <c r="B1818" s="21" t="s">
        <v>195</v>
      </c>
      <c r="C1818" s="12"/>
      <c r="D1818" s="13" t="s">
        <v>196</v>
      </c>
      <c r="E1818" s="108" t="s">
        <v>31</v>
      </c>
      <c r="F1818" s="136">
        <v>0</v>
      </c>
      <c r="G1818" s="108" t="s">
        <v>179</v>
      </c>
      <c r="H1818" s="136">
        <v>0</v>
      </c>
      <c r="I1818" s="108" t="s">
        <v>33</v>
      </c>
      <c r="J1818" s="136">
        <v>0</v>
      </c>
      <c r="K1818" s="108"/>
      <c r="L1818" s="136"/>
      <c r="M1818" s="108" t="s">
        <v>35</v>
      </c>
      <c r="N1818" s="189">
        <v>0</v>
      </c>
    </row>
    <row r="1819" spans="1:14" x14ac:dyDescent="0.3">
      <c r="A1819" s="11"/>
      <c r="B1819" s="12"/>
      <c r="C1819" s="12"/>
      <c r="D1819" s="29"/>
      <c r="E1819" s="108" t="s">
        <v>20</v>
      </c>
      <c r="F1819" s="136">
        <v>0</v>
      </c>
      <c r="G1819" s="108" t="s">
        <v>180</v>
      </c>
      <c r="H1819" s="136">
        <v>0</v>
      </c>
      <c r="I1819" s="108" t="s">
        <v>181</v>
      </c>
      <c r="J1819" s="136">
        <v>0</v>
      </c>
      <c r="K1819" s="108" t="s">
        <v>182</v>
      </c>
      <c r="L1819" s="136">
        <v>0</v>
      </c>
      <c r="M1819" s="108" t="s">
        <v>38</v>
      </c>
      <c r="N1819" s="189">
        <v>0</v>
      </c>
    </row>
    <row r="1820" spans="1:14" x14ac:dyDescent="0.3">
      <c r="A1820" s="11"/>
      <c r="B1820" s="12"/>
      <c r="C1820" s="12"/>
      <c r="D1820" s="29"/>
      <c r="E1820" s="108" t="s">
        <v>26</v>
      </c>
      <c r="F1820" s="136">
        <v>0</v>
      </c>
      <c r="G1820" s="108" t="s">
        <v>183</v>
      </c>
      <c r="H1820" s="136">
        <v>0</v>
      </c>
      <c r="I1820" s="108" t="s">
        <v>184</v>
      </c>
      <c r="J1820" s="136">
        <v>0</v>
      </c>
      <c r="K1820" s="108"/>
      <c r="L1820" s="136"/>
      <c r="M1820" s="108" t="s">
        <v>39</v>
      </c>
      <c r="N1820" s="189">
        <v>0</v>
      </c>
    </row>
    <row r="1821" spans="1:14" ht="14.4" thickBot="1" x14ac:dyDescent="0.35">
      <c r="A1821" s="11"/>
      <c r="B1821" s="12"/>
      <c r="C1821" s="12"/>
      <c r="D1821" s="29"/>
      <c r="E1821" s="108"/>
      <c r="F1821" s="136"/>
      <c r="G1821" s="108"/>
      <c r="H1821" s="136"/>
      <c r="I1821" s="108"/>
      <c r="J1821" s="136"/>
      <c r="K1821" s="108"/>
      <c r="L1821" s="136"/>
      <c r="M1821" s="108"/>
      <c r="N1821" s="189"/>
    </row>
    <row r="1822" spans="1:14" ht="14.4" thickTop="1" x14ac:dyDescent="0.3">
      <c r="A1822" s="48"/>
      <c r="B1822" s="49"/>
      <c r="C1822" s="49"/>
      <c r="D1822" s="50"/>
      <c r="E1822" s="200"/>
      <c r="F1822" s="201"/>
      <c r="G1822" s="200"/>
      <c r="H1822" s="201"/>
      <c r="I1822" s="200"/>
      <c r="J1822" s="201"/>
      <c r="K1822" s="200"/>
      <c r="L1822" s="201"/>
      <c r="M1822" s="200"/>
      <c r="N1822" s="202"/>
    </row>
    <row r="1823" spans="1:14" x14ac:dyDescent="0.3">
      <c r="A1823" s="37"/>
      <c r="B1823" s="78" t="s">
        <v>187</v>
      </c>
      <c r="C1823" s="12" t="s">
        <v>172</v>
      </c>
      <c r="D1823" s="13" t="s">
        <v>396</v>
      </c>
      <c r="E1823" s="12" t="s">
        <v>31</v>
      </c>
      <c r="F1823" s="192">
        <f>+F1810+F1814+F1818</f>
        <v>0</v>
      </c>
      <c r="G1823" s="191" t="s">
        <v>179</v>
      </c>
      <c r="H1823" s="192">
        <f>+H1810+H1814+H1818</f>
        <v>0</v>
      </c>
      <c r="I1823" s="191" t="s">
        <v>33</v>
      </c>
      <c r="J1823" s="192">
        <f>+J1810+J1814+J1818</f>
        <v>0</v>
      </c>
      <c r="K1823" s="191"/>
      <c r="L1823" s="192"/>
      <c r="M1823" s="191" t="s">
        <v>35</v>
      </c>
      <c r="N1823" s="193">
        <f>+N1810+N1814+N1818</f>
        <v>0</v>
      </c>
    </row>
    <row r="1824" spans="1:14" x14ac:dyDescent="0.3">
      <c r="A1824" s="11"/>
      <c r="B1824" s="12"/>
      <c r="C1824" s="12"/>
      <c r="D1824" s="13"/>
      <c r="E1824" s="191" t="s">
        <v>20</v>
      </c>
      <c r="F1824" s="192">
        <f>+F1811+F1815+F1819</f>
        <v>0</v>
      </c>
      <c r="G1824" s="191" t="s">
        <v>180</v>
      </c>
      <c r="H1824" s="192">
        <f>+H1811+H1815+H1819</f>
        <v>0</v>
      </c>
      <c r="I1824" s="191" t="s">
        <v>181</v>
      </c>
      <c r="J1824" s="192">
        <f>+J1811+J1815+J1819</f>
        <v>0</v>
      </c>
      <c r="K1824" s="191" t="s">
        <v>182</v>
      </c>
      <c r="L1824" s="192">
        <f>+L1811+L1815+L1819</f>
        <v>0</v>
      </c>
      <c r="M1824" s="191" t="s">
        <v>38</v>
      </c>
      <c r="N1824" s="193">
        <f>+N1811+N1815+N1819</f>
        <v>0</v>
      </c>
    </row>
    <row r="1825" spans="1:14" x14ac:dyDescent="0.3">
      <c r="A1825" s="11"/>
      <c r="B1825" s="12"/>
      <c r="C1825" s="12"/>
      <c r="D1825" s="13"/>
      <c r="E1825" s="191" t="s">
        <v>26</v>
      </c>
      <c r="F1825" s="192">
        <f>+F1812+F1816+F1820</f>
        <v>0</v>
      </c>
      <c r="G1825" s="191" t="s">
        <v>183</v>
      </c>
      <c r="H1825" s="192">
        <f>+H1812+H1816+H1820</f>
        <v>0</v>
      </c>
      <c r="I1825" s="191" t="s">
        <v>184</v>
      </c>
      <c r="J1825" s="192">
        <f>+J1812+J1816+J1820</f>
        <v>0</v>
      </c>
      <c r="K1825" s="191"/>
      <c r="L1825" s="192"/>
      <c r="M1825" s="191" t="s">
        <v>39</v>
      </c>
      <c r="N1825" s="193">
        <f>+N1812+N1816+N1820</f>
        <v>0</v>
      </c>
    </row>
    <row r="1826" spans="1:14" x14ac:dyDescent="0.3">
      <c r="A1826" s="42"/>
      <c r="B1826" s="43"/>
      <c r="C1826" s="43"/>
      <c r="D1826" s="22"/>
      <c r="E1826" s="194"/>
      <c r="F1826" s="746"/>
      <c r="G1826" s="194"/>
      <c r="H1826" s="746"/>
      <c r="I1826" s="194"/>
      <c r="J1826" s="746"/>
      <c r="K1826" s="194"/>
      <c r="L1826" s="746"/>
      <c r="M1826" s="194"/>
      <c r="N1826" s="195"/>
    </row>
    <row r="1827" spans="1:14" x14ac:dyDescent="0.3">
      <c r="A1827" s="11"/>
      <c r="B1827" s="12"/>
      <c r="C1827" s="12"/>
      <c r="D1827" s="30"/>
      <c r="N1827" s="187"/>
    </row>
    <row r="1828" spans="1:14" x14ac:dyDescent="0.3">
      <c r="A1828" s="100">
        <v>1602</v>
      </c>
      <c r="B1828" s="58" t="s">
        <v>175</v>
      </c>
      <c r="C1828" s="58" t="s">
        <v>189</v>
      </c>
      <c r="D1828" s="57" t="s">
        <v>397</v>
      </c>
      <c r="E1828" s="18"/>
      <c r="F1828" s="18"/>
      <c r="G1828" s="18"/>
      <c r="H1828" s="18"/>
      <c r="I1828" s="18"/>
      <c r="J1828" s="18"/>
      <c r="K1828" s="18"/>
      <c r="L1828" s="18"/>
      <c r="M1828" s="18"/>
      <c r="N1828" s="101"/>
    </row>
    <row r="1829" spans="1:14" x14ac:dyDescent="0.3">
      <c r="A1829" s="11"/>
      <c r="B1829" s="61"/>
      <c r="C1829" s="12"/>
      <c r="D1829" s="30"/>
      <c r="N1829" s="187"/>
    </row>
    <row r="1830" spans="1:14" x14ac:dyDescent="0.3">
      <c r="A1830" s="59"/>
      <c r="B1830" s="25"/>
      <c r="C1830" s="60"/>
      <c r="D1830" s="53"/>
      <c r="E1830" s="203"/>
      <c r="F1830" s="745"/>
      <c r="G1830" s="203"/>
      <c r="H1830" s="203"/>
      <c r="I1830" s="203"/>
      <c r="J1830" s="203"/>
      <c r="K1830" s="203"/>
      <c r="L1830" s="203"/>
      <c r="M1830" s="203"/>
      <c r="N1830" s="204"/>
    </row>
    <row r="1831" spans="1:14" x14ac:dyDescent="0.3">
      <c r="A1831" s="11"/>
      <c r="B1831" s="21" t="s">
        <v>177</v>
      </c>
      <c r="C1831" s="12"/>
      <c r="D1831" s="13" t="s">
        <v>178</v>
      </c>
      <c r="E1831" s="108" t="s">
        <v>31</v>
      </c>
      <c r="F1831" s="136">
        <v>0</v>
      </c>
      <c r="G1831" s="108" t="s">
        <v>179</v>
      </c>
      <c r="H1831" s="136">
        <v>0</v>
      </c>
      <c r="I1831" s="108" t="s">
        <v>33</v>
      </c>
      <c r="J1831" s="136">
        <v>0</v>
      </c>
      <c r="K1831" s="108"/>
      <c r="L1831" s="136"/>
      <c r="M1831" s="108" t="s">
        <v>35</v>
      </c>
      <c r="N1831" s="189">
        <v>0</v>
      </c>
    </row>
    <row r="1832" spans="1:14" x14ac:dyDescent="0.3">
      <c r="A1832" s="11"/>
      <c r="B1832" s="12"/>
      <c r="C1832" s="12"/>
      <c r="D1832" s="29"/>
      <c r="E1832" s="108" t="s">
        <v>20</v>
      </c>
      <c r="F1832" s="136">
        <v>0</v>
      </c>
      <c r="G1832" s="108" t="s">
        <v>180</v>
      </c>
      <c r="H1832" s="136">
        <v>0</v>
      </c>
      <c r="I1832" s="108" t="s">
        <v>181</v>
      </c>
      <c r="J1832" s="136">
        <v>0</v>
      </c>
      <c r="K1832" s="108" t="s">
        <v>182</v>
      </c>
      <c r="L1832" s="136">
        <v>0</v>
      </c>
      <c r="M1832" s="108" t="s">
        <v>38</v>
      </c>
      <c r="N1832" s="189">
        <v>0</v>
      </c>
    </row>
    <row r="1833" spans="1:14" x14ac:dyDescent="0.3">
      <c r="A1833" s="11"/>
      <c r="B1833" s="12"/>
      <c r="C1833" s="12"/>
      <c r="D1833" s="29"/>
      <c r="E1833" s="108" t="s">
        <v>26</v>
      </c>
      <c r="F1833" s="136">
        <v>0</v>
      </c>
      <c r="G1833" s="108" t="s">
        <v>183</v>
      </c>
      <c r="H1833" s="136">
        <v>0</v>
      </c>
      <c r="I1833" s="108" t="s">
        <v>184</v>
      </c>
      <c r="J1833" s="136">
        <v>0</v>
      </c>
      <c r="K1833" s="108"/>
      <c r="L1833" s="136"/>
      <c r="M1833" s="108" t="s">
        <v>39</v>
      </c>
      <c r="N1833" s="189">
        <v>0</v>
      </c>
    </row>
    <row r="1834" spans="1:14" x14ac:dyDescent="0.3">
      <c r="A1834" s="11"/>
      <c r="B1834" s="12"/>
      <c r="C1834" s="12"/>
      <c r="D1834" s="30"/>
      <c r="H1834" s="108"/>
      <c r="J1834" s="108"/>
      <c r="L1834" s="108"/>
      <c r="N1834" s="188"/>
    </row>
    <row r="1835" spans="1:14" x14ac:dyDescent="0.3">
      <c r="A1835" s="11"/>
      <c r="B1835" s="21" t="s">
        <v>185</v>
      </c>
      <c r="C1835" s="12"/>
      <c r="D1835" s="13" t="s">
        <v>186</v>
      </c>
      <c r="E1835" s="108" t="s">
        <v>31</v>
      </c>
      <c r="F1835" s="136">
        <v>0</v>
      </c>
      <c r="G1835" s="108" t="s">
        <v>179</v>
      </c>
      <c r="H1835" s="136">
        <v>0</v>
      </c>
      <c r="I1835" s="108" t="s">
        <v>33</v>
      </c>
      <c r="J1835" s="136">
        <v>0</v>
      </c>
      <c r="K1835" s="108"/>
      <c r="L1835" s="136"/>
      <c r="M1835" s="108" t="s">
        <v>35</v>
      </c>
      <c r="N1835" s="189">
        <v>0</v>
      </c>
    </row>
    <row r="1836" spans="1:14" x14ac:dyDescent="0.3">
      <c r="A1836" s="11"/>
      <c r="B1836" s="12"/>
      <c r="C1836" s="12"/>
      <c r="D1836" s="29"/>
      <c r="E1836" s="108" t="s">
        <v>20</v>
      </c>
      <c r="F1836" s="136">
        <v>0</v>
      </c>
      <c r="G1836" s="108" t="s">
        <v>180</v>
      </c>
      <c r="H1836" s="136">
        <v>0</v>
      </c>
      <c r="I1836" s="108" t="s">
        <v>181</v>
      </c>
      <c r="J1836" s="136">
        <v>0</v>
      </c>
      <c r="K1836" s="108" t="s">
        <v>182</v>
      </c>
      <c r="L1836" s="136">
        <v>0</v>
      </c>
      <c r="M1836" s="108" t="s">
        <v>38</v>
      </c>
      <c r="N1836" s="189">
        <v>0</v>
      </c>
    </row>
    <row r="1837" spans="1:14" x14ac:dyDescent="0.3">
      <c r="A1837" s="11"/>
      <c r="B1837" s="12"/>
      <c r="C1837" s="12"/>
      <c r="D1837" s="29"/>
      <c r="E1837" s="108" t="s">
        <v>26</v>
      </c>
      <c r="F1837" s="136">
        <v>0</v>
      </c>
      <c r="G1837" s="108" t="s">
        <v>183</v>
      </c>
      <c r="H1837" s="136">
        <v>0</v>
      </c>
      <c r="I1837" s="108" t="s">
        <v>184</v>
      </c>
      <c r="J1837" s="136">
        <v>0</v>
      </c>
      <c r="K1837" s="108"/>
      <c r="L1837" s="136"/>
      <c r="M1837" s="108" t="s">
        <v>39</v>
      </c>
      <c r="N1837" s="189">
        <v>0</v>
      </c>
    </row>
    <row r="1838" spans="1:14" x14ac:dyDescent="0.3">
      <c r="A1838" s="11"/>
      <c r="B1838" s="12"/>
      <c r="C1838" s="12"/>
      <c r="D1838" s="30"/>
      <c r="H1838" s="108"/>
      <c r="J1838" s="108"/>
      <c r="L1838" s="108"/>
      <c r="N1838" s="188"/>
    </row>
    <row r="1839" spans="1:14" x14ac:dyDescent="0.3">
      <c r="A1839" s="11"/>
      <c r="B1839" s="21" t="s">
        <v>195</v>
      </c>
      <c r="C1839" s="12"/>
      <c r="D1839" s="13" t="s">
        <v>196</v>
      </c>
      <c r="E1839" s="108" t="s">
        <v>31</v>
      </c>
      <c r="F1839" s="136">
        <v>0</v>
      </c>
      <c r="G1839" s="108" t="s">
        <v>179</v>
      </c>
      <c r="H1839" s="136">
        <v>0</v>
      </c>
      <c r="I1839" s="108" t="s">
        <v>33</v>
      </c>
      <c r="J1839" s="136">
        <v>0</v>
      </c>
      <c r="K1839" s="108"/>
      <c r="L1839" s="136"/>
      <c r="M1839" s="108" t="s">
        <v>35</v>
      </c>
      <c r="N1839" s="189">
        <v>0</v>
      </c>
    </row>
    <row r="1840" spans="1:14" x14ac:dyDescent="0.3">
      <c r="A1840" s="11"/>
      <c r="B1840" s="12"/>
      <c r="C1840" s="12"/>
      <c r="D1840" s="29"/>
      <c r="E1840" s="108" t="s">
        <v>20</v>
      </c>
      <c r="F1840" s="136">
        <v>0</v>
      </c>
      <c r="G1840" s="108" t="s">
        <v>180</v>
      </c>
      <c r="H1840" s="136">
        <v>0</v>
      </c>
      <c r="I1840" s="108" t="s">
        <v>181</v>
      </c>
      <c r="J1840" s="136">
        <v>0</v>
      </c>
      <c r="K1840" s="108" t="s">
        <v>182</v>
      </c>
      <c r="L1840" s="136">
        <v>0</v>
      </c>
      <c r="M1840" s="108" t="s">
        <v>38</v>
      </c>
      <c r="N1840" s="189">
        <v>0</v>
      </c>
    </row>
    <row r="1841" spans="1:14" x14ac:dyDescent="0.3">
      <c r="A1841" s="11"/>
      <c r="B1841" s="12"/>
      <c r="C1841" s="12"/>
      <c r="D1841" s="29"/>
      <c r="E1841" s="108" t="s">
        <v>26</v>
      </c>
      <c r="F1841" s="136">
        <v>0</v>
      </c>
      <c r="G1841" s="108" t="s">
        <v>183</v>
      </c>
      <c r="H1841" s="136">
        <v>0</v>
      </c>
      <c r="I1841" s="108" t="s">
        <v>184</v>
      </c>
      <c r="J1841" s="136">
        <v>0</v>
      </c>
      <c r="K1841" s="108"/>
      <c r="L1841" s="136"/>
      <c r="M1841" s="108" t="s">
        <v>39</v>
      </c>
      <c r="N1841" s="189">
        <v>0</v>
      </c>
    </row>
    <row r="1842" spans="1:14" ht="14.4" thickBot="1" x14ac:dyDescent="0.35">
      <c r="A1842" s="11"/>
      <c r="B1842" s="12"/>
      <c r="C1842" s="12"/>
      <c r="D1842" s="29"/>
      <c r="E1842" s="108"/>
      <c r="F1842" s="136"/>
      <c r="G1842" s="108"/>
      <c r="H1842" s="136"/>
      <c r="I1842" s="108"/>
      <c r="J1842" s="136"/>
      <c r="K1842" s="108"/>
      <c r="L1842" s="136"/>
      <c r="M1842" s="108"/>
      <c r="N1842" s="189"/>
    </row>
    <row r="1843" spans="1:14" ht="14.4" thickTop="1" x14ac:dyDescent="0.3">
      <c r="A1843" s="48"/>
      <c r="B1843" s="49"/>
      <c r="C1843" s="49"/>
      <c r="D1843" s="50"/>
      <c r="E1843" s="200"/>
      <c r="F1843" s="201"/>
      <c r="G1843" s="200"/>
      <c r="H1843" s="201"/>
      <c r="I1843" s="200"/>
      <c r="J1843" s="201"/>
      <c r="K1843" s="200"/>
      <c r="L1843" s="201"/>
      <c r="M1843" s="200"/>
      <c r="N1843" s="202"/>
    </row>
    <row r="1844" spans="1:14" x14ac:dyDescent="0.3">
      <c r="A1844" s="37"/>
      <c r="B1844" s="78" t="s">
        <v>187</v>
      </c>
      <c r="C1844" s="12" t="s">
        <v>189</v>
      </c>
      <c r="D1844" s="13" t="s">
        <v>397</v>
      </c>
      <c r="E1844" s="12" t="s">
        <v>31</v>
      </c>
      <c r="F1844" s="192">
        <f>+F1831+F1835+F1839</f>
        <v>0</v>
      </c>
      <c r="G1844" s="191" t="s">
        <v>179</v>
      </c>
      <c r="H1844" s="192">
        <f>+H1831+H1835+H1839</f>
        <v>0</v>
      </c>
      <c r="I1844" s="191" t="s">
        <v>33</v>
      </c>
      <c r="J1844" s="192">
        <f>+J1831+J1835+J1839</f>
        <v>0</v>
      </c>
      <c r="K1844" s="191"/>
      <c r="L1844" s="192"/>
      <c r="M1844" s="191" t="s">
        <v>35</v>
      </c>
      <c r="N1844" s="193">
        <f>+N1831+N1835+N1839</f>
        <v>0</v>
      </c>
    </row>
    <row r="1845" spans="1:14" x14ac:dyDescent="0.3">
      <c r="A1845" s="11"/>
      <c r="B1845" s="12"/>
      <c r="C1845" s="12"/>
      <c r="D1845" s="13"/>
      <c r="E1845" s="191" t="s">
        <v>20</v>
      </c>
      <c r="F1845" s="192">
        <f>+F1832+F1836+F1840</f>
        <v>0</v>
      </c>
      <c r="G1845" s="191" t="s">
        <v>180</v>
      </c>
      <c r="H1845" s="192">
        <f>+H1832+H1836+H1840</f>
        <v>0</v>
      </c>
      <c r="I1845" s="191" t="s">
        <v>181</v>
      </c>
      <c r="J1845" s="192">
        <f>+J1832+J1836+J1840</f>
        <v>0</v>
      </c>
      <c r="K1845" s="191" t="s">
        <v>182</v>
      </c>
      <c r="L1845" s="192">
        <f>+L1832+L1836+L1840</f>
        <v>0</v>
      </c>
      <c r="M1845" s="191" t="s">
        <v>38</v>
      </c>
      <c r="N1845" s="193">
        <f>+N1832+N1836+N1840</f>
        <v>0</v>
      </c>
    </row>
    <row r="1846" spans="1:14" x14ac:dyDescent="0.3">
      <c r="A1846" s="11"/>
      <c r="B1846" s="12"/>
      <c r="C1846" s="12"/>
      <c r="D1846" s="13"/>
      <c r="E1846" s="191" t="s">
        <v>26</v>
      </c>
      <c r="F1846" s="192">
        <f>+F1833+F1837+F1841</f>
        <v>0</v>
      </c>
      <c r="G1846" s="191" t="s">
        <v>183</v>
      </c>
      <c r="H1846" s="192">
        <f>+H1833+H1837+H1841</f>
        <v>0</v>
      </c>
      <c r="I1846" s="191" t="s">
        <v>184</v>
      </c>
      <c r="J1846" s="192">
        <f>+J1833+J1837+J1841</f>
        <v>0</v>
      </c>
      <c r="K1846" s="191"/>
      <c r="L1846" s="192"/>
      <c r="M1846" s="191" t="s">
        <v>39</v>
      </c>
      <c r="N1846" s="193">
        <f>+N1833+N1837+N1841</f>
        <v>0</v>
      </c>
    </row>
    <row r="1847" spans="1:14" x14ac:dyDescent="0.3">
      <c r="A1847" s="42"/>
      <c r="B1847" s="43"/>
      <c r="C1847" s="43"/>
      <c r="D1847" s="22"/>
      <c r="E1847" s="194"/>
      <c r="F1847" s="746"/>
      <c r="G1847" s="194"/>
      <c r="H1847" s="746"/>
      <c r="I1847" s="194"/>
      <c r="J1847" s="746"/>
      <c r="K1847" s="194"/>
      <c r="L1847" s="746"/>
      <c r="M1847" s="194"/>
      <c r="N1847" s="195"/>
    </row>
    <row r="1848" spans="1:14" x14ac:dyDescent="0.3">
      <c r="A1848" s="11"/>
      <c r="B1848" s="12"/>
      <c r="C1848" s="12"/>
      <c r="D1848" s="13"/>
      <c r="E1848" s="191"/>
      <c r="F1848" s="192"/>
      <c r="G1848" s="191"/>
      <c r="H1848" s="192"/>
      <c r="I1848" s="192"/>
      <c r="J1848" s="192"/>
      <c r="K1848" s="191"/>
      <c r="L1848" s="192"/>
      <c r="M1848" s="191"/>
      <c r="N1848" s="193"/>
    </row>
    <row r="1849" spans="1:14" ht="27.6" x14ac:dyDescent="0.3">
      <c r="A1849" s="56" t="s">
        <v>398</v>
      </c>
      <c r="B1849" s="58" t="s">
        <v>175</v>
      </c>
      <c r="C1849" s="62" t="s">
        <v>193</v>
      </c>
      <c r="D1849" s="57" t="s">
        <v>399</v>
      </c>
      <c r="E1849" s="18"/>
      <c r="F1849" s="18"/>
      <c r="G1849" s="18"/>
      <c r="H1849" s="18"/>
      <c r="I1849" s="18"/>
      <c r="J1849" s="18"/>
      <c r="K1849" s="18"/>
      <c r="L1849" s="18"/>
      <c r="M1849" s="18"/>
      <c r="N1849" s="101"/>
    </row>
    <row r="1850" spans="1:14" x14ac:dyDescent="0.3">
      <c r="A1850" s="11"/>
      <c r="B1850" s="61"/>
      <c r="C1850" s="12"/>
      <c r="D1850" s="30"/>
      <c r="N1850" s="187"/>
    </row>
    <row r="1851" spans="1:14" x14ac:dyDescent="0.3">
      <c r="A1851" s="59"/>
      <c r="B1851" s="25"/>
      <c r="C1851" s="60"/>
      <c r="D1851" s="53"/>
      <c r="E1851" s="203"/>
      <c r="F1851" s="745"/>
      <c r="G1851" s="203"/>
      <c r="H1851" s="203"/>
      <c r="I1851" s="203"/>
      <c r="J1851" s="203"/>
      <c r="K1851" s="203"/>
      <c r="L1851" s="203"/>
      <c r="M1851" s="203"/>
      <c r="N1851" s="204"/>
    </row>
    <row r="1852" spans="1:14" x14ac:dyDescent="0.3">
      <c r="A1852" s="11"/>
      <c r="B1852" s="21" t="s">
        <v>177</v>
      </c>
      <c r="C1852" s="12"/>
      <c r="D1852" s="13" t="s">
        <v>178</v>
      </c>
      <c r="E1852" s="108" t="s">
        <v>31</v>
      </c>
      <c r="F1852" s="136">
        <v>0</v>
      </c>
      <c r="G1852" s="108" t="s">
        <v>179</v>
      </c>
      <c r="H1852" s="136">
        <v>0</v>
      </c>
      <c r="I1852" s="108" t="s">
        <v>33</v>
      </c>
      <c r="J1852" s="136">
        <v>0</v>
      </c>
      <c r="K1852" s="108"/>
      <c r="L1852" s="136"/>
      <c r="M1852" s="108" t="s">
        <v>35</v>
      </c>
      <c r="N1852" s="189">
        <v>0</v>
      </c>
    </row>
    <row r="1853" spans="1:14" x14ac:dyDescent="0.3">
      <c r="A1853" s="11"/>
      <c r="B1853" s="12"/>
      <c r="C1853" s="12"/>
      <c r="D1853" s="29"/>
      <c r="E1853" s="108" t="s">
        <v>20</v>
      </c>
      <c r="F1853" s="136">
        <v>0</v>
      </c>
      <c r="G1853" s="108" t="s">
        <v>180</v>
      </c>
      <c r="H1853" s="136">
        <v>0</v>
      </c>
      <c r="I1853" s="108" t="s">
        <v>181</v>
      </c>
      <c r="J1853" s="136">
        <v>0</v>
      </c>
      <c r="K1853" s="108" t="s">
        <v>182</v>
      </c>
      <c r="L1853" s="136">
        <v>0</v>
      </c>
      <c r="M1853" s="108" t="s">
        <v>38</v>
      </c>
      <c r="N1853" s="189">
        <v>0</v>
      </c>
    </row>
    <row r="1854" spans="1:14" x14ac:dyDescent="0.3">
      <c r="A1854" s="11"/>
      <c r="B1854" s="12"/>
      <c r="C1854" s="12"/>
      <c r="D1854" s="29"/>
      <c r="E1854" s="108" t="s">
        <v>26</v>
      </c>
      <c r="F1854" s="136">
        <v>0</v>
      </c>
      <c r="G1854" s="108" t="s">
        <v>183</v>
      </c>
      <c r="H1854" s="136">
        <v>0</v>
      </c>
      <c r="I1854" s="108" t="s">
        <v>184</v>
      </c>
      <c r="J1854" s="136">
        <v>0</v>
      </c>
      <c r="K1854" s="108"/>
      <c r="L1854" s="136"/>
      <c r="M1854" s="108" t="s">
        <v>39</v>
      </c>
      <c r="N1854" s="189">
        <v>0</v>
      </c>
    </row>
    <row r="1855" spans="1:14" x14ac:dyDescent="0.3">
      <c r="A1855" s="11"/>
      <c r="B1855" s="12"/>
      <c r="C1855" s="12"/>
      <c r="D1855" s="30"/>
      <c r="H1855" s="108"/>
      <c r="J1855" s="108"/>
      <c r="L1855" s="108"/>
      <c r="N1855" s="188"/>
    </row>
    <row r="1856" spans="1:14" x14ac:dyDescent="0.3">
      <c r="A1856" s="11"/>
      <c r="B1856" s="21" t="s">
        <v>185</v>
      </c>
      <c r="C1856" s="12"/>
      <c r="D1856" s="13" t="s">
        <v>186</v>
      </c>
      <c r="E1856" s="108" t="s">
        <v>31</v>
      </c>
      <c r="F1856" s="136">
        <v>0</v>
      </c>
      <c r="G1856" s="108" t="s">
        <v>179</v>
      </c>
      <c r="H1856" s="136">
        <v>0</v>
      </c>
      <c r="I1856" s="108" t="s">
        <v>33</v>
      </c>
      <c r="J1856" s="136">
        <v>0</v>
      </c>
      <c r="K1856" s="108"/>
      <c r="L1856" s="136"/>
      <c r="M1856" s="108" t="s">
        <v>35</v>
      </c>
      <c r="N1856" s="189">
        <v>0</v>
      </c>
    </row>
    <row r="1857" spans="1:14" x14ac:dyDescent="0.3">
      <c r="A1857" s="11"/>
      <c r="B1857" s="12"/>
      <c r="C1857" s="12"/>
      <c r="D1857" s="29"/>
      <c r="E1857" s="108" t="s">
        <v>20</v>
      </c>
      <c r="F1857" s="136">
        <v>0</v>
      </c>
      <c r="G1857" s="108" t="s">
        <v>180</v>
      </c>
      <c r="H1857" s="136">
        <v>0</v>
      </c>
      <c r="I1857" s="108" t="s">
        <v>181</v>
      </c>
      <c r="J1857" s="136">
        <v>0</v>
      </c>
      <c r="K1857" s="108" t="s">
        <v>182</v>
      </c>
      <c r="L1857" s="136">
        <v>0</v>
      </c>
      <c r="M1857" s="108" t="s">
        <v>38</v>
      </c>
      <c r="N1857" s="189">
        <v>0</v>
      </c>
    </row>
    <row r="1858" spans="1:14" x14ac:dyDescent="0.3">
      <c r="A1858" s="11"/>
      <c r="B1858" s="12"/>
      <c r="C1858" s="12"/>
      <c r="D1858" s="29"/>
      <c r="E1858" s="108" t="s">
        <v>26</v>
      </c>
      <c r="F1858" s="136">
        <v>0</v>
      </c>
      <c r="G1858" s="108" t="s">
        <v>183</v>
      </c>
      <c r="H1858" s="136">
        <v>0</v>
      </c>
      <c r="I1858" s="108" t="s">
        <v>184</v>
      </c>
      <c r="J1858" s="136">
        <v>0</v>
      </c>
      <c r="K1858" s="108"/>
      <c r="L1858" s="136"/>
      <c r="M1858" s="108" t="s">
        <v>39</v>
      </c>
      <c r="N1858" s="189">
        <v>0</v>
      </c>
    </row>
    <row r="1859" spans="1:14" x14ac:dyDescent="0.3">
      <c r="A1859" s="11"/>
      <c r="B1859" s="12"/>
      <c r="C1859" s="12"/>
      <c r="D1859" s="30"/>
      <c r="H1859" s="108"/>
      <c r="J1859" s="108"/>
      <c r="L1859" s="108"/>
      <c r="N1859" s="188"/>
    </row>
    <row r="1860" spans="1:14" x14ac:dyDescent="0.3">
      <c r="A1860" s="11"/>
      <c r="B1860" s="21" t="s">
        <v>195</v>
      </c>
      <c r="C1860" s="12"/>
      <c r="D1860" s="13" t="s">
        <v>196</v>
      </c>
      <c r="E1860" s="108" t="s">
        <v>31</v>
      </c>
      <c r="F1860" s="136">
        <v>0</v>
      </c>
      <c r="G1860" s="108" t="s">
        <v>179</v>
      </c>
      <c r="H1860" s="136">
        <v>0</v>
      </c>
      <c r="I1860" s="108" t="s">
        <v>33</v>
      </c>
      <c r="J1860" s="136">
        <v>0</v>
      </c>
      <c r="K1860" s="108"/>
      <c r="L1860" s="136"/>
      <c r="M1860" s="108" t="s">
        <v>35</v>
      </c>
      <c r="N1860" s="189">
        <v>0</v>
      </c>
    </row>
    <row r="1861" spans="1:14" x14ac:dyDescent="0.3">
      <c r="A1861" s="11"/>
      <c r="B1861" s="12"/>
      <c r="C1861" s="12"/>
      <c r="D1861" s="29"/>
      <c r="E1861" s="108" t="s">
        <v>20</v>
      </c>
      <c r="F1861" s="136">
        <v>0</v>
      </c>
      <c r="G1861" s="108" t="s">
        <v>180</v>
      </c>
      <c r="H1861" s="136">
        <v>0</v>
      </c>
      <c r="I1861" s="108" t="s">
        <v>181</v>
      </c>
      <c r="J1861" s="136">
        <v>0</v>
      </c>
      <c r="K1861" s="108" t="s">
        <v>182</v>
      </c>
      <c r="L1861" s="136">
        <v>0</v>
      </c>
      <c r="M1861" s="108" t="s">
        <v>38</v>
      </c>
      <c r="N1861" s="189">
        <v>0</v>
      </c>
    </row>
    <row r="1862" spans="1:14" x14ac:dyDescent="0.3">
      <c r="A1862" s="11"/>
      <c r="B1862" s="12"/>
      <c r="C1862" s="12"/>
      <c r="D1862" s="29"/>
      <c r="E1862" s="108" t="s">
        <v>26</v>
      </c>
      <c r="F1862" s="136">
        <v>0</v>
      </c>
      <c r="G1862" s="108" t="s">
        <v>183</v>
      </c>
      <c r="H1862" s="136">
        <v>0</v>
      </c>
      <c r="I1862" s="108" t="s">
        <v>184</v>
      </c>
      <c r="J1862" s="136">
        <v>0</v>
      </c>
      <c r="K1862" s="108"/>
      <c r="L1862" s="136"/>
      <c r="M1862" s="108" t="s">
        <v>39</v>
      </c>
      <c r="N1862" s="189">
        <v>0</v>
      </c>
    </row>
    <row r="1863" spans="1:14" ht="14.4" thickBot="1" x14ac:dyDescent="0.35">
      <c r="A1863" s="11"/>
      <c r="B1863" s="12"/>
      <c r="C1863" s="12"/>
      <c r="D1863" s="29"/>
      <c r="E1863" s="108"/>
      <c r="F1863" s="136"/>
      <c r="G1863" s="108"/>
      <c r="H1863" s="136"/>
      <c r="I1863" s="108"/>
      <c r="J1863" s="136"/>
      <c r="K1863" s="108"/>
      <c r="L1863" s="136"/>
      <c r="M1863" s="108"/>
      <c r="N1863" s="189"/>
    </row>
    <row r="1864" spans="1:14" ht="14.4" thickTop="1" x14ac:dyDescent="0.3">
      <c r="A1864" s="48"/>
      <c r="B1864" s="49"/>
      <c r="C1864" s="49"/>
      <c r="D1864" s="50"/>
      <c r="E1864" s="200"/>
      <c r="F1864" s="201"/>
      <c r="G1864" s="200"/>
      <c r="H1864" s="201"/>
      <c r="I1864" s="200"/>
      <c r="J1864" s="201"/>
      <c r="K1864" s="200"/>
      <c r="L1864" s="201"/>
      <c r="M1864" s="200"/>
      <c r="N1864" s="202"/>
    </row>
    <row r="1865" spans="1:14" ht="27.6" x14ac:dyDescent="0.3">
      <c r="A1865" s="37"/>
      <c r="B1865" s="78" t="s">
        <v>187</v>
      </c>
      <c r="C1865" s="181" t="s">
        <v>193</v>
      </c>
      <c r="D1865" s="4" t="s">
        <v>399</v>
      </c>
      <c r="E1865" s="12" t="s">
        <v>31</v>
      </c>
      <c r="F1865" s="192">
        <f>+F1852+F1856+F1860</f>
        <v>0</v>
      </c>
      <c r="G1865" s="191" t="s">
        <v>179</v>
      </c>
      <c r="H1865" s="192">
        <f>+H1852+H1856+H1860</f>
        <v>0</v>
      </c>
      <c r="I1865" s="191" t="s">
        <v>33</v>
      </c>
      <c r="J1865" s="192">
        <f>+J1852+J1856+J1860</f>
        <v>0</v>
      </c>
      <c r="K1865" s="191"/>
      <c r="L1865" s="192"/>
      <c r="M1865" s="191" t="s">
        <v>35</v>
      </c>
      <c r="N1865" s="193">
        <f>+N1852+N1856+N1860</f>
        <v>0</v>
      </c>
    </row>
    <row r="1866" spans="1:14" x14ac:dyDescent="0.3">
      <c r="A1866" s="11"/>
      <c r="B1866" s="12"/>
      <c r="C1866" s="12"/>
      <c r="D1866" s="13"/>
      <c r="E1866" s="191" t="s">
        <v>20</v>
      </c>
      <c r="F1866" s="192">
        <f>+F1853+F1857+F1861</f>
        <v>0</v>
      </c>
      <c r="G1866" s="191" t="s">
        <v>180</v>
      </c>
      <c r="H1866" s="192">
        <f>+H1853+H1857+H1861</f>
        <v>0</v>
      </c>
      <c r="I1866" s="191" t="s">
        <v>181</v>
      </c>
      <c r="J1866" s="192">
        <f>+J1853+J1857+J1861</f>
        <v>0</v>
      </c>
      <c r="K1866" s="191" t="s">
        <v>182</v>
      </c>
      <c r="L1866" s="192">
        <f>+L1853+L1857+L1861</f>
        <v>0</v>
      </c>
      <c r="M1866" s="191" t="s">
        <v>38</v>
      </c>
      <c r="N1866" s="193">
        <f>+N1853+N1857+N1861</f>
        <v>0</v>
      </c>
    </row>
    <row r="1867" spans="1:14" x14ac:dyDescent="0.3">
      <c r="A1867" s="11"/>
      <c r="B1867" s="12"/>
      <c r="C1867" s="12"/>
      <c r="D1867" s="13"/>
      <c r="E1867" s="191" t="s">
        <v>26</v>
      </c>
      <c r="F1867" s="192">
        <f>+F1854+F1858+F1862</f>
        <v>0</v>
      </c>
      <c r="G1867" s="191" t="s">
        <v>183</v>
      </c>
      <c r="H1867" s="192">
        <f>+H1854+H1858+H1862</f>
        <v>0</v>
      </c>
      <c r="I1867" s="191" t="s">
        <v>184</v>
      </c>
      <c r="J1867" s="192">
        <f>+J1854+J1858+J1862</f>
        <v>0</v>
      </c>
      <c r="K1867" s="191"/>
      <c r="L1867" s="192"/>
      <c r="M1867" s="191" t="s">
        <v>39</v>
      </c>
      <c r="N1867" s="193">
        <f>+N1854+N1858+N1862</f>
        <v>0</v>
      </c>
    </row>
    <row r="1868" spans="1:14" x14ac:dyDescent="0.3">
      <c r="A1868" s="11"/>
      <c r="B1868" s="12"/>
      <c r="C1868" s="12"/>
      <c r="D1868" s="13"/>
      <c r="E1868" s="194"/>
      <c r="F1868" s="746"/>
      <c r="G1868" s="194"/>
      <c r="H1868" s="746"/>
      <c r="I1868" s="194"/>
      <c r="J1868" s="746"/>
      <c r="K1868" s="194"/>
      <c r="L1868" s="746"/>
      <c r="M1868" s="194"/>
      <c r="N1868" s="195"/>
    </row>
    <row r="1869" spans="1:14" x14ac:dyDescent="0.3">
      <c r="A1869" s="42"/>
      <c r="B1869" s="43"/>
      <c r="C1869" s="43"/>
      <c r="D1869" s="22"/>
      <c r="E1869" s="194"/>
      <c r="F1869" s="746"/>
      <c r="G1869" s="194"/>
      <c r="H1869" s="746"/>
      <c r="I1869" s="194"/>
      <c r="J1869" s="746"/>
      <c r="K1869" s="194"/>
      <c r="L1869" s="746"/>
      <c r="M1869" s="194"/>
      <c r="N1869" s="195"/>
    </row>
    <row r="1870" spans="1:14" x14ac:dyDescent="0.3">
      <c r="A1870" s="11"/>
      <c r="B1870" s="12"/>
      <c r="C1870" s="12"/>
      <c r="D1870" s="30"/>
      <c r="N1870" s="187"/>
    </row>
    <row r="1871" spans="1:14" x14ac:dyDescent="0.3">
      <c r="A1871" s="1281"/>
      <c r="B1871" s="1282"/>
      <c r="C1871" s="60"/>
      <c r="D1871" s="63"/>
      <c r="E1871" s="1282"/>
      <c r="F1871" s="1282"/>
      <c r="G1871" s="60"/>
      <c r="H1871" s="63"/>
      <c r="I1871" s="1282"/>
      <c r="J1871" s="1282"/>
      <c r="K1871" s="60"/>
      <c r="L1871" s="63"/>
      <c r="M1871" s="1282"/>
      <c r="N1871" s="1283"/>
    </row>
    <row r="1872" spans="1:14" x14ac:dyDescent="0.3">
      <c r="A1872" s="1284" t="s">
        <v>400</v>
      </c>
      <c r="B1872" s="1285"/>
      <c r="C1872" s="1285"/>
      <c r="D1872" s="29" t="s">
        <v>395</v>
      </c>
      <c r="E1872" s="64" t="s">
        <v>31</v>
      </c>
      <c r="F1872" s="64">
        <f>+F1823-F1844+F1865</f>
        <v>0</v>
      </c>
      <c r="G1872" s="64" t="s">
        <v>179</v>
      </c>
      <c r="H1872" s="64">
        <f>+H1823-H1844+H1865</f>
        <v>0</v>
      </c>
      <c r="I1872" s="191" t="s">
        <v>33</v>
      </c>
      <c r="J1872" s="64">
        <f>+J1823-J1844+J1865</f>
        <v>0</v>
      </c>
      <c r="K1872" s="191"/>
      <c r="L1872" s="64"/>
      <c r="M1872" s="64" t="s">
        <v>35</v>
      </c>
      <c r="N1872" s="65">
        <f>+N1823-N1844+N1865</f>
        <v>0</v>
      </c>
    </row>
    <row r="1873" spans="1:14" x14ac:dyDescent="0.3">
      <c r="A1873" s="20"/>
      <c r="B1873" s="78"/>
      <c r="C1873" s="191"/>
      <c r="D1873" s="29"/>
      <c r="E1873" s="64" t="s">
        <v>20</v>
      </c>
      <c r="F1873" s="64">
        <f>+F1824-F1845+F1866</f>
        <v>0</v>
      </c>
      <c r="G1873" s="64" t="s">
        <v>180</v>
      </c>
      <c r="H1873" s="64">
        <f t="shared" ref="F1873:H1874" si="9">+H1824-H1845+H1866</f>
        <v>0</v>
      </c>
      <c r="I1873" s="191" t="s">
        <v>181</v>
      </c>
      <c r="J1873" s="64">
        <f>+J1824-J1845+J1866</f>
        <v>0</v>
      </c>
      <c r="K1873" s="191" t="s">
        <v>182</v>
      </c>
      <c r="L1873" s="64">
        <f>+L1824-L1845+L1866</f>
        <v>0</v>
      </c>
      <c r="M1873" s="64" t="s">
        <v>38</v>
      </c>
      <c r="N1873" s="65">
        <f>+N1824-N1845+N1866</f>
        <v>0</v>
      </c>
    </row>
    <row r="1874" spans="1:14" x14ac:dyDescent="0.3">
      <c r="A1874" s="66"/>
      <c r="B1874" s="47"/>
      <c r="C1874" s="12"/>
      <c r="D1874" s="13"/>
      <c r="E1874" s="64" t="s">
        <v>26</v>
      </c>
      <c r="F1874" s="64">
        <f t="shared" si="9"/>
        <v>0</v>
      </c>
      <c r="G1874" s="64" t="s">
        <v>183</v>
      </c>
      <c r="H1874" s="64">
        <f t="shared" si="9"/>
        <v>0</v>
      </c>
      <c r="I1874" s="191" t="s">
        <v>184</v>
      </c>
      <c r="J1874" s="64">
        <f>+J1825-J1846+J1867</f>
        <v>0</v>
      </c>
      <c r="K1874" s="191"/>
      <c r="L1874" s="64"/>
      <c r="M1874" s="64" t="s">
        <v>39</v>
      </c>
      <c r="N1874" s="65">
        <f>+N1825-N1846+N1867</f>
        <v>0</v>
      </c>
    </row>
    <row r="1875" spans="1:14" x14ac:dyDescent="0.3">
      <c r="A1875" s="66"/>
      <c r="B1875" s="47"/>
      <c r="C1875" s="12"/>
      <c r="D1875" s="13"/>
      <c r="E1875" s="47"/>
      <c r="F1875" s="47"/>
      <c r="G1875" s="12"/>
      <c r="H1875" s="13"/>
      <c r="I1875" s="47"/>
      <c r="J1875" s="47"/>
      <c r="K1875" s="12"/>
      <c r="L1875" s="13"/>
      <c r="M1875" s="47"/>
      <c r="N1875" s="67"/>
    </row>
    <row r="1876" spans="1:14" x14ac:dyDescent="0.3">
      <c r="A1876" s="42"/>
      <c r="B1876" s="43"/>
      <c r="C1876" s="43"/>
      <c r="D1876" s="22"/>
      <c r="E1876" s="43"/>
      <c r="F1876" s="43"/>
      <c r="G1876" s="43"/>
      <c r="H1876" s="22"/>
      <c r="I1876" s="43"/>
      <c r="J1876" s="43"/>
      <c r="K1876" s="43"/>
      <c r="L1876" s="22"/>
      <c r="M1876" s="43"/>
      <c r="N1876" s="68"/>
    </row>
    <row r="1877" spans="1:14" ht="14.4" thickBot="1" x14ac:dyDescent="0.35">
      <c r="A1877" s="11"/>
      <c r="B1877" s="12"/>
      <c r="C1877" s="12"/>
      <c r="D1877" s="13"/>
      <c r="N1877" s="187"/>
    </row>
    <row r="1878" spans="1:14" ht="15" thickTop="1" thickBot="1" x14ac:dyDescent="0.35">
      <c r="A1878" s="1268" t="s">
        <v>171</v>
      </c>
      <c r="B1878" s="1269"/>
      <c r="C1878" s="9" t="s">
        <v>401</v>
      </c>
      <c r="D1878" s="96" t="s">
        <v>402</v>
      </c>
      <c r="E1878" s="219"/>
      <c r="F1878" s="219"/>
      <c r="G1878" s="219"/>
      <c r="H1878" s="219"/>
      <c r="I1878" s="219"/>
      <c r="J1878" s="219"/>
      <c r="K1878" s="219"/>
      <c r="L1878" s="219"/>
      <c r="M1878" s="219"/>
      <c r="N1878" s="10"/>
    </row>
    <row r="1879" spans="1:14" ht="14.4" thickTop="1" x14ac:dyDescent="0.3">
      <c r="A1879" s="11"/>
      <c r="B1879" s="12"/>
      <c r="C1879" s="12"/>
      <c r="D1879" s="13"/>
      <c r="N1879" s="187"/>
    </row>
    <row r="1880" spans="1:14" x14ac:dyDescent="0.3">
      <c r="A1880" s="79"/>
      <c r="B1880" s="17"/>
      <c r="C1880" s="17"/>
      <c r="D1880" s="81"/>
      <c r="E1880" s="197"/>
      <c r="F1880" s="198"/>
      <c r="G1880" s="197"/>
      <c r="H1880" s="197"/>
      <c r="I1880" s="197"/>
      <c r="J1880" s="197"/>
      <c r="K1880" s="197"/>
      <c r="L1880" s="197"/>
      <c r="M1880" s="197"/>
      <c r="N1880" s="199"/>
    </row>
    <row r="1881" spans="1:14" x14ac:dyDescent="0.3">
      <c r="A1881" s="56" t="s">
        <v>403</v>
      </c>
      <c r="B1881" s="58" t="s">
        <v>175</v>
      </c>
      <c r="C1881" s="182" t="s">
        <v>278</v>
      </c>
      <c r="D1881" s="57" t="s">
        <v>404</v>
      </c>
      <c r="E1881" s="18"/>
      <c r="F1881" s="18"/>
      <c r="G1881" s="18"/>
      <c r="H1881" s="18"/>
      <c r="I1881" s="18"/>
      <c r="J1881" s="18"/>
      <c r="K1881" s="18"/>
      <c r="L1881" s="18"/>
      <c r="M1881" s="18"/>
      <c r="N1881" s="101"/>
    </row>
    <row r="1882" spans="1:14" x14ac:dyDescent="0.3">
      <c r="A1882" s="11"/>
      <c r="B1882" s="61"/>
      <c r="C1882" s="12"/>
      <c r="D1882" s="30"/>
      <c r="N1882" s="187"/>
    </row>
    <row r="1883" spans="1:14" x14ac:dyDescent="0.3">
      <c r="A1883" s="59"/>
      <c r="B1883" s="25"/>
      <c r="C1883" s="60"/>
      <c r="D1883" s="53"/>
      <c r="E1883" s="203"/>
      <c r="F1883" s="745"/>
      <c r="G1883" s="203"/>
      <c r="H1883" s="203"/>
      <c r="I1883" s="203"/>
      <c r="J1883" s="203"/>
      <c r="K1883" s="203"/>
      <c r="L1883" s="203"/>
      <c r="M1883" s="203"/>
      <c r="N1883" s="204"/>
    </row>
    <row r="1884" spans="1:14" x14ac:dyDescent="0.3">
      <c r="A1884" s="11"/>
      <c r="B1884" s="21" t="s">
        <v>177</v>
      </c>
      <c r="C1884" s="12"/>
      <c r="D1884" s="13" t="s">
        <v>178</v>
      </c>
      <c r="E1884" s="108" t="s">
        <v>31</v>
      </c>
      <c r="F1884" s="136">
        <v>0</v>
      </c>
      <c r="G1884" s="108" t="s">
        <v>179</v>
      </c>
      <c r="H1884" s="136">
        <v>0</v>
      </c>
      <c r="I1884" s="108" t="s">
        <v>33</v>
      </c>
      <c r="J1884" s="136">
        <v>0</v>
      </c>
      <c r="K1884" s="108"/>
      <c r="L1884" s="136"/>
      <c r="M1884" s="108" t="s">
        <v>35</v>
      </c>
      <c r="N1884" s="189">
        <v>0</v>
      </c>
    </row>
    <row r="1885" spans="1:14" x14ac:dyDescent="0.3">
      <c r="A1885" s="11"/>
      <c r="B1885" s="12"/>
      <c r="C1885" s="12"/>
      <c r="D1885" s="29"/>
      <c r="E1885" s="108" t="s">
        <v>20</v>
      </c>
      <c r="F1885" s="136">
        <v>0</v>
      </c>
      <c r="G1885" s="108" t="s">
        <v>180</v>
      </c>
      <c r="H1885" s="136">
        <v>0</v>
      </c>
      <c r="I1885" s="108" t="s">
        <v>181</v>
      </c>
      <c r="J1885" s="136">
        <v>0</v>
      </c>
      <c r="K1885" s="108" t="s">
        <v>182</v>
      </c>
      <c r="L1885" s="136">
        <v>0</v>
      </c>
      <c r="M1885" s="108" t="s">
        <v>38</v>
      </c>
      <c r="N1885" s="189">
        <v>0</v>
      </c>
    </row>
    <row r="1886" spans="1:14" x14ac:dyDescent="0.3">
      <c r="A1886" s="11"/>
      <c r="B1886" s="12"/>
      <c r="C1886" s="12"/>
      <c r="D1886" s="29"/>
      <c r="E1886" s="108" t="s">
        <v>26</v>
      </c>
      <c r="F1886" s="136">
        <v>0</v>
      </c>
      <c r="G1886" s="108" t="s">
        <v>183</v>
      </c>
      <c r="H1886" s="136">
        <v>0</v>
      </c>
      <c r="I1886" s="108" t="s">
        <v>184</v>
      </c>
      <c r="J1886" s="136">
        <v>0</v>
      </c>
      <c r="K1886" s="108"/>
      <c r="L1886" s="136"/>
      <c r="M1886" s="108" t="s">
        <v>39</v>
      </c>
      <c r="N1886" s="189">
        <v>0</v>
      </c>
    </row>
    <row r="1887" spans="1:14" x14ac:dyDescent="0.3">
      <c r="A1887" s="11"/>
      <c r="B1887" s="12"/>
      <c r="C1887" s="12"/>
      <c r="D1887" s="30"/>
      <c r="H1887" s="108"/>
      <c r="J1887" s="108"/>
      <c r="L1887" s="108"/>
      <c r="N1887" s="188"/>
    </row>
    <row r="1888" spans="1:14" x14ac:dyDescent="0.3">
      <c r="A1888" s="11"/>
      <c r="B1888" s="21" t="s">
        <v>185</v>
      </c>
      <c r="C1888" s="12"/>
      <c r="D1888" s="13" t="s">
        <v>186</v>
      </c>
      <c r="E1888" s="108" t="s">
        <v>31</v>
      </c>
      <c r="F1888" s="136">
        <v>0</v>
      </c>
      <c r="G1888" s="108" t="s">
        <v>179</v>
      </c>
      <c r="H1888" s="136">
        <v>0</v>
      </c>
      <c r="I1888" s="108" t="s">
        <v>33</v>
      </c>
      <c r="J1888" s="136">
        <v>0</v>
      </c>
      <c r="K1888" s="108"/>
      <c r="L1888" s="136"/>
      <c r="M1888" s="108" t="s">
        <v>35</v>
      </c>
      <c r="N1888" s="189">
        <v>0</v>
      </c>
    </row>
    <row r="1889" spans="1:14" x14ac:dyDescent="0.3">
      <c r="A1889" s="11"/>
      <c r="B1889" s="12"/>
      <c r="C1889" s="12"/>
      <c r="D1889" s="29"/>
      <c r="E1889" s="108" t="s">
        <v>20</v>
      </c>
      <c r="F1889" s="136">
        <v>0</v>
      </c>
      <c r="G1889" s="108" t="s">
        <v>180</v>
      </c>
      <c r="H1889" s="136">
        <v>0</v>
      </c>
      <c r="I1889" s="108" t="s">
        <v>181</v>
      </c>
      <c r="J1889" s="136">
        <v>0</v>
      </c>
      <c r="K1889" s="108" t="s">
        <v>182</v>
      </c>
      <c r="L1889" s="136">
        <v>0</v>
      </c>
      <c r="M1889" s="108" t="s">
        <v>38</v>
      </c>
      <c r="N1889" s="189">
        <v>0</v>
      </c>
    </row>
    <row r="1890" spans="1:14" x14ac:dyDescent="0.3">
      <c r="A1890" s="11"/>
      <c r="B1890" s="12"/>
      <c r="C1890" s="12"/>
      <c r="D1890" s="29"/>
      <c r="E1890" s="108" t="s">
        <v>26</v>
      </c>
      <c r="F1890" s="136">
        <v>0</v>
      </c>
      <c r="G1890" s="108" t="s">
        <v>183</v>
      </c>
      <c r="H1890" s="136">
        <v>0</v>
      </c>
      <c r="I1890" s="108" t="s">
        <v>184</v>
      </c>
      <c r="J1890" s="136">
        <v>0</v>
      </c>
      <c r="K1890" s="108"/>
      <c r="L1890" s="136"/>
      <c r="M1890" s="108" t="s">
        <v>39</v>
      </c>
      <c r="N1890" s="189">
        <v>0</v>
      </c>
    </row>
    <row r="1891" spans="1:14" x14ac:dyDescent="0.3">
      <c r="A1891" s="11"/>
      <c r="B1891" s="12"/>
      <c r="C1891" s="12"/>
      <c r="D1891" s="30"/>
      <c r="H1891" s="108"/>
      <c r="J1891" s="108"/>
      <c r="L1891" s="108"/>
      <c r="N1891" s="188"/>
    </row>
    <row r="1892" spans="1:14" x14ac:dyDescent="0.3">
      <c r="A1892" s="11"/>
      <c r="B1892" s="21" t="s">
        <v>195</v>
      </c>
      <c r="C1892" s="12"/>
      <c r="D1892" s="13" t="s">
        <v>196</v>
      </c>
      <c r="E1892" s="108" t="s">
        <v>31</v>
      </c>
      <c r="F1892" s="136">
        <v>0</v>
      </c>
      <c r="G1892" s="108" t="s">
        <v>179</v>
      </c>
      <c r="H1892" s="136">
        <v>0</v>
      </c>
      <c r="I1892" s="108" t="s">
        <v>33</v>
      </c>
      <c r="J1892" s="136">
        <v>0</v>
      </c>
      <c r="K1892" s="108"/>
      <c r="L1892" s="136"/>
      <c r="M1892" s="108" t="s">
        <v>35</v>
      </c>
      <c r="N1892" s="189">
        <v>0</v>
      </c>
    </row>
    <row r="1893" spans="1:14" x14ac:dyDescent="0.3">
      <c r="A1893" s="11"/>
      <c r="B1893" s="12"/>
      <c r="C1893" s="12"/>
      <c r="D1893" s="29"/>
      <c r="E1893" s="108" t="s">
        <v>20</v>
      </c>
      <c r="F1893" s="136">
        <v>0</v>
      </c>
      <c r="G1893" s="108" t="s">
        <v>180</v>
      </c>
      <c r="H1893" s="136">
        <v>0</v>
      </c>
      <c r="I1893" s="108" t="s">
        <v>181</v>
      </c>
      <c r="J1893" s="136">
        <v>0</v>
      </c>
      <c r="K1893" s="108" t="s">
        <v>182</v>
      </c>
      <c r="L1893" s="136">
        <v>0</v>
      </c>
      <c r="M1893" s="108" t="s">
        <v>38</v>
      </c>
      <c r="N1893" s="189">
        <v>0</v>
      </c>
    </row>
    <row r="1894" spans="1:14" x14ac:dyDescent="0.3">
      <c r="A1894" s="11"/>
      <c r="B1894" s="12"/>
      <c r="C1894" s="12"/>
      <c r="D1894" s="29"/>
      <c r="E1894" s="108" t="s">
        <v>26</v>
      </c>
      <c r="F1894" s="136">
        <v>0</v>
      </c>
      <c r="G1894" s="108" t="s">
        <v>183</v>
      </c>
      <c r="H1894" s="136">
        <v>0</v>
      </c>
      <c r="I1894" s="108" t="s">
        <v>184</v>
      </c>
      <c r="J1894" s="136">
        <v>0</v>
      </c>
      <c r="K1894" s="108"/>
      <c r="L1894" s="136"/>
      <c r="M1894" s="108" t="s">
        <v>39</v>
      </c>
      <c r="N1894" s="189">
        <v>0</v>
      </c>
    </row>
    <row r="1895" spans="1:14" ht="14.4" thickBot="1" x14ac:dyDescent="0.35">
      <c r="A1895" s="11"/>
      <c r="B1895" s="12"/>
      <c r="C1895" s="12"/>
      <c r="D1895" s="29"/>
      <c r="E1895" s="108"/>
      <c r="F1895" s="136"/>
      <c r="G1895" s="108"/>
      <c r="H1895" s="136"/>
      <c r="I1895" s="108"/>
      <c r="J1895" s="136"/>
      <c r="K1895" s="108"/>
      <c r="L1895" s="136"/>
      <c r="M1895" s="108"/>
      <c r="N1895" s="189"/>
    </row>
    <row r="1896" spans="1:14" ht="14.4" thickTop="1" x14ac:dyDescent="0.3">
      <c r="A1896" s="48"/>
      <c r="B1896" s="49"/>
      <c r="C1896" s="49"/>
      <c r="D1896" s="50"/>
      <c r="E1896" s="200"/>
      <c r="F1896" s="201"/>
      <c r="G1896" s="200"/>
      <c r="H1896" s="201"/>
      <c r="I1896" s="200"/>
      <c r="J1896" s="201"/>
      <c r="K1896" s="200"/>
      <c r="L1896" s="201"/>
      <c r="M1896" s="200"/>
      <c r="N1896" s="202"/>
    </row>
    <row r="1897" spans="1:14" x14ac:dyDescent="0.3">
      <c r="A1897" s="37"/>
      <c r="B1897" s="78" t="s">
        <v>187</v>
      </c>
      <c r="C1897" s="184" t="s">
        <v>278</v>
      </c>
      <c r="D1897" s="4" t="s">
        <v>404</v>
      </c>
      <c r="E1897" s="12" t="s">
        <v>31</v>
      </c>
      <c r="F1897" s="192">
        <f>+F1884+F1888+F1892</f>
        <v>0</v>
      </c>
      <c r="G1897" s="191" t="s">
        <v>179</v>
      </c>
      <c r="H1897" s="192">
        <f>+H1884+H1888+H1892</f>
        <v>0</v>
      </c>
      <c r="I1897" s="191" t="s">
        <v>33</v>
      </c>
      <c r="J1897" s="192">
        <f>+J1884+J1888+J1892</f>
        <v>0</v>
      </c>
      <c r="K1897" s="191"/>
      <c r="L1897" s="192"/>
      <c r="M1897" s="191" t="s">
        <v>35</v>
      </c>
      <c r="N1897" s="193">
        <f>+N1884+N1888+N1892</f>
        <v>0</v>
      </c>
    </row>
    <row r="1898" spans="1:14" x14ac:dyDescent="0.3">
      <c r="A1898" s="11"/>
      <c r="B1898" s="12"/>
      <c r="C1898" s="12"/>
      <c r="D1898" s="13"/>
      <c r="E1898" s="191" t="s">
        <v>20</v>
      </c>
      <c r="F1898" s="192">
        <f>+F1885+F1889+F1893</f>
        <v>0</v>
      </c>
      <c r="G1898" s="191" t="s">
        <v>180</v>
      </c>
      <c r="H1898" s="192">
        <f>+H1885+H1889+H1893</f>
        <v>0</v>
      </c>
      <c r="I1898" s="191" t="s">
        <v>181</v>
      </c>
      <c r="J1898" s="192">
        <f>+J1885+J1889+J1893</f>
        <v>0</v>
      </c>
      <c r="K1898" s="191" t="s">
        <v>182</v>
      </c>
      <c r="L1898" s="192">
        <f>+L1885+L1889+L1893</f>
        <v>0</v>
      </c>
      <c r="M1898" s="191" t="s">
        <v>38</v>
      </c>
      <c r="N1898" s="193">
        <f>+N1885+N1889+N1893</f>
        <v>0</v>
      </c>
    </row>
    <row r="1899" spans="1:14" x14ac:dyDescent="0.3">
      <c r="A1899" s="11"/>
      <c r="B1899" s="12"/>
      <c r="C1899" s="12"/>
      <c r="D1899" s="13"/>
      <c r="E1899" s="191" t="s">
        <v>26</v>
      </c>
      <c r="F1899" s="192">
        <f>+F1886+F1890+F1894</f>
        <v>0</v>
      </c>
      <c r="G1899" s="191" t="s">
        <v>183</v>
      </c>
      <c r="H1899" s="192">
        <f>+H1886+H1890+H1894</f>
        <v>0</v>
      </c>
      <c r="I1899" s="191" t="s">
        <v>184</v>
      </c>
      <c r="J1899" s="192">
        <f>+J1886+J1890+J1894</f>
        <v>0</v>
      </c>
      <c r="K1899" s="191"/>
      <c r="L1899" s="192"/>
      <c r="M1899" s="191" t="s">
        <v>39</v>
      </c>
      <c r="N1899" s="193">
        <f>+N1886+N1890+N1894</f>
        <v>0</v>
      </c>
    </row>
    <row r="1900" spans="1:14" x14ac:dyDescent="0.3">
      <c r="A1900" s="11"/>
      <c r="B1900" s="12"/>
      <c r="C1900" s="12"/>
      <c r="D1900" s="13"/>
      <c r="E1900" s="194"/>
      <c r="F1900" s="746"/>
      <c r="G1900" s="194"/>
      <c r="H1900" s="746"/>
      <c r="I1900" s="194"/>
      <c r="J1900" s="746"/>
      <c r="K1900" s="194"/>
      <c r="L1900" s="746"/>
      <c r="M1900" s="194"/>
      <c r="N1900" s="195"/>
    </row>
    <row r="1901" spans="1:14" x14ac:dyDescent="0.3">
      <c r="A1901" s="11"/>
      <c r="B1901" s="12"/>
      <c r="C1901" s="12"/>
      <c r="D1901" s="13"/>
      <c r="E1901" s="191"/>
      <c r="F1901" s="192"/>
      <c r="G1901" s="191"/>
      <c r="H1901" s="192"/>
      <c r="I1901" s="192"/>
      <c r="J1901" s="192"/>
      <c r="K1901" s="191"/>
      <c r="L1901" s="192"/>
      <c r="M1901" s="191"/>
      <c r="N1901" s="193"/>
    </row>
    <row r="1902" spans="1:14" ht="27.6" x14ac:dyDescent="0.3">
      <c r="A1902" s="56" t="s">
        <v>405</v>
      </c>
      <c r="B1902" s="58" t="s">
        <v>175</v>
      </c>
      <c r="C1902" s="62" t="s">
        <v>189</v>
      </c>
      <c r="D1902" s="57" t="s">
        <v>406</v>
      </c>
      <c r="E1902" s="18"/>
      <c r="F1902" s="18"/>
      <c r="G1902" s="18"/>
      <c r="H1902" s="18"/>
      <c r="I1902" s="18"/>
      <c r="J1902" s="18"/>
      <c r="K1902" s="18"/>
      <c r="L1902" s="18"/>
      <c r="M1902" s="18"/>
      <c r="N1902" s="101"/>
    </row>
    <row r="1903" spans="1:14" x14ac:dyDescent="0.3">
      <c r="A1903" s="11"/>
      <c r="B1903" s="61"/>
      <c r="C1903" s="12"/>
      <c r="D1903" s="30"/>
      <c r="N1903" s="187"/>
    </row>
    <row r="1904" spans="1:14" x14ac:dyDescent="0.3">
      <c r="A1904" s="59"/>
      <c r="B1904" s="25"/>
      <c r="C1904" s="60"/>
      <c r="D1904" s="53"/>
      <c r="E1904" s="203"/>
      <c r="F1904" s="745"/>
      <c r="G1904" s="203"/>
      <c r="H1904" s="203"/>
      <c r="I1904" s="203"/>
      <c r="J1904" s="203"/>
      <c r="K1904" s="203"/>
      <c r="L1904" s="203"/>
      <c r="M1904" s="203"/>
      <c r="N1904" s="204"/>
    </row>
    <row r="1905" spans="1:14" x14ac:dyDescent="0.3">
      <c r="A1905" s="11"/>
      <c r="B1905" s="21" t="s">
        <v>177</v>
      </c>
      <c r="C1905" s="12"/>
      <c r="D1905" s="13" t="s">
        <v>178</v>
      </c>
      <c r="E1905" s="108" t="s">
        <v>31</v>
      </c>
      <c r="F1905" s="136">
        <v>0</v>
      </c>
      <c r="G1905" s="108" t="s">
        <v>179</v>
      </c>
      <c r="H1905" s="136">
        <v>0</v>
      </c>
      <c r="I1905" s="108" t="s">
        <v>33</v>
      </c>
      <c r="J1905" s="136">
        <v>0</v>
      </c>
      <c r="K1905" s="108"/>
      <c r="L1905" s="136"/>
      <c r="M1905" s="108" t="s">
        <v>35</v>
      </c>
      <c r="N1905" s="189">
        <v>0</v>
      </c>
    </row>
    <row r="1906" spans="1:14" x14ac:dyDescent="0.3">
      <c r="A1906" s="11"/>
      <c r="B1906" s="12"/>
      <c r="C1906" s="12"/>
      <c r="D1906" s="29"/>
      <c r="E1906" s="108" t="s">
        <v>20</v>
      </c>
      <c r="F1906" s="136">
        <v>0</v>
      </c>
      <c r="G1906" s="108" t="s">
        <v>180</v>
      </c>
      <c r="H1906" s="136">
        <v>0</v>
      </c>
      <c r="I1906" s="108" t="s">
        <v>181</v>
      </c>
      <c r="J1906" s="136">
        <v>0</v>
      </c>
      <c r="K1906" s="108" t="s">
        <v>182</v>
      </c>
      <c r="L1906" s="136">
        <v>0</v>
      </c>
      <c r="M1906" s="108" t="s">
        <v>38</v>
      </c>
      <c r="N1906" s="189">
        <v>0</v>
      </c>
    </row>
    <row r="1907" spans="1:14" x14ac:dyDescent="0.3">
      <c r="A1907" s="11"/>
      <c r="B1907" s="12"/>
      <c r="C1907" s="12"/>
      <c r="D1907" s="29"/>
      <c r="E1907" s="108" t="s">
        <v>26</v>
      </c>
      <c r="F1907" s="136">
        <v>0</v>
      </c>
      <c r="G1907" s="108" t="s">
        <v>183</v>
      </c>
      <c r="H1907" s="136">
        <v>0</v>
      </c>
      <c r="I1907" s="108" t="s">
        <v>184</v>
      </c>
      <c r="J1907" s="136">
        <v>0</v>
      </c>
      <c r="K1907" s="108"/>
      <c r="L1907" s="136"/>
      <c r="M1907" s="108" t="s">
        <v>39</v>
      </c>
      <c r="N1907" s="189">
        <v>0</v>
      </c>
    </row>
    <row r="1908" spans="1:14" x14ac:dyDescent="0.3">
      <c r="A1908" s="11"/>
      <c r="B1908" s="12"/>
      <c r="C1908" s="12"/>
      <c r="D1908" s="30"/>
      <c r="H1908" s="108"/>
      <c r="J1908" s="108"/>
      <c r="L1908" s="108"/>
      <c r="N1908" s="188"/>
    </row>
    <row r="1909" spans="1:14" x14ac:dyDescent="0.3">
      <c r="A1909" s="11"/>
      <c r="B1909" s="21" t="s">
        <v>185</v>
      </c>
      <c r="C1909" s="12"/>
      <c r="D1909" s="13" t="s">
        <v>186</v>
      </c>
      <c r="E1909" s="108" t="s">
        <v>31</v>
      </c>
      <c r="F1909" s="136">
        <v>0</v>
      </c>
      <c r="G1909" s="108" t="s">
        <v>179</v>
      </c>
      <c r="H1909" s="136">
        <v>0</v>
      </c>
      <c r="I1909" s="108" t="s">
        <v>33</v>
      </c>
      <c r="J1909" s="136">
        <v>0</v>
      </c>
      <c r="K1909" s="108"/>
      <c r="L1909" s="136"/>
      <c r="M1909" s="108" t="s">
        <v>35</v>
      </c>
      <c r="N1909" s="189">
        <v>0</v>
      </c>
    </row>
    <row r="1910" spans="1:14" x14ac:dyDescent="0.3">
      <c r="A1910" s="11"/>
      <c r="B1910" s="12"/>
      <c r="C1910" s="12"/>
      <c r="D1910" s="29"/>
      <c r="E1910" s="108" t="s">
        <v>20</v>
      </c>
      <c r="F1910" s="136">
        <v>0</v>
      </c>
      <c r="G1910" s="108" t="s">
        <v>180</v>
      </c>
      <c r="H1910" s="136">
        <v>0</v>
      </c>
      <c r="I1910" s="108" t="s">
        <v>181</v>
      </c>
      <c r="J1910" s="136">
        <v>0</v>
      </c>
      <c r="K1910" s="108" t="s">
        <v>182</v>
      </c>
      <c r="L1910" s="136">
        <v>0</v>
      </c>
      <c r="M1910" s="108" t="s">
        <v>38</v>
      </c>
      <c r="N1910" s="189">
        <v>0</v>
      </c>
    </row>
    <row r="1911" spans="1:14" x14ac:dyDescent="0.3">
      <c r="A1911" s="11"/>
      <c r="B1911" s="12"/>
      <c r="C1911" s="12"/>
      <c r="D1911" s="29"/>
      <c r="E1911" s="108" t="s">
        <v>26</v>
      </c>
      <c r="F1911" s="136">
        <v>0</v>
      </c>
      <c r="G1911" s="108" t="s">
        <v>183</v>
      </c>
      <c r="H1911" s="136">
        <v>0</v>
      </c>
      <c r="I1911" s="108" t="s">
        <v>184</v>
      </c>
      <c r="J1911" s="136">
        <v>0</v>
      </c>
      <c r="K1911" s="108"/>
      <c r="L1911" s="136"/>
      <c r="M1911" s="108" t="s">
        <v>39</v>
      </c>
      <c r="N1911" s="189">
        <v>0</v>
      </c>
    </row>
    <row r="1912" spans="1:14" x14ac:dyDescent="0.3">
      <c r="A1912" s="11"/>
      <c r="B1912" s="12"/>
      <c r="C1912" s="12"/>
      <c r="D1912" s="30"/>
      <c r="H1912" s="108"/>
      <c r="J1912" s="108"/>
      <c r="L1912" s="108"/>
      <c r="N1912" s="188"/>
    </row>
    <row r="1913" spans="1:14" x14ac:dyDescent="0.3">
      <c r="A1913" s="11"/>
      <c r="B1913" s="21" t="s">
        <v>195</v>
      </c>
      <c r="C1913" s="12"/>
      <c r="D1913" s="13" t="s">
        <v>196</v>
      </c>
      <c r="E1913" s="108" t="s">
        <v>31</v>
      </c>
      <c r="F1913" s="136">
        <v>0</v>
      </c>
      <c r="G1913" s="108" t="s">
        <v>179</v>
      </c>
      <c r="H1913" s="136">
        <v>0</v>
      </c>
      <c r="I1913" s="108" t="s">
        <v>33</v>
      </c>
      <c r="J1913" s="136">
        <v>0</v>
      </c>
      <c r="K1913" s="108"/>
      <c r="L1913" s="136"/>
      <c r="M1913" s="108" t="s">
        <v>35</v>
      </c>
      <c r="N1913" s="189">
        <v>0</v>
      </c>
    </row>
    <row r="1914" spans="1:14" x14ac:dyDescent="0.3">
      <c r="A1914" s="11"/>
      <c r="B1914" s="12"/>
      <c r="C1914" s="12"/>
      <c r="D1914" s="29"/>
      <c r="E1914" s="108" t="s">
        <v>20</v>
      </c>
      <c r="F1914" s="136">
        <v>0</v>
      </c>
      <c r="G1914" s="108" t="s">
        <v>180</v>
      </c>
      <c r="H1914" s="136">
        <v>0</v>
      </c>
      <c r="I1914" s="108" t="s">
        <v>181</v>
      </c>
      <c r="J1914" s="136">
        <v>0</v>
      </c>
      <c r="K1914" s="108" t="s">
        <v>182</v>
      </c>
      <c r="L1914" s="136">
        <v>0</v>
      </c>
      <c r="M1914" s="108" t="s">
        <v>38</v>
      </c>
      <c r="N1914" s="189">
        <v>0</v>
      </c>
    </row>
    <row r="1915" spans="1:14" x14ac:dyDescent="0.3">
      <c r="A1915" s="11"/>
      <c r="B1915" s="12"/>
      <c r="C1915" s="12"/>
      <c r="D1915" s="29"/>
      <c r="E1915" s="108" t="s">
        <v>26</v>
      </c>
      <c r="F1915" s="136">
        <v>0</v>
      </c>
      <c r="G1915" s="108" t="s">
        <v>183</v>
      </c>
      <c r="H1915" s="136">
        <v>0</v>
      </c>
      <c r="I1915" s="108" t="s">
        <v>184</v>
      </c>
      <c r="J1915" s="136">
        <v>0</v>
      </c>
      <c r="K1915" s="108"/>
      <c r="L1915" s="136"/>
      <c r="M1915" s="108" t="s">
        <v>39</v>
      </c>
      <c r="N1915" s="189">
        <v>0</v>
      </c>
    </row>
    <row r="1916" spans="1:14" ht="14.4" thickBot="1" x14ac:dyDescent="0.35">
      <c r="A1916" s="11"/>
      <c r="B1916" s="12"/>
      <c r="C1916" s="12"/>
      <c r="D1916" s="29"/>
      <c r="E1916" s="108"/>
      <c r="F1916" s="136"/>
      <c r="G1916" s="108"/>
      <c r="H1916" s="136"/>
      <c r="I1916" s="108"/>
      <c r="J1916" s="136"/>
      <c r="K1916" s="108"/>
      <c r="L1916" s="136"/>
      <c r="M1916" s="108"/>
      <c r="N1916" s="189"/>
    </row>
    <row r="1917" spans="1:14" ht="14.4" thickTop="1" x14ac:dyDescent="0.3">
      <c r="A1917" s="48"/>
      <c r="B1917" s="49"/>
      <c r="C1917" s="49"/>
      <c r="D1917" s="50"/>
      <c r="E1917" s="200"/>
      <c r="F1917" s="201"/>
      <c r="G1917" s="200"/>
      <c r="H1917" s="201"/>
      <c r="I1917" s="200"/>
      <c r="J1917" s="201"/>
      <c r="K1917" s="200"/>
      <c r="L1917" s="201"/>
      <c r="M1917" s="200"/>
      <c r="N1917" s="202"/>
    </row>
    <row r="1918" spans="1:14" ht="27.6" x14ac:dyDescent="0.3">
      <c r="A1918" s="37"/>
      <c r="B1918" s="78" t="s">
        <v>187</v>
      </c>
      <c r="C1918" s="181" t="s">
        <v>189</v>
      </c>
      <c r="D1918" s="4" t="s">
        <v>406</v>
      </c>
      <c r="E1918" s="12" t="s">
        <v>31</v>
      </c>
      <c r="F1918" s="192">
        <f>+F1905+F1909+F1913</f>
        <v>0</v>
      </c>
      <c r="G1918" s="191" t="s">
        <v>179</v>
      </c>
      <c r="H1918" s="192">
        <f>+H1905+H1909+H1913</f>
        <v>0</v>
      </c>
      <c r="I1918" s="191" t="s">
        <v>33</v>
      </c>
      <c r="J1918" s="192">
        <f>+J1905+J1909+J1913</f>
        <v>0</v>
      </c>
      <c r="K1918" s="191"/>
      <c r="L1918" s="192"/>
      <c r="M1918" s="191" t="s">
        <v>35</v>
      </c>
      <c r="N1918" s="193">
        <f>+N1905+N1909+N1913</f>
        <v>0</v>
      </c>
    </row>
    <row r="1919" spans="1:14" x14ac:dyDescent="0.3">
      <c r="A1919" s="11"/>
      <c r="B1919" s="12"/>
      <c r="C1919" s="12"/>
      <c r="D1919" s="13"/>
      <c r="E1919" s="191" t="s">
        <v>20</v>
      </c>
      <c r="F1919" s="192">
        <f>+F1906+F1910+F1914</f>
        <v>0</v>
      </c>
      <c r="G1919" s="191" t="s">
        <v>180</v>
      </c>
      <c r="H1919" s="192">
        <f>+H1906+H1910+H1914</f>
        <v>0</v>
      </c>
      <c r="I1919" s="191" t="s">
        <v>181</v>
      </c>
      <c r="J1919" s="192">
        <f>+J1906+J1910+J1914</f>
        <v>0</v>
      </c>
      <c r="K1919" s="191" t="s">
        <v>182</v>
      </c>
      <c r="L1919" s="192">
        <f>+L1906+L1910+L1914</f>
        <v>0</v>
      </c>
      <c r="M1919" s="191" t="s">
        <v>38</v>
      </c>
      <c r="N1919" s="193">
        <f>+N1906+N1910+N1914</f>
        <v>0</v>
      </c>
    </row>
    <row r="1920" spans="1:14" x14ac:dyDescent="0.3">
      <c r="A1920" s="11"/>
      <c r="B1920" s="12"/>
      <c r="C1920" s="12"/>
      <c r="D1920" s="13"/>
      <c r="E1920" s="191" t="s">
        <v>26</v>
      </c>
      <c r="F1920" s="192">
        <f>+F1907+F1911+F1915</f>
        <v>0</v>
      </c>
      <c r="G1920" s="191" t="s">
        <v>183</v>
      </c>
      <c r="H1920" s="192">
        <f>+H1907+H1911+H1915</f>
        <v>0</v>
      </c>
      <c r="I1920" s="191" t="s">
        <v>184</v>
      </c>
      <c r="J1920" s="192">
        <f>+J1907+J1911+J1915</f>
        <v>0</v>
      </c>
      <c r="K1920" s="191"/>
      <c r="L1920" s="192"/>
      <c r="M1920" s="191" t="s">
        <v>39</v>
      </c>
      <c r="N1920" s="193">
        <f>+N1907+N1911+N1915</f>
        <v>0</v>
      </c>
    </row>
    <row r="1921" spans="1:14" x14ac:dyDescent="0.3">
      <c r="A1921" s="11"/>
      <c r="B1921" s="12"/>
      <c r="C1921" s="12"/>
      <c r="D1921" s="13"/>
      <c r="E1921" s="194"/>
      <c r="F1921" s="746"/>
      <c r="G1921" s="194"/>
      <c r="H1921" s="746"/>
      <c r="I1921" s="194"/>
      <c r="J1921" s="746"/>
      <c r="K1921" s="194"/>
      <c r="L1921" s="746"/>
      <c r="M1921" s="194"/>
      <c r="N1921" s="195"/>
    </row>
    <row r="1922" spans="1:14" x14ac:dyDescent="0.3">
      <c r="A1922" s="42"/>
      <c r="B1922" s="43"/>
      <c r="C1922" s="43"/>
      <c r="D1922" s="22"/>
      <c r="E1922" s="194"/>
      <c r="F1922" s="746"/>
      <c r="G1922" s="194"/>
      <c r="H1922" s="746"/>
      <c r="I1922" s="194"/>
      <c r="J1922" s="746"/>
      <c r="K1922" s="194"/>
      <c r="L1922" s="746"/>
      <c r="M1922" s="194"/>
      <c r="N1922" s="195"/>
    </row>
    <row r="1923" spans="1:14" x14ac:dyDescent="0.3">
      <c r="A1923" s="11"/>
      <c r="B1923" s="12"/>
      <c r="C1923" s="12"/>
      <c r="D1923" s="30"/>
      <c r="N1923" s="187"/>
    </row>
    <row r="1924" spans="1:14" x14ac:dyDescent="0.3">
      <c r="A1924" s="1281"/>
      <c r="B1924" s="1282"/>
      <c r="C1924" s="60"/>
      <c r="D1924" s="63"/>
      <c r="E1924" s="1282"/>
      <c r="F1924" s="1282"/>
      <c r="G1924" s="60"/>
      <c r="H1924" s="63"/>
      <c r="I1924" s="1282"/>
      <c r="J1924" s="1282"/>
      <c r="K1924" s="60"/>
      <c r="L1924" s="63"/>
      <c r="M1924" s="1282"/>
      <c r="N1924" s="1283"/>
    </row>
    <row r="1925" spans="1:14" x14ac:dyDescent="0.3">
      <c r="A1925" s="1284" t="s">
        <v>407</v>
      </c>
      <c r="B1925" s="1285"/>
      <c r="C1925" s="1285"/>
      <c r="D1925" s="29" t="s">
        <v>402</v>
      </c>
      <c r="E1925" s="64" t="s">
        <v>31</v>
      </c>
      <c r="F1925" s="64">
        <f>+F1897+F1918</f>
        <v>0</v>
      </c>
      <c r="G1925" s="64" t="s">
        <v>179</v>
      </c>
      <c r="H1925" s="64">
        <f>+H1897+H1918</f>
        <v>0</v>
      </c>
      <c r="I1925" s="191" t="s">
        <v>33</v>
      </c>
      <c r="J1925" s="64">
        <f>+J1897+J1918</f>
        <v>0</v>
      </c>
      <c r="K1925" s="191"/>
      <c r="L1925" s="64"/>
      <c r="M1925" s="64" t="s">
        <v>35</v>
      </c>
      <c r="N1925" s="65">
        <f>+N1897+N1918</f>
        <v>0</v>
      </c>
    </row>
    <row r="1926" spans="1:14" x14ac:dyDescent="0.3">
      <c r="A1926" s="20"/>
      <c r="B1926" s="78"/>
      <c r="C1926" s="191"/>
      <c r="D1926" s="29"/>
      <c r="E1926" s="64" t="s">
        <v>20</v>
      </c>
      <c r="F1926" s="64">
        <f>+F1898+F1919</f>
        <v>0</v>
      </c>
      <c r="G1926" s="64" t="s">
        <v>180</v>
      </c>
      <c r="H1926" s="64">
        <f>+H1898+H1919</f>
        <v>0</v>
      </c>
      <c r="I1926" s="191" t="s">
        <v>181</v>
      </c>
      <c r="J1926" s="64">
        <f>+J1898+J1919</f>
        <v>0</v>
      </c>
      <c r="K1926" s="191" t="s">
        <v>182</v>
      </c>
      <c r="L1926" s="64">
        <f>+L1898+L1919</f>
        <v>0</v>
      </c>
      <c r="M1926" s="64" t="s">
        <v>38</v>
      </c>
      <c r="N1926" s="65">
        <f>+N1898+N1919</f>
        <v>0</v>
      </c>
    </row>
    <row r="1927" spans="1:14" x14ac:dyDescent="0.3">
      <c r="A1927" s="66"/>
      <c r="B1927" s="47"/>
      <c r="C1927" s="12"/>
      <c r="D1927" s="13"/>
      <c r="E1927" s="64" t="s">
        <v>26</v>
      </c>
      <c r="F1927" s="64">
        <f>+F1899+F1920</f>
        <v>0</v>
      </c>
      <c r="G1927" s="64" t="s">
        <v>183</v>
      </c>
      <c r="H1927" s="64">
        <f>+H1899+H1920</f>
        <v>0</v>
      </c>
      <c r="I1927" s="191" t="s">
        <v>184</v>
      </c>
      <c r="J1927" s="64">
        <f>+J1899+J1920</f>
        <v>0</v>
      </c>
      <c r="K1927" s="191"/>
      <c r="L1927" s="64"/>
      <c r="M1927" s="64" t="s">
        <v>39</v>
      </c>
      <c r="N1927" s="65">
        <f>+N1899+N1920</f>
        <v>0</v>
      </c>
    </row>
    <row r="1928" spans="1:14" x14ac:dyDescent="0.3">
      <c r="A1928" s="66"/>
      <c r="B1928" s="47"/>
      <c r="C1928" s="12"/>
      <c r="D1928" s="13"/>
      <c r="E1928" s="47"/>
      <c r="F1928" s="47"/>
      <c r="G1928" s="12"/>
      <c r="H1928" s="13"/>
      <c r="I1928" s="47"/>
      <c r="J1928" s="47"/>
      <c r="K1928" s="12"/>
      <c r="L1928" s="13"/>
      <c r="M1928" s="47"/>
      <c r="N1928" s="67"/>
    </row>
    <row r="1929" spans="1:14" x14ac:dyDescent="0.3">
      <c r="A1929" s="42"/>
      <c r="B1929" s="43"/>
      <c r="C1929" s="43"/>
      <c r="D1929" s="22"/>
      <c r="E1929" s="43"/>
      <c r="F1929" s="43"/>
      <c r="G1929" s="43"/>
      <c r="H1929" s="22"/>
      <c r="I1929" s="43"/>
      <c r="J1929" s="43"/>
      <c r="K1929" s="43"/>
      <c r="L1929" s="22"/>
      <c r="M1929" s="43"/>
      <c r="N1929" s="68"/>
    </row>
    <row r="1930" spans="1:14" ht="14.4" thickBot="1" x14ac:dyDescent="0.35">
      <c r="A1930" s="82"/>
      <c r="B1930" s="83"/>
      <c r="C1930" s="83"/>
      <c r="D1930" s="84"/>
      <c r="E1930" s="206"/>
      <c r="F1930" s="207"/>
      <c r="G1930" s="206"/>
      <c r="H1930" s="206"/>
      <c r="I1930" s="206"/>
      <c r="J1930" s="206"/>
      <c r="K1930" s="206"/>
      <c r="L1930" s="206"/>
      <c r="M1930" s="206"/>
      <c r="N1930" s="208"/>
    </row>
    <row r="1931" spans="1:14" ht="15" thickTop="1" thickBot="1" x14ac:dyDescent="0.35">
      <c r="A1931" s="1268" t="s">
        <v>171</v>
      </c>
      <c r="B1931" s="1269"/>
      <c r="C1931" s="9" t="s">
        <v>408</v>
      </c>
      <c r="D1931" s="96" t="s">
        <v>409</v>
      </c>
      <c r="E1931" s="219"/>
      <c r="F1931" s="219"/>
      <c r="G1931" s="219"/>
      <c r="H1931" s="219"/>
      <c r="I1931" s="219"/>
      <c r="J1931" s="219"/>
      <c r="K1931" s="219"/>
      <c r="L1931" s="219"/>
      <c r="M1931" s="219"/>
      <c r="N1931" s="10"/>
    </row>
    <row r="1932" spans="1:14" ht="14.4" thickTop="1" x14ac:dyDescent="0.3">
      <c r="A1932" s="11"/>
      <c r="B1932" s="12"/>
      <c r="C1932" s="12"/>
      <c r="D1932" s="13"/>
      <c r="N1932" s="187"/>
    </row>
    <row r="1933" spans="1:14" x14ac:dyDescent="0.3">
      <c r="A1933" s="100">
        <v>1801</v>
      </c>
      <c r="B1933" s="58" t="s">
        <v>175</v>
      </c>
      <c r="C1933" s="58" t="s">
        <v>172</v>
      </c>
      <c r="D1933" s="57" t="s">
        <v>410</v>
      </c>
      <c r="E1933" s="18"/>
      <c r="F1933" s="18"/>
      <c r="G1933" s="18"/>
      <c r="H1933" s="18"/>
      <c r="I1933" s="18"/>
      <c r="J1933" s="18"/>
      <c r="K1933" s="18"/>
      <c r="L1933" s="18"/>
      <c r="M1933" s="18"/>
      <c r="N1933" s="101"/>
    </row>
    <row r="1934" spans="1:14" x14ac:dyDescent="0.3">
      <c r="A1934" s="11"/>
      <c r="B1934" s="61"/>
      <c r="C1934" s="12"/>
      <c r="D1934" s="30"/>
      <c r="N1934" s="187"/>
    </row>
    <row r="1935" spans="1:14" x14ac:dyDescent="0.3">
      <c r="A1935" s="59"/>
      <c r="B1935" s="25"/>
      <c r="C1935" s="60"/>
      <c r="D1935" s="53"/>
      <c r="E1935" s="203"/>
      <c r="F1935" s="745"/>
      <c r="G1935" s="203"/>
      <c r="H1935" s="203"/>
      <c r="I1935" s="203"/>
      <c r="J1935" s="203"/>
      <c r="K1935" s="203"/>
      <c r="L1935" s="203"/>
      <c r="M1935" s="203"/>
      <c r="N1935" s="204"/>
    </row>
    <row r="1936" spans="1:14" x14ac:dyDescent="0.3">
      <c r="A1936" s="11"/>
      <c r="B1936" s="21" t="s">
        <v>177</v>
      </c>
      <c r="C1936" s="12"/>
      <c r="D1936" s="13" t="s">
        <v>178</v>
      </c>
      <c r="E1936" s="108" t="s">
        <v>31</v>
      </c>
      <c r="F1936" s="136">
        <v>0</v>
      </c>
      <c r="G1936" s="108" t="s">
        <v>179</v>
      </c>
      <c r="H1936" s="136">
        <v>0</v>
      </c>
      <c r="I1936" s="108" t="s">
        <v>33</v>
      </c>
      <c r="J1936" s="136">
        <v>0</v>
      </c>
      <c r="K1936" s="108"/>
      <c r="L1936" s="136"/>
      <c r="M1936" s="108" t="s">
        <v>35</v>
      </c>
      <c r="N1936" s="189">
        <v>0</v>
      </c>
    </row>
    <row r="1937" spans="1:14" x14ac:dyDescent="0.3">
      <c r="A1937" s="11"/>
      <c r="B1937" s="12"/>
      <c r="C1937" s="12"/>
      <c r="D1937" s="29"/>
      <c r="E1937" s="108" t="s">
        <v>20</v>
      </c>
      <c r="F1937" s="136">
        <v>0</v>
      </c>
      <c r="G1937" s="108" t="s">
        <v>180</v>
      </c>
      <c r="H1937" s="136">
        <v>0</v>
      </c>
      <c r="I1937" s="108" t="s">
        <v>181</v>
      </c>
      <c r="J1937" s="136">
        <v>0</v>
      </c>
      <c r="K1937" s="108" t="s">
        <v>182</v>
      </c>
      <c r="L1937" s="136">
        <v>0</v>
      </c>
      <c r="M1937" s="108" t="s">
        <v>38</v>
      </c>
      <c r="N1937" s="189">
        <v>0</v>
      </c>
    </row>
    <row r="1938" spans="1:14" x14ac:dyDescent="0.3">
      <c r="A1938" s="11"/>
      <c r="B1938" s="12"/>
      <c r="C1938" s="12"/>
      <c r="D1938" s="29"/>
      <c r="E1938" s="108" t="s">
        <v>26</v>
      </c>
      <c r="F1938" s="136">
        <v>0</v>
      </c>
      <c r="G1938" s="108" t="s">
        <v>183</v>
      </c>
      <c r="H1938" s="136">
        <v>0</v>
      </c>
      <c r="I1938" s="108" t="s">
        <v>184</v>
      </c>
      <c r="J1938" s="136">
        <v>0</v>
      </c>
      <c r="K1938" s="108"/>
      <c r="L1938" s="136"/>
      <c r="M1938" s="108" t="s">
        <v>39</v>
      </c>
      <c r="N1938" s="189">
        <v>0</v>
      </c>
    </row>
    <row r="1939" spans="1:14" x14ac:dyDescent="0.3">
      <c r="A1939" s="11"/>
      <c r="B1939" s="12"/>
      <c r="C1939" s="12"/>
      <c r="D1939" s="30"/>
      <c r="H1939" s="108"/>
      <c r="J1939" s="108"/>
      <c r="L1939" s="108"/>
      <c r="N1939" s="188"/>
    </row>
    <row r="1940" spans="1:14" x14ac:dyDescent="0.3">
      <c r="A1940" s="11"/>
      <c r="B1940" s="21" t="s">
        <v>185</v>
      </c>
      <c r="C1940" s="12"/>
      <c r="D1940" s="13" t="s">
        <v>186</v>
      </c>
      <c r="E1940" s="108" t="s">
        <v>31</v>
      </c>
      <c r="F1940" s="136">
        <v>0</v>
      </c>
      <c r="G1940" s="108" t="s">
        <v>179</v>
      </c>
      <c r="H1940" s="136">
        <v>0</v>
      </c>
      <c r="I1940" s="108" t="s">
        <v>33</v>
      </c>
      <c r="J1940" s="136">
        <v>0</v>
      </c>
      <c r="K1940" s="108"/>
      <c r="L1940" s="136"/>
      <c r="M1940" s="108" t="s">
        <v>35</v>
      </c>
      <c r="N1940" s="189">
        <v>0</v>
      </c>
    </row>
    <row r="1941" spans="1:14" x14ac:dyDescent="0.3">
      <c r="A1941" s="11"/>
      <c r="B1941" s="12"/>
      <c r="C1941" s="12"/>
      <c r="D1941" s="29"/>
      <c r="E1941" s="108" t="s">
        <v>20</v>
      </c>
      <c r="F1941" s="136">
        <v>0</v>
      </c>
      <c r="G1941" s="108" t="s">
        <v>180</v>
      </c>
      <c r="H1941" s="136">
        <v>0</v>
      </c>
      <c r="I1941" s="108" t="s">
        <v>181</v>
      </c>
      <c r="J1941" s="136">
        <v>0</v>
      </c>
      <c r="K1941" s="108" t="s">
        <v>182</v>
      </c>
      <c r="L1941" s="136">
        <v>0</v>
      </c>
      <c r="M1941" s="108" t="s">
        <v>38</v>
      </c>
      <c r="N1941" s="189">
        <v>0</v>
      </c>
    </row>
    <row r="1942" spans="1:14" x14ac:dyDescent="0.3">
      <c r="A1942" s="11"/>
      <c r="B1942" s="12"/>
      <c r="C1942" s="12"/>
      <c r="D1942" s="29"/>
      <c r="E1942" s="108" t="s">
        <v>26</v>
      </c>
      <c r="F1942" s="136">
        <v>0</v>
      </c>
      <c r="G1942" s="108" t="s">
        <v>183</v>
      </c>
      <c r="H1942" s="136">
        <v>0</v>
      </c>
      <c r="I1942" s="108" t="s">
        <v>184</v>
      </c>
      <c r="J1942" s="136">
        <v>0</v>
      </c>
      <c r="K1942" s="108"/>
      <c r="L1942" s="136"/>
      <c r="M1942" s="108" t="s">
        <v>39</v>
      </c>
      <c r="N1942" s="189">
        <v>0</v>
      </c>
    </row>
    <row r="1943" spans="1:14" x14ac:dyDescent="0.3">
      <c r="A1943" s="11"/>
      <c r="B1943" s="12"/>
      <c r="C1943" s="12"/>
      <c r="D1943" s="30"/>
      <c r="H1943" s="108"/>
      <c r="J1943" s="108"/>
      <c r="L1943" s="108"/>
      <c r="N1943" s="188"/>
    </row>
    <row r="1944" spans="1:14" x14ac:dyDescent="0.3">
      <c r="A1944" s="11"/>
      <c r="B1944" s="21" t="s">
        <v>195</v>
      </c>
      <c r="C1944" s="12"/>
      <c r="D1944" s="13" t="s">
        <v>196</v>
      </c>
      <c r="E1944" s="108" t="s">
        <v>31</v>
      </c>
      <c r="F1944" s="136">
        <v>0</v>
      </c>
      <c r="G1944" s="108" t="s">
        <v>179</v>
      </c>
      <c r="H1944" s="136">
        <v>0</v>
      </c>
      <c r="I1944" s="108" t="s">
        <v>33</v>
      </c>
      <c r="J1944" s="136">
        <v>0</v>
      </c>
      <c r="K1944" s="108"/>
      <c r="L1944" s="136"/>
      <c r="M1944" s="108" t="s">
        <v>35</v>
      </c>
      <c r="N1944" s="189">
        <v>0</v>
      </c>
    </row>
    <row r="1945" spans="1:14" x14ac:dyDescent="0.3">
      <c r="A1945" s="11"/>
      <c r="B1945" s="12"/>
      <c r="C1945" s="12"/>
      <c r="D1945" s="29"/>
      <c r="E1945" s="108" t="s">
        <v>20</v>
      </c>
      <c r="F1945" s="136">
        <v>0</v>
      </c>
      <c r="G1945" s="108" t="s">
        <v>180</v>
      </c>
      <c r="H1945" s="136">
        <v>0</v>
      </c>
      <c r="I1945" s="108" t="s">
        <v>181</v>
      </c>
      <c r="J1945" s="136">
        <v>0</v>
      </c>
      <c r="K1945" s="108" t="s">
        <v>182</v>
      </c>
      <c r="L1945" s="136">
        <v>0</v>
      </c>
      <c r="M1945" s="108" t="s">
        <v>38</v>
      </c>
      <c r="N1945" s="189">
        <v>0</v>
      </c>
    </row>
    <row r="1946" spans="1:14" x14ac:dyDescent="0.3">
      <c r="A1946" s="11"/>
      <c r="B1946" s="12"/>
      <c r="C1946" s="12"/>
      <c r="D1946" s="29"/>
      <c r="E1946" s="108" t="s">
        <v>26</v>
      </c>
      <c r="F1946" s="136">
        <v>0</v>
      </c>
      <c r="G1946" s="108" t="s">
        <v>183</v>
      </c>
      <c r="H1946" s="136">
        <v>0</v>
      </c>
      <c r="I1946" s="108" t="s">
        <v>184</v>
      </c>
      <c r="J1946" s="136">
        <v>0</v>
      </c>
      <c r="K1946" s="108"/>
      <c r="L1946" s="136"/>
      <c r="M1946" s="108" t="s">
        <v>39</v>
      </c>
      <c r="N1946" s="189">
        <v>0</v>
      </c>
    </row>
    <row r="1947" spans="1:14" ht="14.4" thickBot="1" x14ac:dyDescent="0.35">
      <c r="A1947" s="11"/>
      <c r="B1947" s="12"/>
      <c r="C1947" s="12"/>
      <c r="D1947" s="30"/>
      <c r="N1947" s="187"/>
    </row>
    <row r="1948" spans="1:14" ht="14.4" thickTop="1" x14ac:dyDescent="0.3">
      <c r="A1948" s="48"/>
      <c r="B1948" s="49"/>
      <c r="C1948" s="49"/>
      <c r="D1948" s="50"/>
      <c r="E1948" s="200"/>
      <c r="F1948" s="201"/>
      <c r="G1948" s="200"/>
      <c r="H1948" s="201"/>
      <c r="I1948" s="200"/>
      <c r="J1948" s="201"/>
      <c r="K1948" s="200"/>
      <c r="L1948" s="201"/>
      <c r="M1948" s="200"/>
      <c r="N1948" s="202"/>
    </row>
    <row r="1949" spans="1:14" x14ac:dyDescent="0.3">
      <c r="A1949" s="37"/>
      <c r="B1949" s="78" t="s">
        <v>187</v>
      </c>
      <c r="C1949" s="12" t="s">
        <v>172</v>
      </c>
      <c r="D1949" s="13" t="s">
        <v>410</v>
      </c>
      <c r="E1949" s="12" t="s">
        <v>31</v>
      </c>
      <c r="F1949" s="192">
        <f>+F1936+F1940+F1944</f>
        <v>0</v>
      </c>
      <c r="G1949" s="191" t="s">
        <v>179</v>
      </c>
      <c r="H1949" s="192">
        <f>+H1936+H1940+H1944</f>
        <v>0</v>
      </c>
      <c r="I1949" s="191" t="s">
        <v>33</v>
      </c>
      <c r="J1949" s="192">
        <f>+J1936+J1940+J1944</f>
        <v>0</v>
      </c>
      <c r="K1949" s="191"/>
      <c r="L1949" s="192"/>
      <c r="M1949" s="191" t="s">
        <v>35</v>
      </c>
      <c r="N1949" s="193">
        <f>+N1936+N1940+N1944</f>
        <v>0</v>
      </c>
    </row>
    <row r="1950" spans="1:14" x14ac:dyDescent="0.3">
      <c r="A1950" s="11"/>
      <c r="B1950" s="12"/>
      <c r="C1950" s="12"/>
      <c r="D1950" s="13"/>
      <c r="E1950" s="191" t="s">
        <v>20</v>
      </c>
      <c r="F1950" s="192">
        <f>+F1937+F1941+F1945</f>
        <v>0</v>
      </c>
      <c r="G1950" s="191" t="s">
        <v>180</v>
      </c>
      <c r="H1950" s="192">
        <f>+H1937+H1941+H1945</f>
        <v>0</v>
      </c>
      <c r="I1950" s="191" t="s">
        <v>181</v>
      </c>
      <c r="J1950" s="192">
        <f>+J1937+J1941+J1945</f>
        <v>0</v>
      </c>
      <c r="K1950" s="191" t="s">
        <v>182</v>
      </c>
      <c r="L1950" s="192">
        <f>+L1937+L1941+L1945</f>
        <v>0</v>
      </c>
      <c r="M1950" s="191" t="s">
        <v>38</v>
      </c>
      <c r="N1950" s="193">
        <f>+N1937+N1941+N1945</f>
        <v>0</v>
      </c>
    </row>
    <row r="1951" spans="1:14" x14ac:dyDescent="0.3">
      <c r="A1951" s="11"/>
      <c r="B1951" s="12"/>
      <c r="C1951" s="12"/>
      <c r="D1951" s="13"/>
      <c r="E1951" s="191" t="s">
        <v>26</v>
      </c>
      <c r="F1951" s="192">
        <f>+F1938+F1942+F1946</f>
        <v>0</v>
      </c>
      <c r="G1951" s="191" t="s">
        <v>183</v>
      </c>
      <c r="H1951" s="192">
        <f>+H1938+H1942+H1946</f>
        <v>0</v>
      </c>
      <c r="I1951" s="191" t="s">
        <v>184</v>
      </c>
      <c r="J1951" s="192">
        <f>+J1938+J1942+J1946</f>
        <v>0</v>
      </c>
      <c r="K1951" s="191"/>
      <c r="L1951" s="192"/>
      <c r="M1951" s="191" t="s">
        <v>39</v>
      </c>
      <c r="N1951" s="193">
        <f>+N1938+N1942+N1946</f>
        <v>0</v>
      </c>
    </row>
    <row r="1952" spans="1:14" x14ac:dyDescent="0.3">
      <c r="A1952" s="42"/>
      <c r="B1952" s="43"/>
      <c r="C1952" s="43"/>
      <c r="D1952" s="22"/>
      <c r="E1952" s="194"/>
      <c r="F1952" s="746"/>
      <c r="G1952" s="194"/>
      <c r="H1952" s="746"/>
      <c r="I1952" s="194"/>
      <c r="J1952" s="746"/>
      <c r="K1952" s="194"/>
      <c r="L1952" s="746"/>
      <c r="M1952" s="194"/>
      <c r="N1952" s="195"/>
    </row>
    <row r="1953" spans="1:14" x14ac:dyDescent="0.3">
      <c r="A1953" s="11"/>
      <c r="B1953" s="12"/>
      <c r="C1953" s="12"/>
      <c r="D1953" s="13"/>
      <c r="N1953" s="187"/>
    </row>
    <row r="1954" spans="1:14" x14ac:dyDescent="0.3">
      <c r="A1954" s="97"/>
      <c r="B1954" s="98"/>
      <c r="C1954" s="98"/>
      <c r="D1954" s="99"/>
      <c r="E1954" s="1073"/>
      <c r="F1954" s="1074"/>
      <c r="G1954" s="1073"/>
      <c r="H1954" s="1074"/>
      <c r="I1954" s="1074"/>
      <c r="J1954" s="1074"/>
      <c r="K1954" s="1073"/>
      <c r="L1954" s="1074"/>
      <c r="M1954" s="1073"/>
      <c r="N1954" s="1075"/>
    </row>
    <row r="1955" spans="1:14" ht="27.6" x14ac:dyDescent="0.3">
      <c r="A1955" s="56" t="s">
        <v>411</v>
      </c>
      <c r="B1955" s="58" t="s">
        <v>175</v>
      </c>
      <c r="C1955" s="62" t="s">
        <v>189</v>
      </c>
      <c r="D1955" s="57" t="s">
        <v>412</v>
      </c>
      <c r="E1955" s="18"/>
      <c r="F1955" s="18"/>
      <c r="G1955" s="18"/>
      <c r="H1955" s="18"/>
      <c r="I1955" s="18"/>
      <c r="J1955" s="18"/>
      <c r="K1955" s="18"/>
      <c r="L1955" s="18"/>
      <c r="M1955" s="18"/>
      <c r="N1955" s="101"/>
    </row>
    <row r="1956" spans="1:14" x14ac:dyDescent="0.3">
      <c r="A1956" s="11"/>
      <c r="B1956" s="61"/>
      <c r="C1956" s="12"/>
      <c r="D1956" s="30"/>
      <c r="N1956" s="187"/>
    </row>
    <row r="1957" spans="1:14" x14ac:dyDescent="0.3">
      <c r="A1957" s="59"/>
      <c r="B1957" s="25"/>
      <c r="C1957" s="60"/>
      <c r="D1957" s="53"/>
      <c r="E1957" s="203"/>
      <c r="F1957" s="745"/>
      <c r="G1957" s="203"/>
      <c r="H1957" s="203"/>
      <c r="I1957" s="203"/>
      <c r="J1957" s="203"/>
      <c r="K1957" s="203"/>
      <c r="L1957" s="203"/>
      <c r="M1957" s="203"/>
      <c r="N1957" s="204"/>
    </row>
    <row r="1958" spans="1:14" x14ac:dyDescent="0.3">
      <c r="A1958" s="11"/>
      <c r="B1958" s="21" t="s">
        <v>177</v>
      </c>
      <c r="C1958" s="12"/>
      <c r="D1958" s="13" t="s">
        <v>178</v>
      </c>
      <c r="E1958" s="108" t="s">
        <v>31</v>
      </c>
      <c r="F1958" s="136">
        <v>0</v>
      </c>
      <c r="G1958" s="108" t="s">
        <v>179</v>
      </c>
      <c r="H1958" s="136">
        <v>0</v>
      </c>
      <c r="I1958" s="108" t="s">
        <v>33</v>
      </c>
      <c r="J1958" s="136">
        <v>0</v>
      </c>
      <c r="K1958" s="108"/>
      <c r="L1958" s="136"/>
      <c r="M1958" s="108" t="s">
        <v>35</v>
      </c>
      <c r="N1958" s="189">
        <v>0</v>
      </c>
    </row>
    <row r="1959" spans="1:14" x14ac:dyDescent="0.3">
      <c r="A1959" s="11"/>
      <c r="B1959" s="12"/>
      <c r="C1959" s="12"/>
      <c r="D1959" s="29"/>
      <c r="E1959" s="108" t="s">
        <v>20</v>
      </c>
      <c r="F1959" s="136">
        <v>0</v>
      </c>
      <c r="G1959" s="108" t="s">
        <v>180</v>
      </c>
      <c r="H1959" s="136">
        <v>0</v>
      </c>
      <c r="I1959" s="108" t="s">
        <v>181</v>
      </c>
      <c r="J1959" s="136">
        <v>0</v>
      </c>
      <c r="K1959" s="108" t="s">
        <v>182</v>
      </c>
      <c r="L1959" s="136">
        <v>0</v>
      </c>
      <c r="M1959" s="108" t="s">
        <v>38</v>
      </c>
      <c r="N1959" s="189">
        <v>0</v>
      </c>
    </row>
    <row r="1960" spans="1:14" x14ac:dyDescent="0.3">
      <c r="A1960" s="11"/>
      <c r="B1960" s="12"/>
      <c r="C1960" s="12"/>
      <c r="D1960" s="29"/>
      <c r="E1960" s="108" t="s">
        <v>26</v>
      </c>
      <c r="F1960" s="136">
        <v>0</v>
      </c>
      <c r="G1960" s="108" t="s">
        <v>183</v>
      </c>
      <c r="H1960" s="136">
        <v>0</v>
      </c>
      <c r="I1960" s="108" t="s">
        <v>184</v>
      </c>
      <c r="J1960" s="136">
        <v>0</v>
      </c>
      <c r="K1960" s="108"/>
      <c r="L1960" s="136"/>
      <c r="M1960" s="108" t="s">
        <v>39</v>
      </c>
      <c r="N1960" s="189">
        <v>0</v>
      </c>
    </row>
    <row r="1961" spans="1:14" x14ac:dyDescent="0.3">
      <c r="A1961" s="11"/>
      <c r="B1961" s="12"/>
      <c r="C1961" s="12"/>
      <c r="D1961" s="30"/>
      <c r="H1961" s="108"/>
      <c r="J1961" s="108"/>
      <c r="L1961" s="108"/>
      <c r="N1961" s="188"/>
    </row>
    <row r="1962" spans="1:14" x14ac:dyDescent="0.3">
      <c r="A1962" s="11"/>
      <c r="B1962" s="21" t="s">
        <v>185</v>
      </c>
      <c r="C1962" s="12"/>
      <c r="D1962" s="13" t="s">
        <v>186</v>
      </c>
      <c r="E1962" s="108" t="s">
        <v>31</v>
      </c>
      <c r="F1962" s="136">
        <v>0</v>
      </c>
      <c r="G1962" s="108" t="s">
        <v>179</v>
      </c>
      <c r="H1962" s="136">
        <v>0</v>
      </c>
      <c r="I1962" s="108" t="s">
        <v>33</v>
      </c>
      <c r="J1962" s="136">
        <v>0</v>
      </c>
      <c r="K1962" s="108"/>
      <c r="L1962" s="136"/>
      <c r="M1962" s="108" t="s">
        <v>35</v>
      </c>
      <c r="N1962" s="189">
        <v>0</v>
      </c>
    </row>
    <row r="1963" spans="1:14" x14ac:dyDescent="0.3">
      <c r="A1963" s="11"/>
      <c r="B1963" s="12"/>
      <c r="C1963" s="12"/>
      <c r="D1963" s="29"/>
      <c r="E1963" s="108" t="s">
        <v>20</v>
      </c>
      <c r="F1963" s="136">
        <v>0</v>
      </c>
      <c r="G1963" s="108" t="s">
        <v>180</v>
      </c>
      <c r="H1963" s="136">
        <v>0</v>
      </c>
      <c r="I1963" s="108" t="s">
        <v>181</v>
      </c>
      <c r="J1963" s="136">
        <v>0</v>
      </c>
      <c r="K1963" s="108" t="s">
        <v>182</v>
      </c>
      <c r="L1963" s="136">
        <v>0</v>
      </c>
      <c r="M1963" s="108" t="s">
        <v>38</v>
      </c>
      <c r="N1963" s="189">
        <v>0</v>
      </c>
    </row>
    <row r="1964" spans="1:14" x14ac:dyDescent="0.3">
      <c r="A1964" s="11"/>
      <c r="B1964" s="12"/>
      <c r="C1964" s="12"/>
      <c r="D1964" s="29"/>
      <c r="E1964" s="108" t="s">
        <v>26</v>
      </c>
      <c r="F1964" s="136">
        <v>0</v>
      </c>
      <c r="G1964" s="108" t="s">
        <v>183</v>
      </c>
      <c r="H1964" s="136">
        <v>0</v>
      </c>
      <c r="I1964" s="108" t="s">
        <v>184</v>
      </c>
      <c r="J1964" s="136">
        <v>0</v>
      </c>
      <c r="K1964" s="108"/>
      <c r="L1964" s="136"/>
      <c r="M1964" s="108" t="s">
        <v>39</v>
      </c>
      <c r="N1964" s="189">
        <v>0</v>
      </c>
    </row>
    <row r="1965" spans="1:14" x14ac:dyDescent="0.3">
      <c r="A1965" s="11"/>
      <c r="B1965" s="12"/>
      <c r="C1965" s="12"/>
      <c r="D1965" s="30"/>
      <c r="H1965" s="108"/>
      <c r="J1965" s="108"/>
      <c r="L1965" s="108"/>
      <c r="N1965" s="188"/>
    </row>
    <row r="1966" spans="1:14" x14ac:dyDescent="0.3">
      <c r="A1966" s="11"/>
      <c r="B1966" s="21" t="s">
        <v>195</v>
      </c>
      <c r="C1966" s="12"/>
      <c r="D1966" s="13" t="s">
        <v>196</v>
      </c>
      <c r="E1966" s="108" t="s">
        <v>31</v>
      </c>
      <c r="F1966" s="136">
        <v>0</v>
      </c>
      <c r="G1966" s="108" t="s">
        <v>179</v>
      </c>
      <c r="H1966" s="136">
        <v>0</v>
      </c>
      <c r="I1966" s="108" t="s">
        <v>33</v>
      </c>
      <c r="J1966" s="136">
        <v>0</v>
      </c>
      <c r="K1966" s="108"/>
      <c r="L1966" s="136"/>
      <c r="M1966" s="108" t="s">
        <v>35</v>
      </c>
      <c r="N1966" s="189">
        <v>0</v>
      </c>
    </row>
    <row r="1967" spans="1:14" x14ac:dyDescent="0.3">
      <c r="A1967" s="11"/>
      <c r="B1967" s="12"/>
      <c r="C1967" s="12"/>
      <c r="D1967" s="29"/>
      <c r="E1967" s="108" t="s">
        <v>20</v>
      </c>
      <c r="F1967" s="136">
        <v>0</v>
      </c>
      <c r="G1967" s="108" t="s">
        <v>180</v>
      </c>
      <c r="H1967" s="136">
        <v>0</v>
      </c>
      <c r="I1967" s="108" t="s">
        <v>181</v>
      </c>
      <c r="J1967" s="136">
        <v>0</v>
      </c>
      <c r="K1967" s="108" t="s">
        <v>182</v>
      </c>
      <c r="L1967" s="136">
        <v>0</v>
      </c>
      <c r="M1967" s="108" t="s">
        <v>38</v>
      </c>
      <c r="N1967" s="189">
        <v>0</v>
      </c>
    </row>
    <row r="1968" spans="1:14" x14ac:dyDescent="0.3">
      <c r="A1968" s="11"/>
      <c r="B1968" s="12"/>
      <c r="C1968" s="12"/>
      <c r="D1968" s="29"/>
      <c r="E1968" s="108" t="s">
        <v>26</v>
      </c>
      <c r="F1968" s="136">
        <v>0</v>
      </c>
      <c r="G1968" s="108" t="s">
        <v>183</v>
      </c>
      <c r="H1968" s="136">
        <v>0</v>
      </c>
      <c r="I1968" s="108" t="s">
        <v>184</v>
      </c>
      <c r="J1968" s="136">
        <v>0</v>
      </c>
      <c r="K1968" s="108"/>
      <c r="L1968" s="136"/>
      <c r="M1968" s="108" t="s">
        <v>39</v>
      </c>
      <c r="N1968" s="189">
        <v>0</v>
      </c>
    </row>
    <row r="1969" spans="1:14" ht="14.4" thickBot="1" x14ac:dyDescent="0.35">
      <c r="A1969" s="11"/>
      <c r="B1969" s="12"/>
      <c r="C1969" s="12"/>
      <c r="D1969" s="29"/>
      <c r="N1969" s="187"/>
    </row>
    <row r="1970" spans="1:14" ht="14.4" thickTop="1" x14ac:dyDescent="0.3">
      <c r="A1970" s="48"/>
      <c r="B1970" s="49"/>
      <c r="C1970" s="49"/>
      <c r="D1970" s="50"/>
      <c r="E1970" s="200"/>
      <c r="F1970" s="201"/>
      <c r="G1970" s="200"/>
      <c r="H1970" s="201"/>
      <c r="I1970" s="200"/>
      <c r="J1970" s="201"/>
      <c r="K1970" s="200"/>
      <c r="L1970" s="201"/>
      <c r="M1970" s="200"/>
      <c r="N1970" s="202"/>
    </row>
    <row r="1971" spans="1:14" ht="27.6" x14ac:dyDescent="0.3">
      <c r="A1971" s="37"/>
      <c r="B1971" s="78" t="s">
        <v>187</v>
      </c>
      <c r="C1971" s="181" t="s">
        <v>189</v>
      </c>
      <c r="D1971" s="4" t="s">
        <v>412</v>
      </c>
      <c r="E1971" s="12" t="s">
        <v>31</v>
      </c>
      <c r="F1971" s="192">
        <f>+F1958+F1962+F1966</f>
        <v>0</v>
      </c>
      <c r="G1971" s="191" t="s">
        <v>179</v>
      </c>
      <c r="H1971" s="192">
        <f>+H1958+H1962+H1966</f>
        <v>0</v>
      </c>
      <c r="I1971" s="191" t="s">
        <v>33</v>
      </c>
      <c r="J1971" s="192">
        <f>+J1958+J1962+J1966</f>
        <v>0</v>
      </c>
      <c r="K1971" s="191"/>
      <c r="L1971" s="192"/>
      <c r="M1971" s="191" t="s">
        <v>35</v>
      </c>
      <c r="N1971" s="193">
        <f>+N1958+N1962+N1966</f>
        <v>0</v>
      </c>
    </row>
    <row r="1972" spans="1:14" x14ac:dyDescent="0.3">
      <c r="A1972" s="11"/>
      <c r="B1972" s="12"/>
      <c r="C1972" s="12"/>
      <c r="D1972" s="13"/>
      <c r="E1972" s="191" t="s">
        <v>20</v>
      </c>
      <c r="F1972" s="192">
        <f>+F1959+F1963+F1967</f>
        <v>0</v>
      </c>
      <c r="G1972" s="191" t="s">
        <v>180</v>
      </c>
      <c r="H1972" s="192">
        <f>+H1959+H1963+H1967</f>
        <v>0</v>
      </c>
      <c r="I1972" s="191" t="s">
        <v>181</v>
      </c>
      <c r="J1972" s="192">
        <f>+J1959+J1963+J1967</f>
        <v>0</v>
      </c>
      <c r="K1972" s="191" t="s">
        <v>182</v>
      </c>
      <c r="L1972" s="192">
        <f>+L1959+L1963+L1967</f>
        <v>0</v>
      </c>
      <c r="M1972" s="191" t="s">
        <v>38</v>
      </c>
      <c r="N1972" s="193">
        <f>+N1959+N1963+N1967</f>
        <v>0</v>
      </c>
    </row>
    <row r="1973" spans="1:14" x14ac:dyDescent="0.3">
      <c r="A1973" s="11"/>
      <c r="B1973" s="12"/>
      <c r="C1973" s="12"/>
      <c r="D1973" s="13"/>
      <c r="E1973" s="191" t="s">
        <v>26</v>
      </c>
      <c r="F1973" s="192">
        <f>+F1960+F1964+F1968</f>
        <v>0</v>
      </c>
      <c r="G1973" s="191" t="s">
        <v>183</v>
      </c>
      <c r="H1973" s="192">
        <f>+H1960+H1964+H1968</f>
        <v>0</v>
      </c>
      <c r="I1973" s="191" t="s">
        <v>184</v>
      </c>
      <c r="J1973" s="192">
        <f>+J1960+J1964+J1968</f>
        <v>0</v>
      </c>
      <c r="K1973" s="191"/>
      <c r="L1973" s="192"/>
      <c r="M1973" s="191" t="s">
        <v>39</v>
      </c>
      <c r="N1973" s="193">
        <f>+N1960+N1964+N1968</f>
        <v>0</v>
      </c>
    </row>
    <row r="1974" spans="1:14" x14ac:dyDescent="0.3">
      <c r="A1974" s="1070"/>
      <c r="B1974" s="194"/>
      <c r="C1974" s="194"/>
      <c r="D1974" s="194"/>
      <c r="E1974" s="194"/>
      <c r="F1974" s="746"/>
      <c r="G1974" s="194"/>
      <c r="H1974" s="746"/>
      <c r="I1974" s="194"/>
      <c r="J1974" s="746"/>
      <c r="K1974" s="194"/>
      <c r="L1974" s="746"/>
      <c r="M1974" s="194"/>
      <c r="N1974" s="195"/>
    </row>
    <row r="1975" spans="1:14" x14ac:dyDescent="0.3">
      <c r="A1975" s="42"/>
      <c r="B1975" s="43"/>
      <c r="C1975" s="43"/>
      <c r="D1975" s="22"/>
      <c r="E1975" s="194"/>
      <c r="F1975" s="746"/>
      <c r="G1975" s="194"/>
      <c r="H1975" s="746"/>
      <c r="I1975" s="194"/>
      <c r="J1975" s="746"/>
      <c r="K1975" s="194"/>
      <c r="L1975" s="746"/>
      <c r="M1975" s="194"/>
      <c r="N1975" s="195"/>
    </row>
    <row r="1976" spans="1:14" x14ac:dyDescent="0.3">
      <c r="A1976" s="11"/>
      <c r="B1976" s="12"/>
      <c r="C1976" s="12"/>
      <c r="D1976" s="30"/>
      <c r="N1976" s="187"/>
    </row>
    <row r="1977" spans="1:14" x14ac:dyDescent="0.3">
      <c r="A1977" s="11"/>
      <c r="B1977" s="12"/>
      <c r="C1977" s="12"/>
      <c r="D1977" s="12"/>
      <c r="E1977" s="12"/>
      <c r="F1977" s="12"/>
      <c r="G1977" s="12"/>
      <c r="H1977" s="43"/>
      <c r="I1977" s="43"/>
      <c r="J1977" s="43"/>
      <c r="K1977" s="43"/>
      <c r="L1977" s="43"/>
      <c r="M1977" s="12"/>
      <c r="N1977" s="1076"/>
    </row>
    <row r="1978" spans="1:14" ht="38.25" customHeight="1" x14ac:dyDescent="0.3">
      <c r="A1978" s="24" t="s">
        <v>413</v>
      </c>
      <c r="B1978" s="26"/>
      <c r="C1978" s="26"/>
      <c r="D1978" s="26" t="s">
        <v>409</v>
      </c>
      <c r="E1978" s="26" t="s">
        <v>31</v>
      </c>
      <c r="F1978" s="109">
        <f>+F1949+F1971</f>
        <v>0</v>
      </c>
      <c r="G1978" s="26" t="s">
        <v>179</v>
      </c>
      <c r="H1978" s="64">
        <f>+H1949+H1971</f>
        <v>0</v>
      </c>
      <c r="I1978" s="191" t="s">
        <v>33</v>
      </c>
      <c r="J1978" s="64">
        <f>+J1949+J1971</f>
        <v>0</v>
      </c>
      <c r="K1978" s="191"/>
      <c r="L1978" s="64"/>
      <c r="M1978" s="26" t="s">
        <v>35</v>
      </c>
      <c r="N1978" s="110">
        <f>+N1949+N1971</f>
        <v>0</v>
      </c>
    </row>
    <row r="1979" spans="1:14" x14ac:dyDescent="0.3">
      <c r="A1979" s="11"/>
      <c r="B1979" s="12"/>
      <c r="C1979" s="12"/>
      <c r="D1979" s="12"/>
      <c r="E1979" s="12" t="s">
        <v>20</v>
      </c>
      <c r="F1979" s="64">
        <f>+F1950+F1972</f>
        <v>0</v>
      </c>
      <c r="G1979" s="12" t="s">
        <v>180</v>
      </c>
      <c r="H1979" s="64">
        <f>+H1950+H1972</f>
        <v>0</v>
      </c>
      <c r="I1979" s="191" t="s">
        <v>181</v>
      </c>
      <c r="J1979" s="64">
        <f>+J1950+J1972</f>
        <v>0</v>
      </c>
      <c r="K1979" s="191" t="s">
        <v>182</v>
      </c>
      <c r="L1979" s="64">
        <f>+L1950+L1972</f>
        <v>0</v>
      </c>
      <c r="M1979" s="12" t="s">
        <v>38</v>
      </c>
      <c r="N1979" s="65">
        <f>+N1950+N1972</f>
        <v>0</v>
      </c>
    </row>
    <row r="1980" spans="1:14" x14ac:dyDescent="0.3">
      <c r="A1980" s="11"/>
      <c r="B1980" s="12"/>
      <c r="C1980" s="12"/>
      <c r="D1980" s="12"/>
      <c r="E1980" s="12" t="s">
        <v>26</v>
      </c>
      <c r="F1980" s="64">
        <f>+F1951+F1973</f>
        <v>0</v>
      </c>
      <c r="G1980" s="12" t="s">
        <v>183</v>
      </c>
      <c r="H1980" s="64">
        <f>+H1951+H1973</f>
        <v>0</v>
      </c>
      <c r="I1980" s="191" t="s">
        <v>184</v>
      </c>
      <c r="J1980" s="64">
        <f>+J1951+J1973</f>
        <v>0</v>
      </c>
      <c r="K1980" s="191"/>
      <c r="L1980" s="64"/>
      <c r="M1980" s="12" t="s">
        <v>39</v>
      </c>
      <c r="N1980" s="65">
        <f>+N1951+N1973</f>
        <v>0</v>
      </c>
    </row>
    <row r="1981" spans="1:14" x14ac:dyDescent="0.3">
      <c r="A1981" s="11"/>
      <c r="B1981" s="12"/>
      <c r="C1981" s="12"/>
      <c r="D1981" s="12"/>
      <c r="E1981" s="12"/>
      <c r="F1981" s="12"/>
      <c r="G1981" s="12"/>
      <c r="H1981" s="12"/>
      <c r="I1981" s="12"/>
      <c r="J1981" s="12"/>
      <c r="K1981" s="12"/>
      <c r="L1981" s="12"/>
      <c r="M1981" s="12"/>
      <c r="N1981" s="1076"/>
    </row>
    <row r="1982" spans="1:14" x14ac:dyDescent="0.3">
      <c r="A1982" s="42"/>
      <c r="B1982" s="12"/>
      <c r="C1982" s="12"/>
      <c r="D1982" s="12"/>
      <c r="E1982" s="12"/>
      <c r="F1982" s="12"/>
      <c r="G1982" s="12"/>
      <c r="H1982" s="12"/>
      <c r="I1982" s="12"/>
      <c r="J1982" s="12"/>
      <c r="K1982" s="12"/>
      <c r="L1982" s="12"/>
      <c r="M1982" s="12"/>
      <c r="N1982" s="68"/>
    </row>
    <row r="1983" spans="1:14" ht="14.4" thickBot="1" x14ac:dyDescent="0.35">
      <c r="A1983" s="82"/>
      <c r="B1983" s="83"/>
      <c r="C1983" s="83"/>
      <c r="D1983" s="84"/>
      <c r="E1983" s="206"/>
      <c r="F1983" s="207"/>
      <c r="G1983" s="206"/>
      <c r="H1983" s="206"/>
      <c r="I1983" s="206"/>
      <c r="J1983" s="206"/>
      <c r="K1983" s="206"/>
      <c r="L1983" s="206"/>
      <c r="M1983" s="206"/>
      <c r="N1983" s="208"/>
    </row>
    <row r="1984" spans="1:14" ht="15" thickTop="1" thickBot="1" x14ac:dyDescent="0.35">
      <c r="A1984" s="1268" t="s">
        <v>171</v>
      </c>
      <c r="B1984" s="1269"/>
      <c r="C1984" s="9" t="s">
        <v>414</v>
      </c>
      <c r="D1984" s="96" t="s">
        <v>415</v>
      </c>
      <c r="E1984" s="219"/>
      <c r="F1984" s="219"/>
      <c r="G1984" s="219"/>
      <c r="H1984" s="219"/>
      <c r="I1984" s="219"/>
      <c r="J1984" s="219"/>
      <c r="K1984" s="219"/>
      <c r="L1984" s="219"/>
      <c r="M1984" s="219"/>
      <c r="N1984" s="10"/>
    </row>
    <row r="1985" spans="1:14" ht="14.4" thickTop="1" x14ac:dyDescent="0.3">
      <c r="A1985" s="11"/>
      <c r="B1985" s="12"/>
      <c r="C1985" s="12"/>
      <c r="D1985" s="13"/>
      <c r="N1985" s="187"/>
    </row>
    <row r="1986" spans="1:14" ht="29.25" customHeight="1" x14ac:dyDescent="0.3">
      <c r="A1986" s="100">
        <v>1901</v>
      </c>
      <c r="B1986" s="58" t="s">
        <v>175</v>
      </c>
      <c r="C1986" s="58" t="s">
        <v>172</v>
      </c>
      <c r="D1986" s="57" t="s">
        <v>416</v>
      </c>
      <c r="E1986" s="18"/>
      <c r="F1986" s="18"/>
      <c r="G1986" s="18"/>
      <c r="H1986" s="18"/>
      <c r="I1986" s="18"/>
      <c r="J1986" s="18"/>
      <c r="K1986" s="18"/>
      <c r="L1986" s="18"/>
      <c r="M1986" s="18"/>
      <c r="N1986" s="101"/>
    </row>
    <row r="1987" spans="1:14" x14ac:dyDescent="0.3">
      <c r="A1987" s="11"/>
      <c r="B1987" s="61"/>
      <c r="C1987" s="12"/>
      <c r="D1987" s="30"/>
      <c r="N1987" s="187"/>
    </row>
    <row r="1988" spans="1:14" x14ac:dyDescent="0.3">
      <c r="A1988" s="59"/>
      <c r="B1988" s="25"/>
      <c r="C1988" s="60"/>
      <c r="D1988" s="53"/>
      <c r="E1988" s="203"/>
      <c r="F1988" s="745"/>
      <c r="G1988" s="203"/>
      <c r="H1988" s="203"/>
      <c r="I1988" s="203"/>
      <c r="J1988" s="203"/>
      <c r="K1988" s="203"/>
      <c r="L1988" s="203"/>
      <c r="M1988" s="203"/>
      <c r="N1988" s="204"/>
    </row>
    <row r="1989" spans="1:14" x14ac:dyDescent="0.3">
      <c r="A1989" s="11"/>
      <c r="B1989" s="21" t="s">
        <v>177</v>
      </c>
      <c r="C1989" s="12"/>
      <c r="D1989" s="13" t="s">
        <v>178</v>
      </c>
      <c r="E1989" s="108" t="s">
        <v>31</v>
      </c>
      <c r="F1989" s="136">
        <v>0</v>
      </c>
      <c r="G1989" s="108" t="s">
        <v>179</v>
      </c>
      <c r="H1989" s="136">
        <v>0</v>
      </c>
      <c r="I1989" s="108" t="s">
        <v>33</v>
      </c>
      <c r="J1989" s="136">
        <v>0</v>
      </c>
      <c r="K1989" s="108"/>
      <c r="L1989" s="136"/>
      <c r="M1989" s="108" t="s">
        <v>35</v>
      </c>
      <c r="N1989" s="189">
        <v>0</v>
      </c>
    </row>
    <row r="1990" spans="1:14" x14ac:dyDescent="0.3">
      <c r="A1990" s="11"/>
      <c r="B1990" s="12"/>
      <c r="C1990" s="12"/>
      <c r="D1990" s="29"/>
      <c r="E1990" s="108" t="s">
        <v>20</v>
      </c>
      <c r="F1990" s="136">
        <v>0</v>
      </c>
      <c r="G1990" s="108" t="s">
        <v>180</v>
      </c>
      <c r="H1990" s="136">
        <v>0</v>
      </c>
      <c r="I1990" s="108" t="s">
        <v>181</v>
      </c>
      <c r="J1990" s="136">
        <v>0</v>
      </c>
      <c r="K1990" s="108" t="s">
        <v>182</v>
      </c>
      <c r="L1990" s="136">
        <v>0</v>
      </c>
      <c r="M1990" s="108" t="s">
        <v>38</v>
      </c>
      <c r="N1990" s="189">
        <v>0</v>
      </c>
    </row>
    <row r="1991" spans="1:14" x14ac:dyDescent="0.3">
      <c r="A1991" s="11"/>
      <c r="B1991" s="12"/>
      <c r="C1991" s="12"/>
      <c r="D1991" s="29"/>
      <c r="E1991" s="108" t="s">
        <v>26</v>
      </c>
      <c r="F1991" s="136">
        <v>0</v>
      </c>
      <c r="G1991" s="108" t="s">
        <v>183</v>
      </c>
      <c r="H1991" s="136">
        <v>0</v>
      </c>
      <c r="I1991" s="108" t="s">
        <v>184</v>
      </c>
      <c r="J1991" s="136">
        <v>0</v>
      </c>
      <c r="K1991" s="108"/>
      <c r="L1991" s="136"/>
      <c r="M1991" s="108" t="s">
        <v>39</v>
      </c>
      <c r="N1991" s="189">
        <v>0</v>
      </c>
    </row>
    <row r="1992" spans="1:14" x14ac:dyDescent="0.3">
      <c r="A1992" s="11"/>
      <c r="B1992" s="12"/>
      <c r="C1992" s="12"/>
      <c r="D1992" s="30"/>
      <c r="H1992" s="108"/>
      <c r="J1992" s="108"/>
      <c r="L1992" s="108"/>
      <c r="N1992" s="188"/>
    </row>
    <row r="1993" spans="1:14" x14ac:dyDescent="0.3">
      <c r="A1993" s="11"/>
      <c r="B1993" s="21" t="s">
        <v>185</v>
      </c>
      <c r="C1993" s="12"/>
      <c r="D1993" s="13" t="s">
        <v>186</v>
      </c>
      <c r="E1993" s="108" t="s">
        <v>31</v>
      </c>
      <c r="F1993" s="136">
        <v>0</v>
      </c>
      <c r="G1993" s="108" t="s">
        <v>179</v>
      </c>
      <c r="H1993" s="136">
        <v>0</v>
      </c>
      <c r="I1993" s="108" t="s">
        <v>33</v>
      </c>
      <c r="J1993" s="136">
        <v>0</v>
      </c>
      <c r="K1993" s="108"/>
      <c r="L1993" s="136"/>
      <c r="M1993" s="108" t="s">
        <v>35</v>
      </c>
      <c r="N1993" s="189">
        <v>0</v>
      </c>
    </row>
    <row r="1994" spans="1:14" x14ac:dyDescent="0.3">
      <c r="A1994" s="11"/>
      <c r="B1994" s="12"/>
      <c r="C1994" s="12"/>
      <c r="D1994" s="29"/>
      <c r="E1994" s="108" t="s">
        <v>20</v>
      </c>
      <c r="F1994" s="136">
        <v>0</v>
      </c>
      <c r="G1994" s="108" t="s">
        <v>180</v>
      </c>
      <c r="H1994" s="136">
        <v>0</v>
      </c>
      <c r="I1994" s="108" t="s">
        <v>181</v>
      </c>
      <c r="J1994" s="136">
        <v>0</v>
      </c>
      <c r="K1994" s="108" t="s">
        <v>182</v>
      </c>
      <c r="L1994" s="136">
        <v>0</v>
      </c>
      <c r="M1994" s="108" t="s">
        <v>38</v>
      </c>
      <c r="N1994" s="189">
        <v>0</v>
      </c>
    </row>
    <row r="1995" spans="1:14" x14ac:dyDescent="0.3">
      <c r="A1995" s="11"/>
      <c r="B1995" s="12"/>
      <c r="C1995" s="12"/>
      <c r="D1995" s="29"/>
      <c r="E1995" s="108" t="s">
        <v>26</v>
      </c>
      <c r="F1995" s="136">
        <v>0</v>
      </c>
      <c r="G1995" s="108" t="s">
        <v>183</v>
      </c>
      <c r="H1995" s="136">
        <v>0</v>
      </c>
      <c r="I1995" s="108" t="s">
        <v>184</v>
      </c>
      <c r="J1995" s="136">
        <v>0</v>
      </c>
      <c r="K1995" s="108"/>
      <c r="L1995" s="136"/>
      <c r="M1995" s="108" t="s">
        <v>39</v>
      </c>
      <c r="N1995" s="189">
        <v>0</v>
      </c>
    </row>
    <row r="1996" spans="1:14" x14ac:dyDescent="0.3">
      <c r="A1996" s="11"/>
      <c r="B1996" s="12"/>
      <c r="C1996" s="12"/>
      <c r="D1996" s="30"/>
      <c r="H1996" s="108"/>
      <c r="J1996" s="108"/>
      <c r="L1996" s="108"/>
      <c r="N1996" s="188"/>
    </row>
    <row r="1997" spans="1:14" x14ac:dyDescent="0.3">
      <c r="A1997" s="11"/>
      <c r="B1997" s="12"/>
      <c r="C1997" s="12"/>
      <c r="D1997" s="30"/>
      <c r="E1997" s="108" t="s">
        <v>31</v>
      </c>
      <c r="F1997" s="136">
        <v>0</v>
      </c>
      <c r="G1997" s="108" t="s">
        <v>179</v>
      </c>
      <c r="H1997" s="136">
        <v>0</v>
      </c>
      <c r="I1997" s="108" t="s">
        <v>33</v>
      </c>
      <c r="J1997" s="136">
        <v>0</v>
      </c>
      <c r="K1997" s="108"/>
      <c r="L1997" s="136"/>
      <c r="M1997" s="108" t="s">
        <v>35</v>
      </c>
      <c r="N1997" s="189">
        <v>0</v>
      </c>
    </row>
    <row r="1998" spans="1:14" x14ac:dyDescent="0.3">
      <c r="A1998" s="11"/>
      <c r="B1998" s="21" t="s">
        <v>195</v>
      </c>
      <c r="C1998" s="12"/>
      <c r="D1998" s="13" t="s">
        <v>196</v>
      </c>
      <c r="E1998" s="108" t="s">
        <v>20</v>
      </c>
      <c r="F1998" s="136">
        <v>0</v>
      </c>
      <c r="G1998" s="108" t="s">
        <v>180</v>
      </c>
      <c r="H1998" s="136">
        <v>0</v>
      </c>
      <c r="I1998" s="108" t="s">
        <v>181</v>
      </c>
      <c r="J1998" s="136">
        <v>0</v>
      </c>
      <c r="K1998" s="108" t="s">
        <v>182</v>
      </c>
      <c r="L1998" s="136">
        <v>0</v>
      </c>
      <c r="M1998" s="108" t="s">
        <v>38</v>
      </c>
      <c r="N1998" s="189">
        <v>0</v>
      </c>
    </row>
    <row r="1999" spans="1:14" x14ac:dyDescent="0.3">
      <c r="A1999" s="11"/>
      <c r="B1999" s="12"/>
      <c r="C1999" s="12"/>
      <c r="D1999" s="29"/>
      <c r="E1999" s="108" t="s">
        <v>26</v>
      </c>
      <c r="F1999" s="136">
        <v>0</v>
      </c>
      <c r="G1999" s="108" t="s">
        <v>183</v>
      </c>
      <c r="H1999" s="136">
        <v>0</v>
      </c>
      <c r="I1999" s="108" t="s">
        <v>184</v>
      </c>
      <c r="J1999" s="136">
        <v>0</v>
      </c>
      <c r="K1999" s="108"/>
      <c r="L1999" s="136"/>
      <c r="M1999" s="108" t="s">
        <v>39</v>
      </c>
      <c r="N1999" s="189">
        <v>0</v>
      </c>
    </row>
    <row r="2000" spans="1:14" ht="14.4" thickBot="1" x14ac:dyDescent="0.35">
      <c r="A2000" s="11"/>
      <c r="B2000" s="12"/>
      <c r="C2000" s="12"/>
      <c r="D2000" s="29"/>
      <c r="N2000" s="187"/>
    </row>
    <row r="2001" spans="1:14" ht="14.4" thickTop="1" x14ac:dyDescent="0.3">
      <c r="A2001" s="48"/>
      <c r="B2001" s="49"/>
      <c r="C2001" s="49"/>
      <c r="D2001" s="50"/>
      <c r="E2001" s="200"/>
      <c r="F2001" s="201"/>
      <c r="G2001" s="200"/>
      <c r="H2001" s="201"/>
      <c r="I2001" s="200"/>
      <c r="J2001" s="201"/>
      <c r="K2001" s="200"/>
      <c r="L2001" s="201"/>
      <c r="M2001" s="200"/>
      <c r="N2001" s="202"/>
    </row>
    <row r="2002" spans="1:14" x14ac:dyDescent="0.3">
      <c r="A2002" s="37"/>
      <c r="B2002" s="78" t="s">
        <v>187</v>
      </c>
      <c r="C2002" s="12" t="s">
        <v>172</v>
      </c>
      <c r="D2002" s="13" t="s">
        <v>416</v>
      </c>
      <c r="E2002" s="12" t="s">
        <v>31</v>
      </c>
      <c r="F2002" s="192">
        <f>+F1989+F1993+F1997</f>
        <v>0</v>
      </c>
      <c r="G2002" s="191" t="s">
        <v>179</v>
      </c>
      <c r="H2002" s="192">
        <f>+H1989+H1993+H1997</f>
        <v>0</v>
      </c>
      <c r="I2002" s="191" t="s">
        <v>33</v>
      </c>
      <c r="J2002" s="192">
        <f>+J1989+J1993+J1997</f>
        <v>0</v>
      </c>
      <c r="K2002" s="191"/>
      <c r="L2002" s="192"/>
      <c r="M2002" s="191" t="s">
        <v>35</v>
      </c>
      <c r="N2002" s="193">
        <f>+N1989+N1993+N1997</f>
        <v>0</v>
      </c>
    </row>
    <row r="2003" spans="1:14" x14ac:dyDescent="0.3">
      <c r="A2003" s="106"/>
      <c r="E2003" s="191" t="s">
        <v>20</v>
      </c>
      <c r="F2003" s="192">
        <f>+F1990+F1994+F1998</f>
        <v>0</v>
      </c>
      <c r="G2003" s="191" t="s">
        <v>180</v>
      </c>
      <c r="H2003" s="192">
        <f>+H1990+H1994+H1998</f>
        <v>0</v>
      </c>
      <c r="I2003" s="191" t="s">
        <v>181</v>
      </c>
      <c r="J2003" s="192">
        <f>+J1990+J1994+J1998</f>
        <v>0</v>
      </c>
      <c r="K2003" s="191" t="s">
        <v>182</v>
      </c>
      <c r="L2003" s="192">
        <f>+L1990+L1994+L1998</f>
        <v>0</v>
      </c>
      <c r="M2003" s="191" t="s">
        <v>38</v>
      </c>
      <c r="N2003" s="193">
        <f>+N1990+N1994+N1998</f>
        <v>0</v>
      </c>
    </row>
    <row r="2004" spans="1:14" x14ac:dyDescent="0.3">
      <c r="A2004" s="11"/>
      <c r="B2004" s="12"/>
      <c r="C2004" s="12"/>
      <c r="D2004" s="13"/>
      <c r="E2004" s="191" t="s">
        <v>26</v>
      </c>
      <c r="F2004" s="192">
        <f>+F1991+F1995+F1999</f>
        <v>0</v>
      </c>
      <c r="G2004" s="191" t="s">
        <v>183</v>
      </c>
      <c r="H2004" s="192">
        <f>+H1991+H1995+H1999</f>
        <v>0</v>
      </c>
      <c r="I2004" s="191" t="s">
        <v>184</v>
      </c>
      <c r="J2004" s="192">
        <f>+J1991+J1995+J1999</f>
        <v>0</v>
      </c>
      <c r="K2004" s="191"/>
      <c r="L2004" s="192"/>
      <c r="M2004" s="191" t="s">
        <v>39</v>
      </c>
      <c r="N2004" s="193">
        <f>+N1991+N1995+N1999</f>
        <v>0</v>
      </c>
    </row>
    <row r="2005" spans="1:14" x14ac:dyDescent="0.3">
      <c r="A2005" s="1070"/>
      <c r="B2005" s="194"/>
      <c r="C2005" s="194"/>
      <c r="D2005" s="194"/>
      <c r="E2005" s="194"/>
      <c r="F2005" s="746"/>
      <c r="G2005" s="194"/>
      <c r="H2005" s="746"/>
      <c r="I2005" s="194"/>
      <c r="J2005" s="746"/>
      <c r="K2005" s="194"/>
      <c r="L2005" s="746"/>
      <c r="M2005" s="194"/>
      <c r="N2005" s="195"/>
    </row>
    <row r="2006" spans="1:14" x14ac:dyDescent="0.3">
      <c r="A2006" s="11"/>
      <c r="B2006" s="12"/>
      <c r="C2006" s="12"/>
      <c r="D2006" s="13"/>
      <c r="E2006" s="191"/>
      <c r="F2006" s="192"/>
      <c r="G2006" s="191"/>
      <c r="H2006" s="192"/>
      <c r="I2006" s="192"/>
      <c r="J2006" s="192"/>
      <c r="K2006" s="191"/>
      <c r="L2006" s="192"/>
      <c r="M2006" s="191"/>
      <c r="N2006" s="193"/>
    </row>
    <row r="2007" spans="1:14" x14ac:dyDescent="0.3">
      <c r="A2007" s="11"/>
      <c r="B2007" s="12"/>
      <c r="C2007" s="12"/>
      <c r="D2007" s="13"/>
      <c r="E2007" s="191"/>
      <c r="F2007" s="192"/>
      <c r="G2007" s="191"/>
      <c r="H2007" s="192"/>
      <c r="I2007" s="192"/>
      <c r="J2007" s="192"/>
      <c r="K2007" s="191"/>
      <c r="L2007" s="192"/>
      <c r="M2007" s="191"/>
      <c r="N2007" s="193"/>
    </row>
    <row r="2008" spans="1:14" x14ac:dyDescent="0.3">
      <c r="A2008" s="56" t="s">
        <v>417</v>
      </c>
      <c r="B2008" s="58" t="s">
        <v>175</v>
      </c>
      <c r="C2008" s="62" t="s">
        <v>189</v>
      </c>
      <c r="D2008" s="57" t="s">
        <v>418</v>
      </c>
      <c r="E2008" s="18"/>
      <c r="F2008" s="18"/>
      <c r="G2008" s="18"/>
      <c r="H2008" s="18"/>
      <c r="I2008" s="18"/>
      <c r="J2008" s="18"/>
      <c r="K2008" s="18"/>
      <c r="L2008" s="18"/>
      <c r="M2008" s="18"/>
      <c r="N2008" s="101"/>
    </row>
    <row r="2009" spans="1:14" x14ac:dyDescent="0.3">
      <c r="A2009" s="11"/>
      <c r="B2009" s="61"/>
      <c r="C2009" s="12"/>
      <c r="D2009" s="30"/>
      <c r="N2009" s="187"/>
    </row>
    <row r="2010" spans="1:14" x14ac:dyDescent="0.3">
      <c r="A2010" s="59"/>
      <c r="B2010" s="25"/>
      <c r="C2010" s="60"/>
      <c r="D2010" s="53"/>
      <c r="E2010" s="203"/>
      <c r="F2010" s="745"/>
      <c r="G2010" s="203"/>
      <c r="H2010" s="203"/>
      <c r="I2010" s="203"/>
      <c r="J2010" s="203"/>
      <c r="K2010" s="203"/>
      <c r="L2010" s="203"/>
      <c r="M2010" s="203"/>
      <c r="N2010" s="204"/>
    </row>
    <row r="2011" spans="1:14" x14ac:dyDescent="0.3">
      <c r="A2011" s="11"/>
      <c r="B2011" s="21" t="s">
        <v>177</v>
      </c>
      <c r="C2011" s="12"/>
      <c r="D2011" s="13" t="s">
        <v>178</v>
      </c>
      <c r="E2011" s="108" t="s">
        <v>31</v>
      </c>
      <c r="F2011" s="136">
        <v>0</v>
      </c>
      <c r="G2011" s="108" t="s">
        <v>179</v>
      </c>
      <c r="H2011" s="136">
        <v>0</v>
      </c>
      <c r="I2011" s="108" t="s">
        <v>33</v>
      </c>
      <c r="J2011" s="136">
        <v>0</v>
      </c>
      <c r="K2011" s="108"/>
      <c r="L2011" s="136"/>
      <c r="M2011" s="108" t="s">
        <v>35</v>
      </c>
      <c r="N2011" s="189">
        <v>0</v>
      </c>
    </row>
    <row r="2012" spans="1:14" x14ac:dyDescent="0.3">
      <c r="A2012" s="11"/>
      <c r="B2012" s="12"/>
      <c r="C2012" s="12"/>
      <c r="D2012" s="29"/>
      <c r="E2012" s="108" t="s">
        <v>20</v>
      </c>
      <c r="F2012" s="136">
        <v>0</v>
      </c>
      <c r="G2012" s="108" t="s">
        <v>180</v>
      </c>
      <c r="H2012" s="136">
        <v>0</v>
      </c>
      <c r="I2012" s="108" t="s">
        <v>181</v>
      </c>
      <c r="J2012" s="136">
        <v>0</v>
      </c>
      <c r="K2012" s="108" t="s">
        <v>182</v>
      </c>
      <c r="L2012" s="136">
        <v>0</v>
      </c>
      <c r="M2012" s="108" t="s">
        <v>38</v>
      </c>
      <c r="N2012" s="189">
        <v>0</v>
      </c>
    </row>
    <row r="2013" spans="1:14" x14ac:dyDescent="0.3">
      <c r="A2013" s="11"/>
      <c r="B2013" s="12"/>
      <c r="C2013" s="12"/>
      <c r="D2013" s="29"/>
      <c r="E2013" s="108" t="s">
        <v>26</v>
      </c>
      <c r="F2013" s="136">
        <v>0</v>
      </c>
      <c r="G2013" s="108" t="s">
        <v>183</v>
      </c>
      <c r="H2013" s="136">
        <v>0</v>
      </c>
      <c r="I2013" s="108" t="s">
        <v>184</v>
      </c>
      <c r="J2013" s="136">
        <v>0</v>
      </c>
      <c r="K2013" s="108"/>
      <c r="L2013" s="136"/>
      <c r="M2013" s="108" t="s">
        <v>39</v>
      </c>
      <c r="N2013" s="189">
        <v>0</v>
      </c>
    </row>
    <row r="2014" spans="1:14" x14ac:dyDescent="0.3">
      <c r="A2014" s="11"/>
      <c r="B2014" s="12"/>
      <c r="C2014" s="12"/>
      <c r="D2014" s="30"/>
      <c r="H2014" s="108"/>
      <c r="J2014" s="108"/>
      <c r="L2014" s="108"/>
      <c r="N2014" s="188"/>
    </row>
    <row r="2015" spans="1:14" x14ac:dyDescent="0.3">
      <c r="A2015" s="11"/>
      <c r="B2015" s="21" t="s">
        <v>185</v>
      </c>
      <c r="C2015" s="12"/>
      <c r="D2015" s="13" t="s">
        <v>186</v>
      </c>
      <c r="E2015" s="108" t="s">
        <v>31</v>
      </c>
      <c r="F2015" s="136">
        <v>0</v>
      </c>
      <c r="G2015" s="108" t="s">
        <v>179</v>
      </c>
      <c r="H2015" s="136">
        <v>0</v>
      </c>
      <c r="I2015" s="108" t="s">
        <v>33</v>
      </c>
      <c r="J2015" s="136">
        <v>0</v>
      </c>
      <c r="K2015" s="108"/>
      <c r="L2015" s="136"/>
      <c r="M2015" s="108" t="s">
        <v>35</v>
      </c>
      <c r="N2015" s="189">
        <v>0</v>
      </c>
    </row>
    <row r="2016" spans="1:14" x14ac:dyDescent="0.3">
      <c r="A2016" s="11"/>
      <c r="B2016" s="12"/>
      <c r="C2016" s="12"/>
      <c r="D2016" s="29"/>
      <c r="E2016" s="108" t="s">
        <v>20</v>
      </c>
      <c r="F2016" s="136">
        <v>0</v>
      </c>
      <c r="G2016" s="108" t="s">
        <v>180</v>
      </c>
      <c r="H2016" s="136">
        <v>0</v>
      </c>
      <c r="I2016" s="108" t="s">
        <v>181</v>
      </c>
      <c r="J2016" s="136">
        <v>0</v>
      </c>
      <c r="K2016" s="108" t="s">
        <v>182</v>
      </c>
      <c r="L2016" s="136">
        <v>0</v>
      </c>
      <c r="M2016" s="108" t="s">
        <v>38</v>
      </c>
      <c r="N2016" s="189">
        <v>0</v>
      </c>
    </row>
    <row r="2017" spans="1:14" x14ac:dyDescent="0.3">
      <c r="A2017" s="11"/>
      <c r="B2017" s="12"/>
      <c r="C2017" s="12"/>
      <c r="D2017" s="29"/>
      <c r="E2017" s="108" t="s">
        <v>26</v>
      </c>
      <c r="F2017" s="136">
        <v>0</v>
      </c>
      <c r="G2017" s="108" t="s">
        <v>183</v>
      </c>
      <c r="H2017" s="136">
        <v>0</v>
      </c>
      <c r="I2017" s="108" t="s">
        <v>184</v>
      </c>
      <c r="J2017" s="136">
        <v>0</v>
      </c>
      <c r="K2017" s="108"/>
      <c r="L2017" s="136"/>
      <c r="M2017" s="108" t="s">
        <v>39</v>
      </c>
      <c r="N2017" s="189">
        <v>0</v>
      </c>
    </row>
    <row r="2018" spans="1:14" x14ac:dyDescent="0.3">
      <c r="A2018" s="11"/>
      <c r="B2018" s="12"/>
      <c r="C2018" s="12"/>
      <c r="D2018" s="30"/>
      <c r="H2018" s="108"/>
      <c r="J2018" s="108"/>
      <c r="L2018" s="108"/>
      <c r="N2018" s="188"/>
    </row>
    <row r="2019" spans="1:14" x14ac:dyDescent="0.3">
      <c r="A2019" s="11"/>
      <c r="B2019" s="21" t="s">
        <v>195</v>
      </c>
      <c r="C2019" s="12"/>
      <c r="D2019" s="13" t="s">
        <v>196</v>
      </c>
      <c r="E2019" s="108" t="s">
        <v>31</v>
      </c>
      <c r="F2019" s="136">
        <v>0</v>
      </c>
      <c r="G2019" s="108" t="s">
        <v>179</v>
      </c>
      <c r="H2019" s="136">
        <v>0</v>
      </c>
      <c r="I2019" s="108" t="s">
        <v>33</v>
      </c>
      <c r="J2019" s="136">
        <v>0</v>
      </c>
      <c r="K2019" s="108"/>
      <c r="L2019" s="136"/>
      <c r="M2019" s="108" t="s">
        <v>35</v>
      </c>
      <c r="N2019" s="189">
        <v>0</v>
      </c>
    </row>
    <row r="2020" spans="1:14" x14ac:dyDescent="0.3">
      <c r="A2020" s="11"/>
      <c r="B2020" s="12"/>
      <c r="C2020" s="12"/>
      <c r="D2020" s="29"/>
      <c r="E2020" s="108" t="s">
        <v>20</v>
      </c>
      <c r="F2020" s="136">
        <v>0</v>
      </c>
      <c r="G2020" s="108" t="s">
        <v>180</v>
      </c>
      <c r="H2020" s="136">
        <v>0</v>
      </c>
      <c r="I2020" s="108" t="s">
        <v>181</v>
      </c>
      <c r="J2020" s="136">
        <v>0</v>
      </c>
      <c r="K2020" s="108" t="s">
        <v>182</v>
      </c>
      <c r="L2020" s="136">
        <v>0</v>
      </c>
      <c r="M2020" s="108" t="s">
        <v>38</v>
      </c>
      <c r="N2020" s="189">
        <v>0</v>
      </c>
    </row>
    <row r="2021" spans="1:14" x14ac:dyDescent="0.3">
      <c r="A2021" s="11"/>
      <c r="B2021" s="12"/>
      <c r="C2021" s="12"/>
      <c r="D2021" s="29"/>
      <c r="E2021" s="108" t="s">
        <v>26</v>
      </c>
      <c r="F2021" s="136">
        <v>0</v>
      </c>
      <c r="G2021" s="108" t="s">
        <v>183</v>
      </c>
      <c r="H2021" s="136">
        <v>0</v>
      </c>
      <c r="I2021" s="108" t="s">
        <v>184</v>
      </c>
      <c r="J2021" s="136">
        <v>0</v>
      </c>
      <c r="K2021" s="108"/>
      <c r="L2021" s="136"/>
      <c r="M2021" s="108" t="s">
        <v>39</v>
      </c>
      <c r="N2021" s="189">
        <v>0</v>
      </c>
    </row>
    <row r="2022" spans="1:14" ht="14.4" thickBot="1" x14ac:dyDescent="0.35">
      <c r="A2022" s="11"/>
      <c r="B2022" s="12"/>
      <c r="C2022" s="12"/>
      <c r="D2022" s="29"/>
      <c r="N2022" s="187"/>
    </row>
    <row r="2023" spans="1:14" ht="14.4" thickTop="1" x14ac:dyDescent="0.3">
      <c r="A2023" s="48"/>
      <c r="B2023" s="49"/>
      <c r="C2023" s="49"/>
      <c r="D2023" s="50"/>
      <c r="E2023" s="200"/>
      <c r="F2023" s="201"/>
      <c r="G2023" s="200"/>
      <c r="H2023" s="201"/>
      <c r="I2023" s="200"/>
      <c r="J2023" s="201"/>
      <c r="K2023" s="200"/>
      <c r="L2023" s="201"/>
      <c r="M2023" s="200"/>
      <c r="N2023" s="202"/>
    </row>
    <row r="2024" spans="1:14" x14ac:dyDescent="0.3">
      <c r="A2024" s="37"/>
      <c r="B2024" s="78" t="s">
        <v>187</v>
      </c>
      <c r="C2024" s="181" t="s">
        <v>189</v>
      </c>
      <c r="D2024" s="4" t="s">
        <v>418</v>
      </c>
      <c r="E2024" s="12" t="s">
        <v>31</v>
      </c>
      <c r="F2024" s="192">
        <f>+F2011+F2015+F2019</f>
        <v>0</v>
      </c>
      <c r="G2024" s="191" t="s">
        <v>179</v>
      </c>
      <c r="H2024" s="192">
        <f>+H2011+H2015+H2019</f>
        <v>0</v>
      </c>
      <c r="I2024" s="191" t="s">
        <v>33</v>
      </c>
      <c r="J2024" s="192">
        <f>+J2011+J2015+J2019</f>
        <v>0</v>
      </c>
      <c r="K2024" s="191"/>
      <c r="L2024" s="192"/>
      <c r="M2024" s="191" t="s">
        <v>35</v>
      </c>
      <c r="N2024" s="193">
        <f>+N2011+N2015+N2019</f>
        <v>0</v>
      </c>
    </row>
    <row r="2025" spans="1:14" x14ac:dyDescent="0.3">
      <c r="A2025" s="11"/>
      <c r="B2025" s="12"/>
      <c r="C2025" s="12"/>
      <c r="D2025" s="13"/>
      <c r="E2025" s="191" t="s">
        <v>20</v>
      </c>
      <c r="F2025" s="192">
        <f>+F2012+F2016+F2020</f>
        <v>0</v>
      </c>
      <c r="G2025" s="191" t="s">
        <v>180</v>
      </c>
      <c r="H2025" s="192">
        <f>+H2012+H2016+H2020</f>
        <v>0</v>
      </c>
      <c r="I2025" s="191" t="s">
        <v>181</v>
      </c>
      <c r="J2025" s="192">
        <f>+J2012+J2016+J2020</f>
        <v>0</v>
      </c>
      <c r="K2025" s="191" t="s">
        <v>182</v>
      </c>
      <c r="L2025" s="192">
        <f>+L2012+L2016+L2020</f>
        <v>0</v>
      </c>
      <c r="M2025" s="191" t="s">
        <v>38</v>
      </c>
      <c r="N2025" s="193">
        <f>+N2012+N2016+N2020</f>
        <v>0</v>
      </c>
    </row>
    <row r="2026" spans="1:14" x14ac:dyDescent="0.3">
      <c r="A2026" s="11"/>
      <c r="B2026" s="12"/>
      <c r="C2026" s="12"/>
      <c r="D2026" s="13"/>
      <c r="E2026" s="191" t="s">
        <v>26</v>
      </c>
      <c r="F2026" s="192">
        <f>+F2013+F2017+F2021</f>
        <v>0</v>
      </c>
      <c r="G2026" s="191" t="s">
        <v>183</v>
      </c>
      <c r="H2026" s="192">
        <f>+H2013+H2017+H2021</f>
        <v>0</v>
      </c>
      <c r="I2026" s="191" t="s">
        <v>184</v>
      </c>
      <c r="J2026" s="192">
        <f>+J2013+J2017+J2021</f>
        <v>0</v>
      </c>
      <c r="K2026" s="191"/>
      <c r="L2026" s="192"/>
      <c r="M2026" s="191" t="s">
        <v>39</v>
      </c>
      <c r="N2026" s="193">
        <f>+N2013+N2017+N2021</f>
        <v>0</v>
      </c>
    </row>
    <row r="2027" spans="1:14" x14ac:dyDescent="0.3">
      <c r="A2027" s="11"/>
      <c r="B2027" s="12"/>
      <c r="C2027" s="12"/>
      <c r="D2027" s="13"/>
      <c r="E2027" s="194"/>
      <c r="F2027" s="746"/>
      <c r="G2027" s="194"/>
      <c r="H2027" s="746"/>
      <c r="I2027" s="194"/>
      <c r="J2027" s="746"/>
      <c r="K2027" s="194"/>
      <c r="L2027" s="746"/>
      <c r="M2027" s="194"/>
      <c r="N2027" s="195"/>
    </row>
    <row r="2028" spans="1:14" x14ac:dyDescent="0.3">
      <c r="A2028" s="42"/>
      <c r="B2028" s="43"/>
      <c r="C2028" s="43"/>
      <c r="D2028" s="22"/>
      <c r="E2028" s="194"/>
      <c r="F2028" s="746"/>
      <c r="G2028" s="194"/>
      <c r="H2028" s="746"/>
      <c r="I2028" s="194"/>
      <c r="J2028" s="746"/>
      <c r="K2028" s="194"/>
      <c r="L2028" s="746"/>
      <c r="M2028" s="194"/>
      <c r="N2028" s="195"/>
    </row>
    <row r="2029" spans="1:14" x14ac:dyDescent="0.3">
      <c r="A2029" s="11"/>
      <c r="B2029" s="12"/>
      <c r="C2029" s="12"/>
      <c r="D2029" s="30"/>
      <c r="N2029" s="187"/>
    </row>
    <row r="2030" spans="1:14" x14ac:dyDescent="0.3">
      <c r="A2030" s="1281"/>
      <c r="B2030" s="1282"/>
      <c r="C2030" s="60"/>
      <c r="D2030" s="63"/>
      <c r="E2030" s="1282"/>
      <c r="F2030" s="1282"/>
      <c r="G2030" s="60"/>
      <c r="H2030" s="63"/>
      <c r="I2030" s="1282"/>
      <c r="J2030" s="1282"/>
      <c r="K2030" s="60"/>
      <c r="L2030" s="63"/>
      <c r="M2030" s="1282"/>
      <c r="N2030" s="1283"/>
    </row>
    <row r="2031" spans="1:14" x14ac:dyDescent="0.3">
      <c r="A2031" s="1284" t="s">
        <v>419</v>
      </c>
      <c r="B2031" s="1285"/>
      <c r="C2031" s="1285"/>
      <c r="D2031" s="29" t="s">
        <v>415</v>
      </c>
      <c r="E2031" s="64" t="s">
        <v>31</v>
      </c>
      <c r="F2031" s="64">
        <f>+F2003+F2024</f>
        <v>0</v>
      </c>
      <c r="G2031" s="64" t="s">
        <v>179</v>
      </c>
      <c r="H2031" s="64">
        <f>+H2003+H2024</f>
        <v>0</v>
      </c>
      <c r="I2031" s="191" t="s">
        <v>33</v>
      </c>
      <c r="J2031" s="64">
        <f>+J2003+J2024</f>
        <v>0</v>
      </c>
      <c r="K2031" s="191"/>
      <c r="L2031" s="64"/>
      <c r="M2031" s="64" t="s">
        <v>35</v>
      </c>
      <c r="N2031" s="65">
        <f>+N2003+N2024</f>
        <v>0</v>
      </c>
    </row>
    <row r="2032" spans="1:14" x14ac:dyDescent="0.3">
      <c r="A2032" s="20"/>
      <c r="B2032" s="78"/>
      <c r="C2032" s="191"/>
      <c r="D2032" s="29"/>
      <c r="E2032" s="64" t="s">
        <v>20</v>
      </c>
      <c r="F2032" s="64">
        <f>+F2004+F2025</f>
        <v>0</v>
      </c>
      <c r="G2032" s="64" t="s">
        <v>180</v>
      </c>
      <c r="H2032" s="64">
        <f t="shared" ref="F2032:H2033" si="10">+H2004+H2025</f>
        <v>0</v>
      </c>
      <c r="I2032" s="191" t="s">
        <v>181</v>
      </c>
      <c r="J2032" s="64">
        <f>+J2004+J2025</f>
        <v>0</v>
      </c>
      <c r="K2032" s="191" t="s">
        <v>182</v>
      </c>
      <c r="L2032" s="64">
        <f>+L2004+L2025</f>
        <v>0</v>
      </c>
      <c r="M2032" s="64" t="s">
        <v>38</v>
      </c>
      <c r="N2032" s="65">
        <f>+N2004+N2025</f>
        <v>0</v>
      </c>
    </row>
    <row r="2033" spans="1:14" x14ac:dyDescent="0.3">
      <c r="A2033" s="66"/>
      <c r="B2033" s="47"/>
      <c r="C2033" s="12"/>
      <c r="D2033" s="13"/>
      <c r="E2033" s="64" t="s">
        <v>26</v>
      </c>
      <c r="F2033" s="64">
        <f t="shared" si="10"/>
        <v>0</v>
      </c>
      <c r="G2033" s="64" t="s">
        <v>183</v>
      </c>
      <c r="H2033" s="64">
        <f t="shared" si="10"/>
        <v>0</v>
      </c>
      <c r="I2033" s="191" t="s">
        <v>184</v>
      </c>
      <c r="J2033" s="64">
        <f>+J2005+J2026</f>
        <v>0</v>
      </c>
      <c r="K2033" s="191"/>
      <c r="L2033" s="64"/>
      <c r="M2033" s="64" t="s">
        <v>39</v>
      </c>
      <c r="N2033" s="65">
        <f>+N2005+N2026</f>
        <v>0</v>
      </c>
    </row>
    <row r="2034" spans="1:14" x14ac:dyDescent="0.3">
      <c r="A2034" s="66"/>
      <c r="B2034" s="47"/>
      <c r="C2034" s="12"/>
      <c r="D2034" s="13"/>
      <c r="E2034" s="47"/>
      <c r="F2034" s="47"/>
      <c r="G2034" s="12"/>
      <c r="H2034" s="13"/>
      <c r="I2034" s="47"/>
      <c r="J2034" s="47"/>
      <c r="K2034" s="12"/>
      <c r="L2034" s="13"/>
      <c r="M2034" s="47"/>
      <c r="N2034" s="67"/>
    </row>
    <row r="2035" spans="1:14" x14ac:dyDescent="0.3">
      <c r="A2035" s="42"/>
      <c r="B2035" s="43"/>
      <c r="C2035" s="43"/>
      <c r="D2035" s="22"/>
      <c r="E2035" s="43"/>
      <c r="F2035" s="43"/>
      <c r="G2035" s="43"/>
      <c r="H2035" s="22"/>
      <c r="I2035" s="43"/>
      <c r="J2035" s="43"/>
      <c r="K2035" s="43"/>
      <c r="L2035" s="22"/>
      <c r="M2035" s="43"/>
      <c r="N2035" s="68"/>
    </row>
    <row r="2036" spans="1:14" ht="14.4" thickBot="1" x14ac:dyDescent="0.35">
      <c r="A2036" s="82"/>
      <c r="B2036" s="83"/>
      <c r="C2036" s="83"/>
      <c r="D2036" s="84"/>
      <c r="E2036" s="206"/>
      <c r="F2036" s="207"/>
      <c r="G2036" s="206"/>
      <c r="H2036" s="206"/>
      <c r="I2036" s="206"/>
      <c r="J2036" s="206"/>
      <c r="K2036" s="206"/>
      <c r="L2036" s="206"/>
      <c r="M2036" s="206"/>
      <c r="N2036" s="208"/>
    </row>
    <row r="2037" spans="1:14" ht="15" thickTop="1" thickBot="1" x14ac:dyDescent="0.35">
      <c r="A2037" s="1268" t="s">
        <v>171</v>
      </c>
      <c r="B2037" s="1269"/>
      <c r="C2037" s="9" t="s">
        <v>420</v>
      </c>
      <c r="D2037" s="96" t="s">
        <v>421</v>
      </c>
      <c r="E2037" s="219"/>
      <c r="F2037" s="219"/>
      <c r="G2037" s="219"/>
      <c r="H2037" s="219"/>
      <c r="I2037" s="219"/>
      <c r="J2037" s="219"/>
      <c r="K2037" s="219"/>
      <c r="L2037" s="219"/>
      <c r="M2037" s="219"/>
      <c r="N2037" s="10"/>
    </row>
    <row r="2038" spans="1:14" ht="14.4" thickTop="1" x14ac:dyDescent="0.3">
      <c r="A2038" s="11"/>
      <c r="B2038" s="12"/>
      <c r="C2038" s="12"/>
      <c r="D2038" s="13"/>
      <c r="N2038" s="187"/>
    </row>
    <row r="2039" spans="1:14" x14ac:dyDescent="0.3">
      <c r="A2039" s="100">
        <v>2001</v>
      </c>
      <c r="B2039" s="58" t="s">
        <v>175</v>
      </c>
      <c r="C2039" s="58" t="s">
        <v>172</v>
      </c>
      <c r="D2039" s="57" t="s">
        <v>422</v>
      </c>
      <c r="E2039" s="18"/>
      <c r="F2039" s="18"/>
      <c r="G2039" s="18"/>
      <c r="H2039" s="18"/>
      <c r="I2039" s="18"/>
      <c r="J2039" s="18"/>
      <c r="K2039" s="18"/>
      <c r="L2039" s="18"/>
      <c r="M2039" s="18"/>
      <c r="N2039" s="101"/>
    </row>
    <row r="2040" spans="1:14" x14ac:dyDescent="0.3">
      <c r="A2040" s="11"/>
      <c r="B2040" s="61"/>
      <c r="C2040" s="12"/>
      <c r="D2040" s="30"/>
      <c r="N2040" s="187"/>
    </row>
    <row r="2041" spans="1:14" x14ac:dyDescent="0.3">
      <c r="A2041" s="59"/>
      <c r="B2041" s="25"/>
      <c r="C2041" s="60"/>
      <c r="D2041" s="53"/>
      <c r="E2041" s="203"/>
      <c r="F2041" s="745"/>
      <c r="G2041" s="203"/>
      <c r="H2041" s="203"/>
      <c r="I2041" s="203"/>
      <c r="J2041" s="203"/>
      <c r="K2041" s="203"/>
      <c r="L2041" s="203"/>
      <c r="M2041" s="203"/>
      <c r="N2041" s="204"/>
    </row>
    <row r="2042" spans="1:14" x14ac:dyDescent="0.3">
      <c r="A2042" s="11"/>
      <c r="B2042" s="21" t="s">
        <v>177</v>
      </c>
      <c r="C2042" s="12"/>
      <c r="D2042" s="13" t="s">
        <v>178</v>
      </c>
      <c r="E2042" s="108" t="s">
        <v>31</v>
      </c>
      <c r="F2042" s="136">
        <v>0</v>
      </c>
      <c r="G2042" s="108" t="s">
        <v>179</v>
      </c>
      <c r="H2042" s="136">
        <v>0</v>
      </c>
      <c r="I2042" s="108" t="s">
        <v>33</v>
      </c>
      <c r="J2042" s="136">
        <v>0</v>
      </c>
      <c r="K2042" s="108"/>
      <c r="L2042" s="136"/>
      <c r="M2042" s="108" t="s">
        <v>35</v>
      </c>
      <c r="N2042" s="189">
        <v>0</v>
      </c>
    </row>
    <row r="2043" spans="1:14" x14ac:dyDescent="0.3">
      <c r="A2043" s="11"/>
      <c r="B2043" s="12"/>
      <c r="C2043" s="12"/>
      <c r="D2043" s="29"/>
      <c r="E2043" s="108" t="s">
        <v>20</v>
      </c>
      <c r="F2043" s="136">
        <v>0</v>
      </c>
      <c r="G2043" s="108" t="s">
        <v>180</v>
      </c>
      <c r="H2043" s="136">
        <v>0</v>
      </c>
      <c r="I2043" s="108" t="s">
        <v>181</v>
      </c>
      <c r="J2043" s="136">
        <v>0</v>
      </c>
      <c r="K2043" s="108" t="s">
        <v>182</v>
      </c>
      <c r="L2043" s="136">
        <v>0</v>
      </c>
      <c r="M2043" s="108" t="s">
        <v>38</v>
      </c>
      <c r="N2043" s="189">
        <v>0</v>
      </c>
    </row>
    <row r="2044" spans="1:14" x14ac:dyDescent="0.3">
      <c r="A2044" s="11"/>
      <c r="B2044" s="12"/>
      <c r="C2044" s="12"/>
      <c r="D2044" s="29"/>
      <c r="E2044" s="108" t="s">
        <v>26</v>
      </c>
      <c r="F2044" s="136">
        <v>0</v>
      </c>
      <c r="G2044" s="108" t="s">
        <v>183</v>
      </c>
      <c r="H2044" s="136">
        <v>0</v>
      </c>
      <c r="I2044" s="108" t="s">
        <v>184</v>
      </c>
      <c r="J2044" s="136">
        <v>0</v>
      </c>
      <c r="K2044" s="108"/>
      <c r="L2044" s="136"/>
      <c r="M2044" s="108" t="s">
        <v>39</v>
      </c>
      <c r="N2044" s="189">
        <v>0</v>
      </c>
    </row>
    <row r="2045" spans="1:14" x14ac:dyDescent="0.3">
      <c r="A2045" s="11"/>
      <c r="B2045" s="12"/>
      <c r="C2045" s="12"/>
      <c r="D2045" s="30"/>
      <c r="H2045" s="108"/>
      <c r="J2045" s="108"/>
      <c r="L2045" s="108"/>
      <c r="N2045" s="188"/>
    </row>
    <row r="2046" spans="1:14" ht="14.4" thickBot="1" x14ac:dyDescent="0.35">
      <c r="A2046" s="11"/>
      <c r="B2046" s="12"/>
      <c r="C2046" s="12"/>
      <c r="D2046" s="30"/>
      <c r="E2046" s="149"/>
      <c r="F2046" s="76"/>
      <c r="G2046" s="149"/>
      <c r="H2046" s="76"/>
      <c r="I2046" s="149"/>
      <c r="J2046" s="76"/>
      <c r="K2046" s="149"/>
      <c r="L2046" s="76"/>
      <c r="M2046" s="149"/>
      <c r="N2046" s="190"/>
    </row>
    <row r="2047" spans="1:14" ht="14.4" thickTop="1" x14ac:dyDescent="0.3">
      <c r="A2047" s="48"/>
      <c r="B2047" s="49"/>
      <c r="C2047" s="49"/>
      <c r="D2047" s="50"/>
      <c r="H2047" s="108"/>
      <c r="J2047" s="108"/>
      <c r="L2047" s="108"/>
      <c r="N2047" s="188"/>
    </row>
    <row r="2048" spans="1:14" x14ac:dyDescent="0.3">
      <c r="A2048" s="37"/>
      <c r="B2048" s="78" t="s">
        <v>187</v>
      </c>
      <c r="C2048" s="12" t="s">
        <v>172</v>
      </c>
      <c r="D2048" s="13" t="s">
        <v>422</v>
      </c>
      <c r="E2048" s="191" t="s">
        <v>31</v>
      </c>
      <c r="F2048" s="192">
        <f>+F2043</f>
        <v>0</v>
      </c>
      <c r="G2048" s="191" t="s">
        <v>179</v>
      </c>
      <c r="H2048" s="192">
        <f>+H2043</f>
        <v>0</v>
      </c>
      <c r="I2048" s="191" t="s">
        <v>33</v>
      </c>
      <c r="J2048" s="192">
        <f>+J2043</f>
        <v>0</v>
      </c>
      <c r="K2048" s="191"/>
      <c r="L2048" s="192"/>
      <c r="M2048" s="191" t="s">
        <v>35</v>
      </c>
      <c r="N2048" s="193">
        <f>+N2043</f>
        <v>0</v>
      </c>
    </row>
    <row r="2049" spans="1:14" x14ac:dyDescent="0.3">
      <c r="A2049" s="11"/>
      <c r="B2049" s="12"/>
      <c r="C2049" s="12"/>
      <c r="D2049" s="13"/>
      <c r="E2049" s="191" t="s">
        <v>20</v>
      </c>
      <c r="F2049" s="192">
        <f>+F2044</f>
        <v>0</v>
      </c>
      <c r="G2049" s="191" t="s">
        <v>180</v>
      </c>
      <c r="H2049" s="192">
        <f>+H2044</f>
        <v>0</v>
      </c>
      <c r="I2049" s="191" t="s">
        <v>181</v>
      </c>
      <c r="J2049" s="192">
        <f>+J2044</f>
        <v>0</v>
      </c>
      <c r="K2049" s="191" t="s">
        <v>182</v>
      </c>
      <c r="L2049" s="192">
        <f>+L2044</f>
        <v>0</v>
      </c>
      <c r="M2049" s="191" t="s">
        <v>38</v>
      </c>
      <c r="N2049" s="193">
        <f>+N2044</f>
        <v>0</v>
      </c>
    </row>
    <row r="2050" spans="1:14" x14ac:dyDescent="0.3">
      <c r="A2050" s="11"/>
      <c r="B2050" s="12"/>
      <c r="C2050" s="12"/>
      <c r="D2050" s="13"/>
      <c r="E2050" s="191" t="s">
        <v>26</v>
      </c>
      <c r="F2050" s="192">
        <f>+F2045</f>
        <v>0</v>
      </c>
      <c r="G2050" s="191" t="s">
        <v>183</v>
      </c>
      <c r="H2050" s="192">
        <f>+H2045</f>
        <v>0</v>
      </c>
      <c r="I2050" s="191" t="s">
        <v>184</v>
      </c>
      <c r="J2050" s="192">
        <f>+J2045</f>
        <v>0</v>
      </c>
      <c r="K2050" s="191"/>
      <c r="L2050" s="192"/>
      <c r="M2050" s="191" t="s">
        <v>39</v>
      </c>
      <c r="N2050" s="193">
        <f>+N2045</f>
        <v>0</v>
      </c>
    </row>
    <row r="2051" spans="1:14" x14ac:dyDescent="0.3">
      <c r="A2051" s="42"/>
      <c r="B2051" s="43"/>
      <c r="C2051" s="43"/>
      <c r="D2051" s="22"/>
      <c r="E2051" s="194"/>
      <c r="F2051" s="746"/>
      <c r="G2051" s="194"/>
      <c r="H2051" s="746"/>
      <c r="I2051" s="194"/>
      <c r="J2051" s="746"/>
      <c r="K2051" s="194"/>
      <c r="L2051" s="746"/>
      <c r="M2051" s="194"/>
      <c r="N2051" s="195"/>
    </row>
    <row r="2052" spans="1:14" x14ac:dyDescent="0.3">
      <c r="A2052" s="11"/>
      <c r="B2052" s="12"/>
      <c r="C2052" s="12"/>
      <c r="D2052" s="30"/>
      <c r="N2052" s="187"/>
    </row>
    <row r="2053" spans="1:14" x14ac:dyDescent="0.3">
      <c r="A2053" s="100">
        <v>2002</v>
      </c>
      <c r="B2053" s="58" t="s">
        <v>175</v>
      </c>
      <c r="C2053" s="58" t="s">
        <v>189</v>
      </c>
      <c r="D2053" s="57" t="s">
        <v>423</v>
      </c>
      <c r="E2053" s="18"/>
      <c r="F2053" s="18"/>
      <c r="G2053" s="18"/>
      <c r="H2053" s="18"/>
      <c r="I2053" s="18"/>
      <c r="J2053" s="18"/>
      <c r="K2053" s="18"/>
      <c r="L2053" s="18"/>
      <c r="M2053" s="18"/>
      <c r="N2053" s="101"/>
    </row>
    <row r="2054" spans="1:14" x14ac:dyDescent="0.3">
      <c r="A2054" s="11"/>
      <c r="B2054" s="61"/>
      <c r="C2054" s="12"/>
      <c r="D2054" s="30"/>
      <c r="N2054" s="187"/>
    </row>
    <row r="2055" spans="1:14" x14ac:dyDescent="0.3">
      <c r="A2055" s="59"/>
      <c r="B2055" s="25"/>
      <c r="C2055" s="60"/>
      <c r="D2055" s="53"/>
      <c r="E2055" s="203"/>
      <c r="F2055" s="745"/>
      <c r="G2055" s="203"/>
      <c r="H2055" s="203"/>
      <c r="I2055" s="203"/>
      <c r="J2055" s="203"/>
      <c r="K2055" s="203"/>
      <c r="L2055" s="203"/>
      <c r="M2055" s="203"/>
      <c r="N2055" s="204"/>
    </row>
    <row r="2056" spans="1:14" x14ac:dyDescent="0.3">
      <c r="A2056" s="11"/>
      <c r="B2056" s="21" t="s">
        <v>177</v>
      </c>
      <c r="C2056" s="12"/>
      <c r="D2056" s="13" t="s">
        <v>178</v>
      </c>
      <c r="E2056" s="108" t="s">
        <v>31</v>
      </c>
      <c r="F2056" s="136">
        <v>0</v>
      </c>
      <c r="G2056" s="108" t="s">
        <v>179</v>
      </c>
      <c r="H2056" s="136">
        <v>0</v>
      </c>
      <c r="I2056" s="108" t="s">
        <v>33</v>
      </c>
      <c r="J2056" s="136">
        <v>0</v>
      </c>
      <c r="K2056" s="108"/>
      <c r="L2056" s="136"/>
      <c r="M2056" s="108" t="s">
        <v>35</v>
      </c>
      <c r="N2056" s="189">
        <v>0</v>
      </c>
    </row>
    <row r="2057" spans="1:14" x14ac:dyDescent="0.3">
      <c r="A2057" s="11"/>
      <c r="B2057" s="12"/>
      <c r="C2057" s="12"/>
      <c r="D2057" s="29"/>
      <c r="E2057" s="108" t="s">
        <v>20</v>
      </c>
      <c r="F2057" s="136">
        <v>0</v>
      </c>
      <c r="G2057" s="108" t="s">
        <v>180</v>
      </c>
      <c r="H2057" s="136">
        <v>0</v>
      </c>
      <c r="I2057" s="108" t="s">
        <v>181</v>
      </c>
      <c r="J2057" s="136">
        <v>0</v>
      </c>
      <c r="K2057" s="108" t="s">
        <v>182</v>
      </c>
      <c r="L2057" s="136">
        <v>0</v>
      </c>
      <c r="M2057" s="108" t="s">
        <v>38</v>
      </c>
      <c r="N2057" s="189">
        <v>0</v>
      </c>
    </row>
    <row r="2058" spans="1:14" x14ac:dyDescent="0.3">
      <c r="A2058" s="11"/>
      <c r="B2058" s="12"/>
      <c r="C2058" s="12"/>
      <c r="D2058" s="29"/>
      <c r="E2058" s="108" t="s">
        <v>26</v>
      </c>
      <c r="F2058" s="136">
        <v>0</v>
      </c>
      <c r="G2058" s="108" t="s">
        <v>183</v>
      </c>
      <c r="H2058" s="136">
        <v>0</v>
      </c>
      <c r="I2058" s="108" t="s">
        <v>184</v>
      </c>
      <c r="J2058" s="136">
        <v>0</v>
      </c>
      <c r="K2058" s="108"/>
      <c r="L2058" s="136"/>
      <c r="M2058" s="108" t="s">
        <v>39</v>
      </c>
      <c r="N2058" s="189">
        <v>0</v>
      </c>
    </row>
    <row r="2059" spans="1:14" x14ac:dyDescent="0.3">
      <c r="A2059" s="11"/>
      <c r="B2059" s="12"/>
      <c r="C2059" s="12"/>
      <c r="D2059" s="29"/>
      <c r="E2059" s="108"/>
      <c r="F2059" s="136"/>
      <c r="G2059" s="108"/>
      <c r="H2059" s="136"/>
      <c r="I2059" s="108"/>
      <c r="J2059" s="136"/>
      <c r="K2059" s="108"/>
      <c r="L2059" s="136"/>
      <c r="M2059" s="108"/>
      <c r="N2059" s="189"/>
    </row>
    <row r="2060" spans="1:14" x14ac:dyDescent="0.3">
      <c r="A2060" s="11"/>
      <c r="B2060" s="21" t="s">
        <v>185</v>
      </c>
      <c r="C2060" s="12"/>
      <c r="D2060" s="13" t="s">
        <v>186</v>
      </c>
      <c r="E2060" s="108" t="s">
        <v>31</v>
      </c>
      <c r="F2060" s="136">
        <v>0</v>
      </c>
      <c r="G2060" s="108" t="s">
        <v>179</v>
      </c>
      <c r="H2060" s="136">
        <v>0</v>
      </c>
      <c r="I2060" s="108" t="s">
        <v>33</v>
      </c>
      <c r="J2060" s="136">
        <v>0</v>
      </c>
      <c r="K2060" s="108"/>
      <c r="L2060" s="136"/>
      <c r="M2060" s="108" t="s">
        <v>35</v>
      </c>
      <c r="N2060" s="189">
        <v>0</v>
      </c>
    </row>
    <row r="2061" spans="1:14" x14ac:dyDescent="0.3">
      <c r="A2061" s="11"/>
      <c r="B2061" s="12"/>
      <c r="C2061" s="12"/>
      <c r="D2061" s="29"/>
      <c r="E2061" s="108" t="s">
        <v>20</v>
      </c>
      <c r="F2061" s="136">
        <v>0</v>
      </c>
      <c r="G2061" s="108" t="s">
        <v>180</v>
      </c>
      <c r="H2061" s="136">
        <v>0</v>
      </c>
      <c r="I2061" s="108" t="s">
        <v>181</v>
      </c>
      <c r="J2061" s="136">
        <v>0</v>
      </c>
      <c r="K2061" s="108" t="s">
        <v>182</v>
      </c>
      <c r="L2061" s="136">
        <v>0</v>
      </c>
      <c r="M2061" s="108" t="s">
        <v>38</v>
      </c>
      <c r="N2061" s="189">
        <v>0</v>
      </c>
    </row>
    <row r="2062" spans="1:14" x14ac:dyDescent="0.3">
      <c r="A2062" s="11"/>
      <c r="B2062" s="12"/>
      <c r="C2062" s="12"/>
      <c r="D2062" s="29"/>
      <c r="E2062" s="108" t="s">
        <v>26</v>
      </c>
      <c r="F2062" s="136">
        <v>0</v>
      </c>
      <c r="G2062" s="108" t="s">
        <v>183</v>
      </c>
      <c r="H2062" s="136">
        <v>0</v>
      </c>
      <c r="I2062" s="108" t="s">
        <v>184</v>
      </c>
      <c r="J2062" s="136">
        <v>0</v>
      </c>
      <c r="K2062" s="108"/>
      <c r="L2062" s="136"/>
      <c r="M2062" s="108" t="s">
        <v>39</v>
      </c>
      <c r="N2062" s="189">
        <v>0</v>
      </c>
    </row>
    <row r="2063" spans="1:14" ht="14.4" thickBot="1" x14ac:dyDescent="0.35">
      <c r="A2063" s="11"/>
      <c r="B2063" s="12"/>
      <c r="C2063" s="12"/>
      <c r="D2063" s="30"/>
      <c r="E2063" s="108"/>
      <c r="F2063" s="136"/>
      <c r="G2063" s="108"/>
      <c r="H2063" s="136"/>
      <c r="I2063" s="108"/>
      <c r="J2063" s="136"/>
      <c r="K2063" s="108"/>
      <c r="L2063" s="136"/>
      <c r="M2063" s="108"/>
      <c r="N2063" s="189"/>
    </row>
    <row r="2064" spans="1:14" ht="14.4" thickTop="1" x14ac:dyDescent="0.3">
      <c r="A2064" s="48"/>
      <c r="B2064" s="49"/>
      <c r="C2064" s="49"/>
      <c r="D2064" s="50"/>
      <c r="E2064" s="200"/>
      <c r="F2064" s="201"/>
      <c r="G2064" s="200"/>
      <c r="H2064" s="201"/>
      <c r="I2064" s="200"/>
      <c r="J2064" s="201"/>
      <c r="K2064" s="200"/>
      <c r="L2064" s="201"/>
      <c r="M2064" s="200"/>
      <c r="N2064" s="202"/>
    </row>
    <row r="2065" spans="1:14" x14ac:dyDescent="0.3">
      <c r="A2065" s="37"/>
      <c r="B2065" s="78" t="s">
        <v>187</v>
      </c>
      <c r="C2065" s="12" t="s">
        <v>189</v>
      </c>
      <c r="D2065" s="13" t="s">
        <v>423</v>
      </c>
      <c r="E2065" s="191" t="s">
        <v>31</v>
      </c>
      <c r="F2065" s="192">
        <f>+F2056+F2060</f>
        <v>0</v>
      </c>
      <c r="G2065" s="191" t="s">
        <v>179</v>
      </c>
      <c r="H2065" s="192">
        <f>+H2056+H2060</f>
        <v>0</v>
      </c>
      <c r="I2065" s="191" t="s">
        <v>33</v>
      </c>
      <c r="J2065" s="192">
        <f>+J2056+J2060</f>
        <v>0</v>
      </c>
      <c r="K2065" s="191"/>
      <c r="L2065" s="192"/>
      <c r="M2065" s="191" t="s">
        <v>35</v>
      </c>
      <c r="N2065" s="193">
        <f>+N2056+N2060</f>
        <v>0</v>
      </c>
    </row>
    <row r="2066" spans="1:14" x14ac:dyDescent="0.3">
      <c r="A2066" s="11"/>
      <c r="B2066" s="12"/>
      <c r="C2066" s="12"/>
      <c r="D2066" s="13"/>
      <c r="E2066" s="191" t="s">
        <v>20</v>
      </c>
      <c r="F2066" s="192">
        <f>+F2057+F2061</f>
        <v>0</v>
      </c>
      <c r="G2066" s="191" t="s">
        <v>180</v>
      </c>
      <c r="H2066" s="192">
        <f>+H2057+H2061</f>
        <v>0</v>
      </c>
      <c r="I2066" s="191" t="s">
        <v>181</v>
      </c>
      <c r="J2066" s="192">
        <f>+J2057+J2061</f>
        <v>0</v>
      </c>
      <c r="K2066" s="191" t="s">
        <v>182</v>
      </c>
      <c r="L2066" s="192">
        <f>+L2057+L2061</f>
        <v>0</v>
      </c>
      <c r="M2066" s="191" t="s">
        <v>38</v>
      </c>
      <c r="N2066" s="193">
        <f>+N2057+N2061</f>
        <v>0</v>
      </c>
    </row>
    <row r="2067" spans="1:14" x14ac:dyDescent="0.3">
      <c r="A2067" s="11"/>
      <c r="B2067" s="12"/>
      <c r="C2067" s="12"/>
      <c r="D2067" s="13"/>
      <c r="E2067" s="191" t="s">
        <v>26</v>
      </c>
      <c r="F2067" s="192">
        <f>+F2058+F2062</f>
        <v>0</v>
      </c>
      <c r="G2067" s="191" t="s">
        <v>183</v>
      </c>
      <c r="H2067" s="192">
        <f>+H2058+H2062</f>
        <v>0</v>
      </c>
      <c r="I2067" s="191" t="s">
        <v>184</v>
      </c>
      <c r="J2067" s="192">
        <f>+J2058+J2062</f>
        <v>0</v>
      </c>
      <c r="K2067" s="191"/>
      <c r="L2067" s="192"/>
      <c r="M2067" s="191" t="s">
        <v>39</v>
      </c>
      <c r="N2067" s="193">
        <f>+N2058+N2062</f>
        <v>0</v>
      </c>
    </row>
    <row r="2068" spans="1:14" x14ac:dyDescent="0.3">
      <c r="A2068" s="42"/>
      <c r="B2068" s="43"/>
      <c r="C2068" s="43"/>
      <c r="D2068" s="22"/>
      <c r="E2068" s="194"/>
      <c r="F2068" s="746"/>
      <c r="G2068" s="194"/>
      <c r="H2068" s="746"/>
      <c r="I2068" s="194"/>
      <c r="J2068" s="746"/>
      <c r="K2068" s="194"/>
      <c r="L2068" s="746"/>
      <c r="M2068" s="194"/>
      <c r="N2068" s="195"/>
    </row>
    <row r="2069" spans="1:14" x14ac:dyDescent="0.3">
      <c r="A2069" s="11"/>
      <c r="B2069" s="12"/>
      <c r="C2069" s="12"/>
      <c r="D2069" s="30"/>
      <c r="N2069" s="187"/>
    </row>
    <row r="2070" spans="1:14" x14ac:dyDescent="0.3">
      <c r="A2070" s="100">
        <v>2003</v>
      </c>
      <c r="B2070" s="58" t="s">
        <v>175</v>
      </c>
      <c r="C2070" s="58" t="s">
        <v>193</v>
      </c>
      <c r="D2070" s="57" t="s">
        <v>424</v>
      </c>
      <c r="E2070" s="18"/>
      <c r="F2070" s="18"/>
      <c r="G2070" s="18"/>
      <c r="H2070" s="18"/>
      <c r="I2070" s="18"/>
      <c r="J2070" s="18"/>
      <c r="K2070" s="18"/>
      <c r="L2070" s="18"/>
      <c r="M2070" s="18"/>
      <c r="N2070" s="101"/>
    </row>
    <row r="2071" spans="1:14" x14ac:dyDescent="0.3">
      <c r="A2071" s="11"/>
      <c r="B2071" s="61"/>
      <c r="C2071" s="12"/>
      <c r="D2071" s="30"/>
      <c r="N2071" s="187"/>
    </row>
    <row r="2072" spans="1:14" x14ac:dyDescent="0.3">
      <c r="A2072" s="59"/>
      <c r="B2072" s="25"/>
      <c r="C2072" s="60"/>
      <c r="D2072" s="53"/>
      <c r="E2072" s="203"/>
      <c r="F2072" s="745"/>
      <c r="G2072" s="203"/>
      <c r="H2072" s="203"/>
      <c r="I2072" s="203"/>
      <c r="J2072" s="203"/>
      <c r="K2072" s="203"/>
      <c r="L2072" s="203"/>
      <c r="M2072" s="203"/>
      <c r="N2072" s="204"/>
    </row>
    <row r="2073" spans="1:14" x14ac:dyDescent="0.3">
      <c r="A2073" s="11"/>
      <c r="B2073" s="21" t="s">
        <v>177</v>
      </c>
      <c r="C2073" s="12"/>
      <c r="D2073" s="13" t="s">
        <v>178</v>
      </c>
      <c r="E2073" s="108" t="s">
        <v>31</v>
      </c>
      <c r="F2073" s="136">
        <v>0</v>
      </c>
      <c r="G2073" s="108" t="s">
        <v>179</v>
      </c>
      <c r="H2073" s="136">
        <v>0</v>
      </c>
      <c r="I2073" s="108" t="s">
        <v>33</v>
      </c>
      <c r="J2073" s="136">
        <v>0</v>
      </c>
      <c r="K2073" s="108"/>
      <c r="L2073" s="136"/>
      <c r="M2073" s="108" t="s">
        <v>35</v>
      </c>
      <c r="N2073" s="189">
        <v>0</v>
      </c>
    </row>
    <row r="2074" spans="1:14" x14ac:dyDescent="0.3">
      <c r="A2074" s="11"/>
      <c r="B2074" s="12"/>
      <c r="C2074" s="12"/>
      <c r="D2074" s="29"/>
      <c r="E2074" s="108" t="s">
        <v>20</v>
      </c>
      <c r="F2074" s="136">
        <v>0</v>
      </c>
      <c r="G2074" s="108" t="s">
        <v>180</v>
      </c>
      <c r="H2074" s="136">
        <v>0</v>
      </c>
      <c r="I2074" s="108" t="s">
        <v>181</v>
      </c>
      <c r="J2074" s="136">
        <v>0</v>
      </c>
      <c r="K2074" s="108" t="s">
        <v>182</v>
      </c>
      <c r="L2074" s="136">
        <v>0</v>
      </c>
      <c r="M2074" s="108" t="s">
        <v>38</v>
      </c>
      <c r="N2074" s="189">
        <v>0</v>
      </c>
    </row>
    <row r="2075" spans="1:14" x14ac:dyDescent="0.3">
      <c r="A2075" s="11"/>
      <c r="B2075" s="12"/>
      <c r="C2075" s="12"/>
      <c r="D2075" s="29"/>
      <c r="E2075" s="108" t="s">
        <v>26</v>
      </c>
      <c r="F2075" s="136">
        <v>0</v>
      </c>
      <c r="G2075" s="108" t="s">
        <v>183</v>
      </c>
      <c r="H2075" s="136">
        <v>0</v>
      </c>
      <c r="I2075" s="108" t="s">
        <v>184</v>
      </c>
      <c r="J2075" s="136">
        <v>0</v>
      </c>
      <c r="K2075" s="108"/>
      <c r="L2075" s="136"/>
      <c r="M2075" s="108" t="s">
        <v>39</v>
      </c>
      <c r="N2075" s="189">
        <v>0</v>
      </c>
    </row>
    <row r="2076" spans="1:14" x14ac:dyDescent="0.3">
      <c r="A2076" s="11"/>
      <c r="B2076" s="12"/>
      <c r="C2076" s="12"/>
      <c r="D2076" s="30"/>
      <c r="H2076" s="108"/>
      <c r="J2076" s="108"/>
      <c r="L2076" s="108"/>
      <c r="N2076" s="188"/>
    </row>
    <row r="2077" spans="1:14" x14ac:dyDescent="0.3">
      <c r="A2077" s="11"/>
      <c r="B2077" s="21" t="s">
        <v>185</v>
      </c>
      <c r="C2077" s="12"/>
      <c r="D2077" s="13" t="s">
        <v>186</v>
      </c>
      <c r="E2077" s="108" t="s">
        <v>31</v>
      </c>
      <c r="F2077" s="136">
        <v>0</v>
      </c>
      <c r="G2077" s="108" t="s">
        <v>179</v>
      </c>
      <c r="H2077" s="136">
        <v>0</v>
      </c>
      <c r="I2077" s="108" t="s">
        <v>33</v>
      </c>
      <c r="J2077" s="136">
        <v>0</v>
      </c>
      <c r="K2077" s="108"/>
      <c r="L2077" s="136"/>
      <c r="M2077" s="108" t="s">
        <v>35</v>
      </c>
      <c r="N2077" s="189">
        <v>0</v>
      </c>
    </row>
    <row r="2078" spans="1:14" x14ac:dyDescent="0.3">
      <c r="A2078" s="11"/>
      <c r="B2078" s="12"/>
      <c r="C2078" s="12"/>
      <c r="D2078" s="29"/>
      <c r="E2078" s="108" t="s">
        <v>20</v>
      </c>
      <c r="F2078" s="136">
        <v>0</v>
      </c>
      <c r="G2078" s="108" t="s">
        <v>180</v>
      </c>
      <c r="H2078" s="136">
        <v>0</v>
      </c>
      <c r="I2078" s="108" t="s">
        <v>181</v>
      </c>
      <c r="J2078" s="136">
        <v>0</v>
      </c>
      <c r="K2078" s="108" t="s">
        <v>182</v>
      </c>
      <c r="L2078" s="136">
        <v>0</v>
      </c>
      <c r="M2078" s="108" t="s">
        <v>38</v>
      </c>
      <c r="N2078" s="189">
        <v>0</v>
      </c>
    </row>
    <row r="2079" spans="1:14" x14ac:dyDescent="0.3">
      <c r="A2079" s="11"/>
      <c r="B2079" s="12"/>
      <c r="C2079" s="12"/>
      <c r="D2079" s="29"/>
      <c r="E2079" s="108" t="s">
        <v>26</v>
      </c>
      <c r="F2079" s="136">
        <v>0</v>
      </c>
      <c r="G2079" s="108" t="s">
        <v>183</v>
      </c>
      <c r="H2079" s="136">
        <v>0</v>
      </c>
      <c r="I2079" s="108" t="s">
        <v>184</v>
      </c>
      <c r="J2079" s="136">
        <v>0</v>
      </c>
      <c r="K2079" s="108"/>
      <c r="L2079" s="136"/>
      <c r="M2079" s="108" t="s">
        <v>39</v>
      </c>
      <c r="N2079" s="189">
        <v>0</v>
      </c>
    </row>
    <row r="2080" spans="1:14" x14ac:dyDescent="0.3">
      <c r="A2080" s="11"/>
      <c r="B2080" s="12"/>
      <c r="C2080" s="12"/>
      <c r="D2080" s="30"/>
      <c r="H2080" s="108"/>
      <c r="J2080" s="108"/>
      <c r="L2080" s="108"/>
      <c r="N2080" s="188"/>
    </row>
    <row r="2081" spans="1:14" x14ac:dyDescent="0.3">
      <c r="A2081" s="11"/>
      <c r="B2081" s="21" t="s">
        <v>425</v>
      </c>
      <c r="C2081" s="12"/>
      <c r="D2081" s="13" t="s">
        <v>426</v>
      </c>
      <c r="E2081" s="108" t="s">
        <v>31</v>
      </c>
      <c r="F2081" s="136">
        <v>0</v>
      </c>
      <c r="G2081" s="108" t="s">
        <v>179</v>
      </c>
      <c r="H2081" s="136">
        <v>0</v>
      </c>
      <c r="I2081" s="108" t="s">
        <v>33</v>
      </c>
      <c r="J2081" s="136">
        <v>0</v>
      </c>
      <c r="K2081" s="108"/>
      <c r="L2081" s="136"/>
      <c r="M2081" s="108" t="s">
        <v>35</v>
      </c>
      <c r="N2081" s="189">
        <v>0</v>
      </c>
    </row>
    <row r="2082" spans="1:14" x14ac:dyDescent="0.3">
      <c r="A2082" s="11"/>
      <c r="B2082" s="12"/>
      <c r="C2082" s="12"/>
      <c r="D2082" s="29"/>
      <c r="E2082" s="108" t="s">
        <v>20</v>
      </c>
      <c r="F2082" s="136">
        <v>0</v>
      </c>
      <c r="G2082" s="108" t="s">
        <v>180</v>
      </c>
      <c r="H2082" s="136">
        <v>0</v>
      </c>
      <c r="I2082" s="108" t="s">
        <v>181</v>
      </c>
      <c r="J2082" s="136">
        <v>0</v>
      </c>
      <c r="K2082" s="108" t="s">
        <v>182</v>
      </c>
      <c r="L2082" s="136">
        <v>0</v>
      </c>
      <c r="M2082" s="108" t="s">
        <v>38</v>
      </c>
      <c r="N2082" s="189">
        <v>0</v>
      </c>
    </row>
    <row r="2083" spans="1:14" x14ac:dyDescent="0.3">
      <c r="A2083" s="11"/>
      <c r="B2083" s="12"/>
      <c r="C2083" s="12"/>
      <c r="D2083" s="29"/>
      <c r="E2083" s="108" t="s">
        <v>26</v>
      </c>
      <c r="F2083" s="136">
        <v>0</v>
      </c>
      <c r="G2083" s="108" t="s">
        <v>183</v>
      </c>
      <c r="H2083" s="136">
        <v>0</v>
      </c>
      <c r="I2083" s="108" t="s">
        <v>184</v>
      </c>
      <c r="J2083" s="136">
        <v>0</v>
      </c>
      <c r="K2083" s="108"/>
      <c r="L2083" s="136"/>
      <c r="M2083" s="108" t="s">
        <v>39</v>
      </c>
      <c r="N2083" s="189">
        <v>0</v>
      </c>
    </row>
    <row r="2084" spans="1:14" ht="14.4" thickBot="1" x14ac:dyDescent="0.35">
      <c r="A2084" s="11"/>
      <c r="B2084" s="12"/>
      <c r="C2084" s="12"/>
      <c r="D2084" s="30"/>
      <c r="E2084" s="149"/>
      <c r="F2084" s="76"/>
      <c r="G2084" s="149"/>
      <c r="H2084" s="76"/>
      <c r="I2084" s="149"/>
      <c r="J2084" s="76"/>
      <c r="K2084" s="149"/>
      <c r="L2084" s="76"/>
      <c r="M2084" s="149"/>
      <c r="N2084" s="190"/>
    </row>
    <row r="2085" spans="1:14" ht="14.4" thickTop="1" x14ac:dyDescent="0.3">
      <c r="A2085" s="48"/>
      <c r="B2085" s="49"/>
      <c r="C2085" s="49"/>
      <c r="D2085" s="50"/>
      <c r="H2085" s="108"/>
      <c r="J2085" s="108"/>
      <c r="L2085" s="108"/>
      <c r="N2085" s="202"/>
    </row>
    <row r="2086" spans="1:14" x14ac:dyDescent="0.3">
      <c r="A2086" s="37"/>
      <c r="B2086" s="78" t="s">
        <v>187</v>
      </c>
      <c r="C2086" s="12" t="s">
        <v>193</v>
      </c>
      <c r="D2086" s="13" t="s">
        <v>424</v>
      </c>
      <c r="E2086" s="191" t="s">
        <v>31</v>
      </c>
      <c r="F2086" s="192">
        <f>+F2073+F2077+F2081</f>
        <v>0</v>
      </c>
      <c r="G2086" s="191" t="s">
        <v>179</v>
      </c>
      <c r="H2086" s="192">
        <f>+H2073+H2077+H2081</f>
        <v>0</v>
      </c>
      <c r="I2086" s="191" t="s">
        <v>33</v>
      </c>
      <c r="J2086" s="192">
        <f>+J2073+J2077+J2081</f>
        <v>0</v>
      </c>
      <c r="K2086" s="191"/>
      <c r="L2086" s="192"/>
      <c r="M2086" s="191" t="s">
        <v>35</v>
      </c>
      <c r="N2086" s="193">
        <f>+N2073+N2077+N2081</f>
        <v>0</v>
      </c>
    </row>
    <row r="2087" spans="1:14" x14ac:dyDescent="0.3">
      <c r="A2087" s="11"/>
      <c r="B2087" s="12"/>
      <c r="C2087" s="12"/>
      <c r="D2087" s="13"/>
      <c r="E2087" s="191" t="s">
        <v>20</v>
      </c>
      <c r="F2087" s="192">
        <f t="shared" ref="F2087:H2088" si="11">+F2074+F2078+F2082</f>
        <v>0</v>
      </c>
      <c r="G2087" s="191" t="s">
        <v>180</v>
      </c>
      <c r="H2087" s="192">
        <f t="shared" si="11"/>
        <v>0</v>
      </c>
      <c r="I2087" s="191" t="s">
        <v>181</v>
      </c>
      <c r="J2087" s="192">
        <f>+J2074+J2078+J2082</f>
        <v>0</v>
      </c>
      <c r="K2087" s="191" t="s">
        <v>182</v>
      </c>
      <c r="L2087" s="192">
        <f>+L2074+L2078+L2082</f>
        <v>0</v>
      </c>
      <c r="M2087" s="191" t="s">
        <v>38</v>
      </c>
      <c r="N2087" s="193">
        <f>+N2074+N2078+N2082</f>
        <v>0</v>
      </c>
    </row>
    <row r="2088" spans="1:14" x14ac:dyDescent="0.3">
      <c r="A2088" s="11"/>
      <c r="B2088" s="12"/>
      <c r="C2088" s="12"/>
      <c r="D2088" s="13"/>
      <c r="E2088" s="191" t="s">
        <v>26</v>
      </c>
      <c r="F2088" s="192">
        <f t="shared" si="11"/>
        <v>0</v>
      </c>
      <c r="G2088" s="191" t="s">
        <v>183</v>
      </c>
      <c r="H2088" s="192">
        <f t="shared" si="11"/>
        <v>0</v>
      </c>
      <c r="I2088" s="191" t="s">
        <v>184</v>
      </c>
      <c r="J2088" s="192">
        <f>+J2075+J2079+J2083</f>
        <v>0</v>
      </c>
      <c r="K2088" s="191"/>
      <c r="L2088" s="192"/>
      <c r="M2088" s="191" t="s">
        <v>39</v>
      </c>
      <c r="N2088" s="193">
        <f>+N2075+N2079+N2083</f>
        <v>0</v>
      </c>
    </row>
    <row r="2089" spans="1:14" x14ac:dyDescent="0.3">
      <c r="A2089" s="42"/>
      <c r="B2089" s="43"/>
      <c r="C2089" s="43"/>
      <c r="D2089" s="22"/>
      <c r="E2089" s="194"/>
      <c r="F2089" s="746"/>
      <c r="G2089" s="194"/>
      <c r="H2089" s="746"/>
      <c r="I2089" s="194"/>
      <c r="J2089" s="746"/>
      <c r="K2089" s="194"/>
      <c r="L2089" s="746"/>
      <c r="M2089" s="194"/>
      <c r="N2089" s="195"/>
    </row>
    <row r="2090" spans="1:14" x14ac:dyDescent="0.3">
      <c r="A2090" s="11"/>
      <c r="B2090" s="12"/>
      <c r="C2090" s="12"/>
      <c r="D2090" s="30"/>
      <c r="N2090" s="187"/>
    </row>
    <row r="2091" spans="1:14" x14ac:dyDescent="0.3">
      <c r="A2091" s="1281"/>
      <c r="B2091" s="1282"/>
      <c r="C2091" s="60"/>
      <c r="D2091" s="63"/>
      <c r="E2091" s="1282"/>
      <c r="F2091" s="1282"/>
      <c r="G2091" s="60"/>
      <c r="H2091" s="63"/>
      <c r="I2091" s="1282"/>
      <c r="J2091" s="1282"/>
      <c r="K2091" s="60"/>
      <c r="L2091" s="63"/>
      <c r="M2091" s="1282"/>
      <c r="N2091" s="1283"/>
    </row>
    <row r="2092" spans="1:14" x14ac:dyDescent="0.3">
      <c r="A2092" s="1284" t="s">
        <v>427</v>
      </c>
      <c r="B2092" s="1285"/>
      <c r="C2092" s="1285"/>
      <c r="D2092" s="29" t="s">
        <v>421</v>
      </c>
      <c r="E2092" s="64" t="s">
        <v>31</v>
      </c>
      <c r="F2092" s="64">
        <f>+F2048+F2065+F2086</f>
        <v>0</v>
      </c>
      <c r="G2092" s="64" t="s">
        <v>179</v>
      </c>
      <c r="H2092" s="64">
        <f>+H2048+H2065+H2086</f>
        <v>0</v>
      </c>
      <c r="I2092" s="191" t="s">
        <v>33</v>
      </c>
      <c r="J2092" s="64">
        <f>+J2048+J2065+J2086</f>
        <v>0</v>
      </c>
      <c r="K2092" s="191"/>
      <c r="L2092" s="64"/>
      <c r="M2092" s="64" t="s">
        <v>35</v>
      </c>
      <c r="N2092" s="65">
        <f>+N2048+N2065+N2086</f>
        <v>0</v>
      </c>
    </row>
    <row r="2093" spans="1:14" x14ac:dyDescent="0.3">
      <c r="A2093" s="20"/>
      <c r="B2093" s="78"/>
      <c r="C2093" s="191"/>
      <c r="D2093" s="29"/>
      <c r="E2093" s="64" t="s">
        <v>20</v>
      </c>
      <c r="F2093" s="64">
        <f>+F2049+F2066+F2087</f>
        <v>0</v>
      </c>
      <c r="G2093" s="64" t="s">
        <v>180</v>
      </c>
      <c r="H2093" s="64">
        <f>+H2049+H2066+H2087</f>
        <v>0</v>
      </c>
      <c r="I2093" s="191" t="s">
        <v>181</v>
      </c>
      <c r="J2093" s="64">
        <f>+J2049+J2066+J2087</f>
        <v>0</v>
      </c>
      <c r="K2093" s="191" t="s">
        <v>182</v>
      </c>
      <c r="L2093" s="64">
        <f>+L2049+L2066+L2087</f>
        <v>0</v>
      </c>
      <c r="M2093" s="64" t="s">
        <v>38</v>
      </c>
      <c r="N2093" s="65">
        <f>+N2049+N2066+N2087</f>
        <v>0</v>
      </c>
    </row>
    <row r="2094" spans="1:14" x14ac:dyDescent="0.3">
      <c r="A2094" s="66"/>
      <c r="B2094" s="47"/>
      <c r="C2094" s="12"/>
      <c r="D2094" s="13"/>
      <c r="E2094" s="64" t="s">
        <v>26</v>
      </c>
      <c r="F2094" s="64">
        <f>+F2050+F2067+F2088</f>
        <v>0</v>
      </c>
      <c r="G2094" s="64" t="s">
        <v>183</v>
      </c>
      <c r="H2094" s="64">
        <f>+H2050+H2067+H2088</f>
        <v>0</v>
      </c>
      <c r="I2094" s="191" t="s">
        <v>184</v>
      </c>
      <c r="J2094" s="64">
        <f>+J2050+J2067+J2088</f>
        <v>0</v>
      </c>
      <c r="K2094" s="191"/>
      <c r="L2094" s="64"/>
      <c r="M2094" s="64" t="s">
        <v>39</v>
      </c>
      <c r="N2094" s="65">
        <f>+N2050+N2067+N2088</f>
        <v>0</v>
      </c>
    </row>
    <row r="2095" spans="1:14" x14ac:dyDescent="0.3">
      <c r="A2095" s="20"/>
      <c r="B2095" s="78"/>
      <c r="C2095" s="191"/>
      <c r="D2095" s="13"/>
      <c r="E2095" s="47"/>
      <c r="F2095" s="47"/>
      <c r="G2095" s="12"/>
      <c r="H2095" s="13"/>
      <c r="I2095" s="47"/>
      <c r="J2095" s="47"/>
      <c r="K2095" s="12"/>
      <c r="L2095" s="13"/>
      <c r="M2095" s="47"/>
      <c r="N2095" s="67"/>
    </row>
    <row r="2096" spans="1:14" ht="14.4" thickBot="1" x14ac:dyDescent="0.35">
      <c r="A2096" s="31"/>
      <c r="B2096" s="32"/>
      <c r="C2096" s="32"/>
      <c r="D2096" s="77"/>
      <c r="E2096" s="32"/>
      <c r="F2096" s="32"/>
      <c r="G2096" s="32"/>
      <c r="H2096" s="77"/>
      <c r="I2096" s="32"/>
      <c r="J2096" s="32"/>
      <c r="K2096" s="32"/>
      <c r="L2096" s="77"/>
      <c r="M2096" s="32"/>
      <c r="N2096" s="103"/>
    </row>
    <row r="2097" spans="1:14" ht="15" thickTop="1" thickBot="1" x14ac:dyDescent="0.35">
      <c r="A2097" s="11"/>
      <c r="B2097" s="12"/>
      <c r="C2097" s="12"/>
      <c r="D2097" s="30"/>
      <c r="N2097" s="187"/>
    </row>
    <row r="2098" spans="1:14" ht="15" thickTop="1" thickBot="1" x14ac:dyDescent="0.35">
      <c r="A2098" s="1268" t="s">
        <v>171</v>
      </c>
      <c r="B2098" s="1269"/>
      <c r="C2098" s="9" t="s">
        <v>428</v>
      </c>
      <c r="D2098" s="96" t="s">
        <v>429</v>
      </c>
      <c r="E2098" s="219"/>
      <c r="F2098" s="219"/>
      <c r="G2098" s="219"/>
      <c r="H2098" s="219"/>
      <c r="I2098" s="219"/>
      <c r="J2098" s="219"/>
      <c r="K2098" s="219"/>
      <c r="L2098" s="219"/>
      <c r="M2098" s="219"/>
      <c r="N2098" s="10"/>
    </row>
    <row r="2099" spans="1:14" ht="14.4" thickTop="1" x14ac:dyDescent="0.3">
      <c r="A2099" s="11"/>
      <c r="B2099" s="12"/>
      <c r="C2099" s="12"/>
      <c r="D2099" s="13"/>
      <c r="N2099" s="187"/>
    </row>
    <row r="2100" spans="1:14" ht="27.6" x14ac:dyDescent="0.3">
      <c r="A2100" s="100">
        <v>5001</v>
      </c>
      <c r="B2100" s="58" t="s">
        <v>175</v>
      </c>
      <c r="C2100" s="58" t="s">
        <v>172</v>
      </c>
      <c r="D2100" s="57" t="s">
        <v>430</v>
      </c>
      <c r="E2100" s="18"/>
      <c r="F2100" s="18"/>
      <c r="G2100" s="18"/>
      <c r="H2100" s="18"/>
      <c r="I2100" s="18"/>
      <c r="J2100" s="18"/>
      <c r="K2100" s="18"/>
      <c r="L2100" s="18"/>
      <c r="M2100" s="18"/>
      <c r="N2100" s="101"/>
    </row>
    <row r="2101" spans="1:14" x14ac:dyDescent="0.3">
      <c r="A2101" s="11"/>
      <c r="B2101" s="61"/>
      <c r="C2101" s="12"/>
      <c r="D2101" s="30"/>
      <c r="N2101" s="187"/>
    </row>
    <row r="2102" spans="1:14" x14ac:dyDescent="0.3">
      <c r="A2102" s="59"/>
      <c r="B2102" s="25"/>
      <c r="C2102" s="60"/>
      <c r="D2102" s="53"/>
      <c r="E2102" s="203"/>
      <c r="F2102" s="745"/>
      <c r="G2102" s="203"/>
      <c r="H2102" s="203"/>
      <c r="I2102" s="203"/>
      <c r="J2102" s="203"/>
      <c r="K2102" s="203"/>
      <c r="L2102" s="203"/>
      <c r="M2102" s="203"/>
      <c r="N2102" s="204"/>
    </row>
    <row r="2103" spans="1:14" x14ac:dyDescent="0.3">
      <c r="A2103" s="11"/>
      <c r="B2103" s="21" t="s">
        <v>177</v>
      </c>
      <c r="C2103" s="12"/>
      <c r="D2103" s="13" t="s">
        <v>178</v>
      </c>
      <c r="E2103" s="108" t="s">
        <v>31</v>
      </c>
      <c r="F2103" s="136">
        <v>0</v>
      </c>
      <c r="G2103" s="108" t="s">
        <v>179</v>
      </c>
      <c r="H2103" s="136">
        <v>0</v>
      </c>
      <c r="I2103" s="108" t="s">
        <v>33</v>
      </c>
      <c r="J2103" s="136">
        <v>0</v>
      </c>
      <c r="K2103" s="108"/>
      <c r="L2103" s="136"/>
      <c r="M2103" s="108" t="s">
        <v>35</v>
      </c>
      <c r="N2103" s="189">
        <v>0</v>
      </c>
    </row>
    <row r="2104" spans="1:14" x14ac:dyDescent="0.3">
      <c r="A2104" s="11"/>
      <c r="B2104" s="12"/>
      <c r="C2104" s="12"/>
      <c r="D2104" s="29"/>
      <c r="E2104" s="108" t="s">
        <v>20</v>
      </c>
      <c r="F2104" s="136">
        <v>0</v>
      </c>
      <c r="G2104" s="108" t="s">
        <v>180</v>
      </c>
      <c r="H2104" s="136">
        <v>0</v>
      </c>
      <c r="I2104" s="108" t="s">
        <v>181</v>
      </c>
      <c r="J2104" s="136">
        <v>0</v>
      </c>
      <c r="K2104" s="108" t="s">
        <v>182</v>
      </c>
      <c r="L2104" s="136">
        <v>0</v>
      </c>
      <c r="M2104" s="108" t="s">
        <v>38</v>
      </c>
      <c r="N2104" s="189">
        <v>0</v>
      </c>
    </row>
    <row r="2105" spans="1:14" x14ac:dyDescent="0.3">
      <c r="A2105" s="11"/>
      <c r="B2105" s="12"/>
      <c r="C2105" s="12"/>
      <c r="D2105" s="29"/>
      <c r="E2105" s="108" t="s">
        <v>26</v>
      </c>
      <c r="F2105" s="136">
        <v>0</v>
      </c>
      <c r="G2105" s="108" t="s">
        <v>183</v>
      </c>
      <c r="H2105" s="136">
        <v>0</v>
      </c>
      <c r="I2105" s="108" t="s">
        <v>184</v>
      </c>
      <c r="J2105" s="136">
        <v>0</v>
      </c>
      <c r="K2105" s="108"/>
      <c r="L2105" s="136"/>
      <c r="M2105" s="108" t="s">
        <v>39</v>
      </c>
      <c r="N2105" s="189">
        <v>0</v>
      </c>
    </row>
    <row r="2106" spans="1:14" ht="14.4" thickBot="1" x14ac:dyDescent="0.35">
      <c r="A2106" s="11"/>
      <c r="B2106" s="12"/>
      <c r="C2106" s="12"/>
      <c r="D2106" s="30"/>
      <c r="E2106" s="108"/>
      <c r="F2106" s="136"/>
      <c r="G2106" s="108"/>
      <c r="H2106" s="136"/>
      <c r="I2106" s="108"/>
      <c r="J2106" s="136"/>
      <c r="K2106" s="108"/>
      <c r="L2106" s="136"/>
      <c r="M2106" s="108"/>
      <c r="N2106" s="189"/>
    </row>
    <row r="2107" spans="1:14" ht="14.4" thickTop="1" x14ac:dyDescent="0.3">
      <c r="A2107" s="48"/>
      <c r="B2107" s="49"/>
      <c r="C2107" s="49"/>
      <c r="D2107" s="50"/>
      <c r="E2107" s="200"/>
      <c r="F2107" s="201"/>
      <c r="G2107" s="200"/>
      <c r="H2107" s="201"/>
      <c r="I2107" s="200"/>
      <c r="J2107" s="201"/>
      <c r="K2107" s="200"/>
      <c r="L2107" s="201"/>
      <c r="M2107" s="200"/>
      <c r="N2107" s="202"/>
    </row>
    <row r="2108" spans="1:14" ht="27.6" x14ac:dyDescent="0.3">
      <c r="A2108" s="37"/>
      <c r="B2108" s="78" t="s">
        <v>187</v>
      </c>
      <c r="C2108" s="12" t="s">
        <v>172</v>
      </c>
      <c r="D2108" s="13" t="s">
        <v>430</v>
      </c>
      <c r="E2108" s="191" t="s">
        <v>31</v>
      </c>
      <c r="F2108" s="192">
        <f>+F2103</f>
        <v>0</v>
      </c>
      <c r="G2108" s="191" t="s">
        <v>179</v>
      </c>
      <c r="H2108" s="192">
        <f>+H2103</f>
        <v>0</v>
      </c>
      <c r="I2108" s="191" t="s">
        <v>33</v>
      </c>
      <c r="J2108" s="192">
        <f>+J2103</f>
        <v>0</v>
      </c>
      <c r="K2108" s="191"/>
      <c r="L2108" s="192"/>
      <c r="M2108" s="191" t="s">
        <v>35</v>
      </c>
      <c r="N2108" s="193">
        <f>+N2103</f>
        <v>0</v>
      </c>
    </row>
    <row r="2109" spans="1:14" x14ac:dyDescent="0.3">
      <c r="A2109" s="11"/>
      <c r="B2109" s="12"/>
      <c r="C2109" s="12"/>
      <c r="D2109" s="13"/>
      <c r="E2109" s="191" t="s">
        <v>20</v>
      </c>
      <c r="F2109" s="192">
        <f>+F2104</f>
        <v>0</v>
      </c>
      <c r="G2109" s="191" t="s">
        <v>180</v>
      </c>
      <c r="H2109" s="192">
        <f>+H2104</f>
        <v>0</v>
      </c>
      <c r="I2109" s="191" t="s">
        <v>181</v>
      </c>
      <c r="J2109" s="192">
        <f>+J2104</f>
        <v>0</v>
      </c>
      <c r="K2109" s="191" t="s">
        <v>182</v>
      </c>
      <c r="L2109" s="192">
        <f>+L2104</f>
        <v>0</v>
      </c>
      <c r="M2109" s="191" t="s">
        <v>38</v>
      </c>
      <c r="N2109" s="193">
        <f>+N2104</f>
        <v>0</v>
      </c>
    </row>
    <row r="2110" spans="1:14" x14ac:dyDescent="0.3">
      <c r="A2110" s="11"/>
      <c r="B2110" s="12"/>
      <c r="C2110" s="12"/>
      <c r="D2110" s="13"/>
      <c r="E2110" s="191" t="s">
        <v>26</v>
      </c>
      <c r="F2110" s="192">
        <f>+F2105</f>
        <v>0</v>
      </c>
      <c r="G2110" s="191" t="s">
        <v>183</v>
      </c>
      <c r="H2110" s="192">
        <f>+H2105</f>
        <v>0</v>
      </c>
      <c r="I2110" s="191" t="s">
        <v>184</v>
      </c>
      <c r="J2110" s="192">
        <f>+J2105</f>
        <v>0</v>
      </c>
      <c r="K2110" s="191"/>
      <c r="L2110" s="192"/>
      <c r="M2110" s="191" t="s">
        <v>39</v>
      </c>
      <c r="N2110" s="193">
        <f>+N2105</f>
        <v>0</v>
      </c>
    </row>
    <row r="2111" spans="1:14" x14ac:dyDescent="0.3">
      <c r="A2111" s="42"/>
      <c r="B2111" s="43"/>
      <c r="C2111" s="43"/>
      <c r="D2111" s="22"/>
      <c r="E2111" s="194"/>
      <c r="F2111" s="746"/>
      <c r="G2111" s="194"/>
      <c r="H2111" s="746"/>
      <c r="I2111" s="194"/>
      <c r="J2111" s="746"/>
      <c r="K2111" s="194"/>
      <c r="L2111" s="746"/>
      <c r="M2111" s="194"/>
      <c r="N2111" s="195"/>
    </row>
    <row r="2112" spans="1:14" x14ac:dyDescent="0.3">
      <c r="A2112" s="11"/>
      <c r="B2112" s="12"/>
      <c r="C2112" s="12"/>
      <c r="D2112" s="30"/>
      <c r="N2112" s="187"/>
    </row>
    <row r="2113" spans="1:14" ht="27.6" x14ac:dyDescent="0.3">
      <c r="A2113" s="100">
        <v>5002</v>
      </c>
      <c r="B2113" s="58" t="s">
        <v>175</v>
      </c>
      <c r="C2113" s="58" t="s">
        <v>189</v>
      </c>
      <c r="D2113" s="57" t="s">
        <v>431</v>
      </c>
      <c r="E2113" s="18"/>
      <c r="F2113" s="18"/>
      <c r="G2113" s="18"/>
      <c r="H2113" s="18"/>
      <c r="I2113" s="18"/>
      <c r="J2113" s="18"/>
      <c r="K2113" s="18"/>
      <c r="L2113" s="18"/>
      <c r="M2113" s="18"/>
      <c r="N2113" s="101"/>
    </row>
    <row r="2114" spans="1:14" x14ac:dyDescent="0.3">
      <c r="A2114" s="11"/>
      <c r="B2114" s="61"/>
      <c r="C2114" s="12"/>
      <c r="D2114" s="30"/>
      <c r="N2114" s="187"/>
    </row>
    <row r="2115" spans="1:14" x14ac:dyDescent="0.3">
      <c r="A2115" s="11"/>
      <c r="B2115" s="12"/>
      <c r="C2115" s="12"/>
      <c r="D2115" s="30"/>
      <c r="H2115" s="108"/>
      <c r="J2115" s="108"/>
      <c r="L2115" s="108"/>
      <c r="N2115" s="188"/>
    </row>
    <row r="2116" spans="1:14" x14ac:dyDescent="0.3">
      <c r="A2116" s="11"/>
      <c r="B2116" s="21" t="s">
        <v>425</v>
      </c>
      <c r="C2116" s="12"/>
      <c r="D2116" s="13" t="s">
        <v>426</v>
      </c>
      <c r="E2116" s="108" t="s">
        <v>31</v>
      </c>
      <c r="F2116" s="136">
        <v>0</v>
      </c>
      <c r="G2116" s="108" t="s">
        <v>179</v>
      </c>
      <c r="H2116" s="136">
        <v>0</v>
      </c>
      <c r="I2116" s="108" t="s">
        <v>33</v>
      </c>
      <c r="J2116" s="136">
        <v>0</v>
      </c>
      <c r="K2116" s="108"/>
      <c r="L2116" s="136"/>
      <c r="M2116" s="108" t="s">
        <v>35</v>
      </c>
      <c r="N2116" s="189">
        <v>0</v>
      </c>
    </row>
    <row r="2117" spans="1:14" x14ac:dyDescent="0.3">
      <c r="A2117" s="11"/>
      <c r="B2117" s="12"/>
      <c r="C2117" s="12"/>
      <c r="D2117" s="29"/>
      <c r="E2117" s="108" t="s">
        <v>20</v>
      </c>
      <c r="F2117" s="136">
        <v>0</v>
      </c>
      <c r="G2117" s="108" t="s">
        <v>180</v>
      </c>
      <c r="H2117" s="136">
        <v>0</v>
      </c>
      <c r="I2117" s="108" t="s">
        <v>181</v>
      </c>
      <c r="J2117" s="136">
        <v>0</v>
      </c>
      <c r="K2117" s="108" t="s">
        <v>182</v>
      </c>
      <c r="L2117" s="136">
        <v>0</v>
      </c>
      <c r="M2117" s="108" t="s">
        <v>38</v>
      </c>
      <c r="N2117" s="189">
        <v>0</v>
      </c>
    </row>
    <row r="2118" spans="1:14" x14ac:dyDescent="0.3">
      <c r="A2118" s="11"/>
      <c r="B2118" s="12"/>
      <c r="C2118" s="12"/>
      <c r="D2118" s="29"/>
      <c r="E2118" s="108" t="s">
        <v>26</v>
      </c>
      <c r="F2118" s="136">
        <v>0</v>
      </c>
      <c r="G2118" s="108" t="s">
        <v>183</v>
      </c>
      <c r="H2118" s="136">
        <v>0</v>
      </c>
      <c r="I2118" s="108" t="s">
        <v>184</v>
      </c>
      <c r="J2118" s="136">
        <v>0</v>
      </c>
      <c r="K2118" s="108"/>
      <c r="L2118" s="136"/>
      <c r="M2118" s="108" t="s">
        <v>39</v>
      </c>
      <c r="N2118" s="189">
        <v>0</v>
      </c>
    </row>
    <row r="2119" spans="1:14" ht="14.4" thickBot="1" x14ac:dyDescent="0.35">
      <c r="A2119" s="11"/>
      <c r="B2119" s="12"/>
      <c r="C2119" s="12"/>
      <c r="D2119" s="29"/>
      <c r="E2119" s="108"/>
      <c r="F2119" s="136"/>
      <c r="G2119" s="108"/>
      <c r="H2119" s="136"/>
      <c r="I2119" s="108"/>
      <c r="J2119" s="136"/>
      <c r="K2119" s="108"/>
      <c r="L2119" s="136"/>
      <c r="M2119" s="108"/>
      <c r="N2119" s="189"/>
    </row>
    <row r="2120" spans="1:14" ht="14.4" thickTop="1" x14ac:dyDescent="0.3">
      <c r="A2120" s="48"/>
      <c r="B2120" s="49"/>
      <c r="C2120" s="49"/>
      <c r="D2120" s="50"/>
      <c r="E2120" s="200"/>
      <c r="F2120" s="201"/>
      <c r="G2120" s="200"/>
      <c r="H2120" s="201"/>
      <c r="I2120" s="200"/>
      <c r="J2120" s="201"/>
      <c r="K2120" s="200"/>
      <c r="L2120" s="201"/>
      <c r="M2120" s="200"/>
      <c r="N2120" s="202"/>
    </row>
    <row r="2121" spans="1:14" ht="27.6" x14ac:dyDescent="0.3">
      <c r="A2121" s="37"/>
      <c r="B2121" s="78" t="s">
        <v>187</v>
      </c>
      <c r="C2121" s="12" t="s">
        <v>189</v>
      </c>
      <c r="D2121" s="13" t="s">
        <v>431</v>
      </c>
      <c r="E2121" s="191" t="s">
        <v>31</v>
      </c>
      <c r="F2121" s="192">
        <f>+F2116</f>
        <v>0</v>
      </c>
      <c r="G2121" s="191" t="s">
        <v>179</v>
      </c>
      <c r="H2121" s="192">
        <f>+H2116</f>
        <v>0</v>
      </c>
      <c r="I2121" s="191" t="s">
        <v>33</v>
      </c>
      <c r="J2121" s="192">
        <f>+J2116</f>
        <v>0</v>
      </c>
      <c r="K2121" s="191"/>
      <c r="L2121" s="192"/>
      <c r="M2121" s="191" t="s">
        <v>35</v>
      </c>
      <c r="N2121" s="193">
        <f>+N2116</f>
        <v>0</v>
      </c>
    </row>
    <row r="2122" spans="1:14" x14ac:dyDescent="0.3">
      <c r="A2122" s="11"/>
      <c r="B2122" s="12"/>
      <c r="C2122" s="12"/>
      <c r="D2122" s="13"/>
      <c r="E2122" s="191" t="s">
        <v>20</v>
      </c>
      <c r="F2122" s="192">
        <f>+F2117</f>
        <v>0</v>
      </c>
      <c r="G2122" s="191" t="s">
        <v>180</v>
      </c>
      <c r="H2122" s="192">
        <f>+H2117</f>
        <v>0</v>
      </c>
      <c r="I2122" s="191" t="s">
        <v>181</v>
      </c>
      <c r="J2122" s="192">
        <f>+J2117</f>
        <v>0</v>
      </c>
      <c r="K2122" s="191" t="s">
        <v>182</v>
      </c>
      <c r="L2122" s="192">
        <f>+L2117</f>
        <v>0</v>
      </c>
      <c r="M2122" s="191" t="s">
        <v>38</v>
      </c>
      <c r="N2122" s="193">
        <f>+N2117</f>
        <v>0</v>
      </c>
    </row>
    <row r="2123" spans="1:14" x14ac:dyDescent="0.3">
      <c r="A2123" s="11"/>
      <c r="B2123" s="12"/>
      <c r="C2123" s="12"/>
      <c r="D2123" s="13"/>
      <c r="E2123" s="191" t="s">
        <v>26</v>
      </c>
      <c r="F2123" s="192">
        <f>+F2118</f>
        <v>0</v>
      </c>
      <c r="G2123" s="191" t="s">
        <v>183</v>
      </c>
      <c r="H2123" s="192">
        <f>+H2118</f>
        <v>0</v>
      </c>
      <c r="I2123" s="191" t="s">
        <v>184</v>
      </c>
      <c r="J2123" s="192">
        <f>+J2118</f>
        <v>0</v>
      </c>
      <c r="K2123" s="191"/>
      <c r="L2123" s="192"/>
      <c r="M2123" s="191" t="s">
        <v>39</v>
      </c>
      <c r="N2123" s="193">
        <f>+N2118</f>
        <v>0</v>
      </c>
    </row>
    <row r="2124" spans="1:14" x14ac:dyDescent="0.3">
      <c r="A2124" s="42"/>
      <c r="B2124" s="43"/>
      <c r="C2124" s="43"/>
      <c r="D2124" s="22"/>
      <c r="E2124" s="194"/>
      <c r="F2124" s="746"/>
      <c r="G2124" s="194"/>
      <c r="H2124" s="746"/>
      <c r="I2124" s="194"/>
      <c r="J2124" s="746"/>
      <c r="K2124" s="194"/>
      <c r="L2124" s="746"/>
      <c r="M2124" s="194"/>
      <c r="N2124" s="195"/>
    </row>
    <row r="2125" spans="1:14" x14ac:dyDescent="0.3">
      <c r="A2125" s="11"/>
      <c r="B2125" s="12"/>
      <c r="C2125" s="12"/>
      <c r="D2125" s="30"/>
      <c r="N2125" s="187"/>
    </row>
    <row r="2126" spans="1:14" x14ac:dyDescent="0.3">
      <c r="A2126" s="1281"/>
      <c r="B2126" s="1282"/>
      <c r="C2126" s="60"/>
      <c r="D2126" s="63"/>
      <c r="E2126" s="1282"/>
      <c r="F2126" s="1282"/>
      <c r="G2126" s="60"/>
      <c r="H2126" s="63"/>
      <c r="I2126" s="1282"/>
      <c r="J2126" s="1282"/>
      <c r="K2126" s="60"/>
      <c r="L2126" s="63"/>
      <c r="M2126" s="1282"/>
      <c r="N2126" s="1283"/>
    </row>
    <row r="2127" spans="1:14" x14ac:dyDescent="0.3">
      <c r="A2127" s="1284" t="s">
        <v>432</v>
      </c>
      <c r="B2127" s="1285"/>
      <c r="C2127" s="1285"/>
      <c r="D2127" s="29" t="s">
        <v>429</v>
      </c>
      <c r="E2127" s="64" t="s">
        <v>31</v>
      </c>
      <c r="F2127" s="64">
        <f>+F2108+F2121</f>
        <v>0</v>
      </c>
      <c r="G2127" s="64" t="s">
        <v>179</v>
      </c>
      <c r="H2127" s="64">
        <f>+H2108+H2121</f>
        <v>0</v>
      </c>
      <c r="I2127" s="191" t="s">
        <v>33</v>
      </c>
      <c r="J2127" s="64">
        <f>+J2108+J2121</f>
        <v>0</v>
      </c>
      <c r="K2127" s="191"/>
      <c r="L2127" s="64"/>
      <c r="M2127" s="64" t="s">
        <v>35</v>
      </c>
      <c r="N2127" s="65">
        <f>+N2108+N2121</f>
        <v>0</v>
      </c>
    </row>
    <row r="2128" spans="1:14" x14ac:dyDescent="0.3">
      <c r="A2128" s="20"/>
      <c r="B2128" s="78"/>
      <c r="C2128" s="191"/>
      <c r="D2128" s="29"/>
      <c r="E2128" s="64" t="s">
        <v>20</v>
      </c>
      <c r="F2128" s="64">
        <f t="shared" ref="F2128:H2129" si="12">+F2109+F2122</f>
        <v>0</v>
      </c>
      <c r="G2128" s="64" t="s">
        <v>180</v>
      </c>
      <c r="H2128" s="64">
        <f t="shared" si="12"/>
        <v>0</v>
      </c>
      <c r="I2128" s="191" t="s">
        <v>181</v>
      </c>
      <c r="J2128" s="64">
        <f>+J2109+J2122</f>
        <v>0</v>
      </c>
      <c r="K2128" s="191" t="s">
        <v>182</v>
      </c>
      <c r="L2128" s="64">
        <f>+L2109+L2122</f>
        <v>0</v>
      </c>
      <c r="M2128" s="64" t="s">
        <v>38</v>
      </c>
      <c r="N2128" s="65">
        <f>+N2109+N2122</f>
        <v>0</v>
      </c>
    </row>
    <row r="2129" spans="1:14" x14ac:dyDescent="0.3">
      <c r="A2129" s="66"/>
      <c r="B2129" s="47"/>
      <c r="C2129" s="12"/>
      <c r="D2129" s="13"/>
      <c r="E2129" s="64" t="s">
        <v>26</v>
      </c>
      <c r="F2129" s="64">
        <f t="shared" si="12"/>
        <v>0</v>
      </c>
      <c r="G2129" s="64" t="s">
        <v>183</v>
      </c>
      <c r="H2129" s="64">
        <f t="shared" si="12"/>
        <v>0</v>
      </c>
      <c r="I2129" s="191" t="s">
        <v>184</v>
      </c>
      <c r="J2129" s="64">
        <f>+J2110+J2123</f>
        <v>0</v>
      </c>
      <c r="K2129" s="191"/>
      <c r="L2129" s="64"/>
      <c r="M2129" s="64" t="s">
        <v>39</v>
      </c>
      <c r="N2129" s="65">
        <f>+N2110+N2123</f>
        <v>0</v>
      </c>
    </row>
    <row r="2130" spans="1:14" x14ac:dyDescent="0.3">
      <c r="A2130" s="66"/>
      <c r="B2130" s="47"/>
      <c r="C2130" s="12"/>
      <c r="D2130" s="13"/>
      <c r="E2130" s="47"/>
      <c r="F2130" s="47"/>
      <c r="G2130" s="12"/>
      <c r="H2130" s="13"/>
      <c r="I2130" s="47"/>
      <c r="J2130" s="47"/>
      <c r="K2130" s="12"/>
      <c r="L2130" s="13"/>
      <c r="M2130" s="47"/>
      <c r="N2130" s="67"/>
    </row>
    <row r="2131" spans="1:14" x14ac:dyDescent="0.3">
      <c r="A2131" s="42"/>
      <c r="B2131" s="43"/>
      <c r="C2131" s="43"/>
      <c r="D2131" s="22"/>
      <c r="E2131" s="43"/>
      <c r="F2131" s="43"/>
      <c r="G2131" s="43"/>
      <c r="H2131" s="22"/>
      <c r="I2131" s="43"/>
      <c r="J2131" s="43"/>
      <c r="K2131" s="43"/>
      <c r="L2131" s="22"/>
      <c r="M2131" s="43"/>
      <c r="N2131" s="68"/>
    </row>
    <row r="2132" spans="1:14" ht="14.4" thickBot="1" x14ac:dyDescent="0.35">
      <c r="A2132" s="82"/>
      <c r="B2132" s="83"/>
      <c r="C2132" s="83"/>
      <c r="D2132" s="84"/>
      <c r="E2132" s="206"/>
      <c r="F2132" s="207"/>
      <c r="G2132" s="206"/>
      <c r="H2132" s="206"/>
      <c r="I2132" s="206"/>
      <c r="J2132" s="206"/>
      <c r="K2132" s="206"/>
      <c r="L2132" s="206"/>
      <c r="M2132" s="206"/>
      <c r="N2132" s="208"/>
    </row>
    <row r="2133" spans="1:14" ht="15" thickTop="1" thickBot="1" x14ac:dyDescent="0.35">
      <c r="A2133" s="1268" t="s">
        <v>171</v>
      </c>
      <c r="B2133" s="1269"/>
      <c r="C2133" s="9" t="s">
        <v>433</v>
      </c>
      <c r="D2133" s="96" t="s">
        <v>434</v>
      </c>
      <c r="E2133" s="219"/>
      <c r="F2133" s="219"/>
      <c r="G2133" s="219"/>
      <c r="H2133" s="219"/>
      <c r="I2133" s="219"/>
      <c r="J2133" s="219"/>
      <c r="K2133" s="219"/>
      <c r="L2133" s="219"/>
      <c r="M2133" s="219"/>
      <c r="N2133" s="10"/>
    </row>
    <row r="2134" spans="1:14" ht="14.4" thickTop="1" x14ac:dyDescent="0.3">
      <c r="A2134" s="11"/>
      <c r="B2134" s="12"/>
      <c r="C2134" s="12"/>
      <c r="D2134" s="30"/>
      <c r="N2134" s="187"/>
    </row>
    <row r="2135" spans="1:14" x14ac:dyDescent="0.3">
      <c r="A2135" s="100">
        <v>6001</v>
      </c>
      <c r="B2135" s="58" t="s">
        <v>175</v>
      </c>
      <c r="C2135" s="58" t="s">
        <v>172</v>
      </c>
      <c r="D2135" s="57" t="s">
        <v>435</v>
      </c>
      <c r="E2135" s="18"/>
      <c r="F2135" s="18"/>
      <c r="G2135" s="18"/>
      <c r="H2135" s="18"/>
      <c r="I2135" s="18"/>
      <c r="J2135" s="18"/>
      <c r="K2135" s="18"/>
      <c r="L2135" s="18"/>
      <c r="M2135" s="18"/>
      <c r="N2135" s="101"/>
    </row>
    <row r="2136" spans="1:14" x14ac:dyDescent="0.3">
      <c r="A2136" s="104"/>
      <c r="B2136" s="173"/>
      <c r="C2136" s="173"/>
      <c r="D2136" s="4"/>
      <c r="E2136" s="13"/>
      <c r="F2136" s="13"/>
      <c r="G2136" s="13"/>
      <c r="H2136" s="13"/>
      <c r="I2136" s="13"/>
      <c r="J2136" s="13"/>
      <c r="K2136" s="13"/>
      <c r="L2136" s="13"/>
      <c r="M2136" s="13"/>
      <c r="N2136" s="105"/>
    </row>
    <row r="2137" spans="1:14" x14ac:dyDescent="0.3">
      <c r="A2137" s="11"/>
      <c r="B2137" s="21" t="s">
        <v>177</v>
      </c>
      <c r="C2137" s="12"/>
      <c r="D2137" s="13" t="s">
        <v>436</v>
      </c>
      <c r="E2137" s="108" t="s">
        <v>31</v>
      </c>
      <c r="F2137" s="136">
        <v>0</v>
      </c>
      <c r="G2137" s="108" t="s">
        <v>179</v>
      </c>
      <c r="H2137" s="136">
        <v>0</v>
      </c>
      <c r="I2137" s="108" t="s">
        <v>33</v>
      </c>
      <c r="J2137" s="136">
        <v>0</v>
      </c>
      <c r="K2137" s="108"/>
      <c r="L2137" s="136"/>
      <c r="M2137" s="108" t="s">
        <v>35</v>
      </c>
      <c r="N2137" s="189">
        <v>0</v>
      </c>
    </row>
    <row r="2138" spans="1:14" x14ac:dyDescent="0.3">
      <c r="A2138" s="11"/>
      <c r="B2138" s="12"/>
      <c r="C2138" s="12"/>
      <c r="D2138" s="30"/>
      <c r="E2138" s="108" t="s">
        <v>20</v>
      </c>
      <c r="F2138" s="136">
        <v>0</v>
      </c>
      <c r="G2138" s="108" t="s">
        <v>180</v>
      </c>
      <c r="H2138" s="136">
        <v>0</v>
      </c>
      <c r="I2138" s="108" t="s">
        <v>181</v>
      </c>
      <c r="J2138" s="136">
        <v>0</v>
      </c>
      <c r="K2138" s="108" t="s">
        <v>182</v>
      </c>
      <c r="L2138" s="136">
        <v>0</v>
      </c>
      <c r="M2138" s="108" t="s">
        <v>38</v>
      </c>
      <c r="N2138" s="189">
        <v>0</v>
      </c>
    </row>
    <row r="2139" spans="1:14" x14ac:dyDescent="0.3">
      <c r="A2139" s="11"/>
      <c r="B2139" s="12"/>
      <c r="C2139" s="12"/>
      <c r="D2139" s="30"/>
      <c r="E2139" s="108" t="s">
        <v>26</v>
      </c>
      <c r="F2139" s="136">
        <v>0</v>
      </c>
      <c r="G2139" s="108" t="s">
        <v>183</v>
      </c>
      <c r="H2139" s="136">
        <v>0</v>
      </c>
      <c r="I2139" s="108" t="s">
        <v>184</v>
      </c>
      <c r="J2139" s="136">
        <v>0</v>
      </c>
      <c r="K2139" s="108"/>
      <c r="L2139" s="136"/>
      <c r="M2139" s="108" t="s">
        <v>39</v>
      </c>
      <c r="N2139" s="189">
        <v>0</v>
      </c>
    </row>
    <row r="2140" spans="1:14" x14ac:dyDescent="0.3">
      <c r="A2140" s="11"/>
      <c r="B2140" s="12"/>
      <c r="C2140" s="12"/>
      <c r="D2140" s="30"/>
      <c r="H2140" s="108"/>
      <c r="J2140" s="108"/>
      <c r="L2140" s="108"/>
      <c r="N2140" s="188"/>
    </row>
    <row r="2141" spans="1:14" x14ac:dyDescent="0.3">
      <c r="A2141" s="11"/>
      <c r="B2141" s="21" t="s">
        <v>437</v>
      </c>
      <c r="C2141" s="12"/>
      <c r="D2141" s="13" t="s">
        <v>438</v>
      </c>
      <c r="E2141" s="108" t="s">
        <v>31</v>
      </c>
      <c r="F2141" s="136">
        <v>0</v>
      </c>
      <c r="G2141" s="108" t="s">
        <v>179</v>
      </c>
      <c r="H2141" s="136">
        <v>0</v>
      </c>
      <c r="I2141" s="108" t="s">
        <v>33</v>
      </c>
      <c r="J2141" s="136">
        <v>0</v>
      </c>
      <c r="K2141" s="108"/>
      <c r="L2141" s="136"/>
      <c r="M2141" s="108" t="s">
        <v>35</v>
      </c>
      <c r="N2141" s="189">
        <v>0</v>
      </c>
    </row>
    <row r="2142" spans="1:14" x14ac:dyDescent="0.3">
      <c r="A2142" s="11"/>
      <c r="B2142" s="12"/>
      <c r="C2142" s="12"/>
      <c r="D2142" s="30"/>
      <c r="E2142" s="108" t="s">
        <v>20</v>
      </c>
      <c r="F2142" s="136">
        <v>0</v>
      </c>
      <c r="G2142" s="108" t="s">
        <v>180</v>
      </c>
      <c r="H2142" s="136">
        <v>0</v>
      </c>
      <c r="I2142" s="108" t="s">
        <v>181</v>
      </c>
      <c r="J2142" s="136">
        <v>0</v>
      </c>
      <c r="K2142" s="108" t="s">
        <v>182</v>
      </c>
      <c r="L2142" s="136">
        <v>0</v>
      </c>
      <c r="M2142" s="108" t="s">
        <v>38</v>
      </c>
      <c r="N2142" s="189">
        <v>0</v>
      </c>
    </row>
    <row r="2143" spans="1:14" x14ac:dyDescent="0.3">
      <c r="A2143" s="11"/>
      <c r="B2143" s="12"/>
      <c r="C2143" s="12"/>
      <c r="D2143" s="30"/>
      <c r="E2143" s="108" t="s">
        <v>26</v>
      </c>
      <c r="F2143" s="136">
        <v>0</v>
      </c>
      <c r="G2143" s="108" t="s">
        <v>183</v>
      </c>
      <c r="H2143" s="136">
        <v>0</v>
      </c>
      <c r="I2143" s="108" t="s">
        <v>184</v>
      </c>
      <c r="J2143" s="136">
        <v>0</v>
      </c>
      <c r="K2143" s="108"/>
      <c r="L2143" s="136"/>
      <c r="M2143" s="108" t="s">
        <v>39</v>
      </c>
      <c r="N2143" s="189">
        <v>0</v>
      </c>
    </row>
    <row r="2144" spans="1:14" ht="14.4" thickBot="1" x14ac:dyDescent="0.35">
      <c r="A2144" s="11"/>
      <c r="B2144" s="12"/>
      <c r="C2144" s="12"/>
      <c r="D2144" s="30"/>
      <c r="E2144" s="149"/>
      <c r="F2144" s="76"/>
      <c r="G2144" s="149"/>
      <c r="H2144" s="76"/>
      <c r="I2144" s="149"/>
      <c r="J2144" s="76"/>
      <c r="K2144" s="149"/>
      <c r="L2144" s="76"/>
      <c r="M2144" s="149"/>
      <c r="N2144" s="190"/>
    </row>
    <row r="2145" spans="1:14" ht="14.4" thickTop="1" x14ac:dyDescent="0.3">
      <c r="A2145" s="48"/>
      <c r="B2145" s="49"/>
      <c r="C2145" s="49"/>
      <c r="D2145" s="50"/>
      <c r="H2145" s="108"/>
      <c r="J2145" s="108"/>
      <c r="L2145" s="108"/>
      <c r="N2145" s="188"/>
    </row>
    <row r="2146" spans="1:14" x14ac:dyDescent="0.3">
      <c r="A2146" s="37"/>
      <c r="B2146" s="78" t="s">
        <v>187</v>
      </c>
      <c r="C2146" s="12" t="s">
        <v>172</v>
      </c>
      <c r="D2146" s="13" t="s">
        <v>435</v>
      </c>
      <c r="E2146" s="191" t="s">
        <v>31</v>
      </c>
      <c r="F2146" s="192">
        <f>+F2137+F2141</f>
        <v>0</v>
      </c>
      <c r="G2146" s="191" t="s">
        <v>179</v>
      </c>
      <c r="H2146" s="192">
        <f>+H2137+H2141</f>
        <v>0</v>
      </c>
      <c r="I2146" s="191" t="s">
        <v>33</v>
      </c>
      <c r="J2146" s="192">
        <f>+J2137+J2141</f>
        <v>0</v>
      </c>
      <c r="K2146" s="191"/>
      <c r="L2146" s="192"/>
      <c r="M2146" s="191" t="s">
        <v>35</v>
      </c>
      <c r="N2146" s="193">
        <f>+N2137+N2141</f>
        <v>0</v>
      </c>
    </row>
    <row r="2147" spans="1:14" x14ac:dyDescent="0.3">
      <c r="A2147" s="11"/>
      <c r="B2147" s="12"/>
      <c r="C2147" s="12"/>
      <c r="D2147" s="13"/>
      <c r="E2147" s="191" t="s">
        <v>20</v>
      </c>
      <c r="F2147" s="192">
        <f>+F2138+F2142</f>
        <v>0</v>
      </c>
      <c r="G2147" s="191" t="s">
        <v>180</v>
      </c>
      <c r="H2147" s="192">
        <f>+H2138+H2142</f>
        <v>0</v>
      </c>
      <c r="I2147" s="191" t="s">
        <v>181</v>
      </c>
      <c r="J2147" s="192">
        <f>+J2138+J2142</f>
        <v>0</v>
      </c>
      <c r="K2147" s="191" t="s">
        <v>182</v>
      </c>
      <c r="L2147" s="192">
        <f>+L2138+L2142</f>
        <v>0</v>
      </c>
      <c r="M2147" s="191" t="s">
        <v>38</v>
      </c>
      <c r="N2147" s="193">
        <f>+N2138+N2142</f>
        <v>0</v>
      </c>
    </row>
    <row r="2148" spans="1:14" x14ac:dyDescent="0.3">
      <c r="A2148" s="11"/>
      <c r="B2148" s="12"/>
      <c r="C2148" s="12"/>
      <c r="D2148" s="13"/>
      <c r="E2148" s="191" t="s">
        <v>26</v>
      </c>
      <c r="F2148" s="192">
        <f>+F2139+F2143</f>
        <v>0</v>
      </c>
      <c r="G2148" s="191" t="s">
        <v>183</v>
      </c>
      <c r="H2148" s="192">
        <f>+H2139+H2143</f>
        <v>0</v>
      </c>
      <c r="I2148" s="191" t="s">
        <v>184</v>
      </c>
      <c r="J2148" s="192">
        <f>+J2139+J2143</f>
        <v>0</v>
      </c>
      <c r="K2148" s="191"/>
      <c r="L2148" s="192"/>
      <c r="M2148" s="191" t="s">
        <v>39</v>
      </c>
      <c r="N2148" s="193">
        <f>+N2139+N2143</f>
        <v>0</v>
      </c>
    </row>
    <row r="2149" spans="1:14" x14ac:dyDescent="0.3">
      <c r="A2149" s="42"/>
      <c r="B2149" s="43"/>
      <c r="C2149" s="43"/>
      <c r="D2149" s="22"/>
      <c r="E2149" s="194"/>
      <c r="F2149" s="746"/>
      <c r="G2149" s="194"/>
      <c r="H2149" s="746"/>
      <c r="I2149" s="194"/>
      <c r="J2149" s="746"/>
      <c r="K2149" s="194"/>
      <c r="L2149" s="746"/>
      <c r="M2149" s="194"/>
      <c r="N2149" s="195"/>
    </row>
    <row r="2150" spans="1:14" x14ac:dyDescent="0.3">
      <c r="A2150" s="11"/>
      <c r="B2150" s="12"/>
      <c r="C2150" s="12"/>
      <c r="D2150" s="30"/>
      <c r="N2150" s="187"/>
    </row>
    <row r="2151" spans="1:14" x14ac:dyDescent="0.3">
      <c r="A2151" s="1281"/>
      <c r="B2151" s="1282"/>
      <c r="C2151" s="60"/>
      <c r="D2151" s="63"/>
      <c r="E2151" s="1282"/>
      <c r="F2151" s="1282"/>
      <c r="G2151" s="60"/>
      <c r="H2151" s="63"/>
      <c r="I2151" s="1282"/>
      <c r="J2151" s="1282"/>
      <c r="K2151" s="60"/>
      <c r="L2151" s="63"/>
      <c r="M2151" s="1282"/>
      <c r="N2151" s="1283"/>
    </row>
    <row r="2152" spans="1:14" x14ac:dyDescent="0.3">
      <c r="A2152" s="1284" t="s">
        <v>439</v>
      </c>
      <c r="B2152" s="1285"/>
      <c r="C2152" s="1285"/>
      <c r="D2152" s="29" t="s">
        <v>434</v>
      </c>
      <c r="E2152" s="64" t="s">
        <v>31</v>
      </c>
      <c r="F2152" s="64">
        <f>+F2146</f>
        <v>0</v>
      </c>
      <c r="G2152" s="64" t="s">
        <v>179</v>
      </c>
      <c r="H2152" s="64">
        <f>+H2146</f>
        <v>0</v>
      </c>
      <c r="I2152" s="191" t="s">
        <v>33</v>
      </c>
      <c r="J2152" s="64">
        <f>+J2146</f>
        <v>0</v>
      </c>
      <c r="K2152" s="191"/>
      <c r="L2152" s="64"/>
      <c r="M2152" s="64" t="s">
        <v>35</v>
      </c>
      <c r="N2152" s="65">
        <f>+N2146</f>
        <v>0</v>
      </c>
    </row>
    <row r="2153" spans="1:14" x14ac:dyDescent="0.3">
      <c r="A2153" s="20"/>
      <c r="B2153" s="78"/>
      <c r="C2153" s="191"/>
      <c r="D2153" s="29"/>
      <c r="E2153" s="64" t="s">
        <v>20</v>
      </c>
      <c r="F2153" s="64">
        <f t="shared" ref="F2153:H2154" si="13">+F2147</f>
        <v>0</v>
      </c>
      <c r="G2153" s="64" t="s">
        <v>180</v>
      </c>
      <c r="H2153" s="64">
        <f t="shared" si="13"/>
        <v>0</v>
      </c>
      <c r="I2153" s="191" t="s">
        <v>181</v>
      </c>
      <c r="J2153" s="64">
        <f>+J2147</f>
        <v>0</v>
      </c>
      <c r="K2153" s="191" t="s">
        <v>182</v>
      </c>
      <c r="L2153" s="64">
        <f>+L2147</f>
        <v>0</v>
      </c>
      <c r="M2153" s="64" t="s">
        <v>38</v>
      </c>
      <c r="N2153" s="65">
        <f>+N2147</f>
        <v>0</v>
      </c>
    </row>
    <row r="2154" spans="1:14" x14ac:dyDescent="0.3">
      <c r="A2154" s="66"/>
      <c r="B2154" s="47"/>
      <c r="C2154" s="12"/>
      <c r="D2154" s="13"/>
      <c r="E2154" s="64" t="s">
        <v>26</v>
      </c>
      <c r="F2154" s="64">
        <f t="shared" si="13"/>
        <v>0</v>
      </c>
      <c r="G2154" s="64" t="s">
        <v>183</v>
      </c>
      <c r="H2154" s="64">
        <f t="shared" si="13"/>
        <v>0</v>
      </c>
      <c r="I2154" s="191" t="s">
        <v>184</v>
      </c>
      <c r="J2154" s="64">
        <f>+J2148</f>
        <v>0</v>
      </c>
      <c r="K2154" s="191"/>
      <c r="L2154" s="64"/>
      <c r="M2154" s="64" t="s">
        <v>39</v>
      </c>
      <c r="N2154" s="65">
        <f>+N2148</f>
        <v>0</v>
      </c>
    </row>
    <row r="2155" spans="1:14" x14ac:dyDescent="0.3">
      <c r="A2155" s="66"/>
      <c r="B2155" s="47"/>
      <c r="C2155" s="12"/>
      <c r="D2155" s="13"/>
      <c r="E2155" s="47"/>
      <c r="F2155" s="47"/>
      <c r="G2155" s="12"/>
      <c r="H2155" s="13"/>
      <c r="I2155" s="47"/>
      <c r="J2155" s="47"/>
      <c r="K2155" s="12"/>
      <c r="L2155" s="13"/>
      <c r="M2155" s="47"/>
      <c r="N2155" s="67"/>
    </row>
    <row r="2156" spans="1:14" ht="14.4" thickBot="1" x14ac:dyDescent="0.35">
      <c r="A2156" s="31"/>
      <c r="B2156" s="32"/>
      <c r="C2156" s="32"/>
      <c r="D2156" s="77"/>
      <c r="E2156" s="32"/>
      <c r="F2156" s="32"/>
      <c r="G2156" s="32"/>
      <c r="H2156" s="77"/>
      <c r="I2156" s="32"/>
      <c r="J2156" s="32"/>
      <c r="K2156" s="32"/>
      <c r="L2156" s="77"/>
      <c r="M2156" s="32"/>
      <c r="N2156" s="103"/>
    </row>
    <row r="2157" spans="1:14" ht="15" thickTop="1" thickBot="1" x14ac:dyDescent="0.35">
      <c r="A2157" s="11"/>
      <c r="B2157" s="12"/>
      <c r="C2157" s="12"/>
      <c r="D2157" s="30"/>
      <c r="E2157" s="47"/>
      <c r="F2157" s="47"/>
      <c r="G2157" s="12"/>
      <c r="H2157" s="13"/>
      <c r="I2157" s="47"/>
      <c r="J2157" s="47"/>
      <c r="K2157" s="12"/>
      <c r="L2157" s="13"/>
      <c r="M2157" s="47"/>
      <c r="N2157" s="67"/>
    </row>
    <row r="2158" spans="1:14" ht="15" thickTop="1" thickBot="1" x14ac:dyDescent="0.35">
      <c r="A2158" s="1268" t="s">
        <v>171</v>
      </c>
      <c r="B2158" s="1269"/>
      <c r="C2158" s="9" t="s">
        <v>440</v>
      </c>
      <c r="D2158" s="96" t="s">
        <v>441</v>
      </c>
      <c r="E2158" s="219"/>
      <c r="F2158" s="219"/>
      <c r="G2158" s="219"/>
      <c r="H2158" s="219"/>
      <c r="I2158" s="219"/>
      <c r="J2158" s="219"/>
      <c r="K2158" s="219"/>
      <c r="L2158" s="219"/>
      <c r="M2158" s="219"/>
      <c r="N2158" s="10"/>
    </row>
    <row r="2159" spans="1:14" ht="14.4" thickTop="1" x14ac:dyDescent="0.3">
      <c r="A2159" s="11"/>
      <c r="B2159" s="12"/>
      <c r="C2159" s="12"/>
      <c r="D2159" s="13"/>
      <c r="N2159" s="187"/>
    </row>
    <row r="2160" spans="1:14" x14ac:dyDescent="0.3">
      <c r="A2160" s="100">
        <v>9901</v>
      </c>
      <c r="B2160" s="58" t="s">
        <v>175</v>
      </c>
      <c r="C2160" s="58" t="s">
        <v>172</v>
      </c>
      <c r="D2160" s="57" t="s">
        <v>442</v>
      </c>
      <c r="E2160" s="18"/>
      <c r="F2160" s="18"/>
      <c r="G2160" s="18"/>
      <c r="H2160" s="18"/>
      <c r="I2160" s="18"/>
      <c r="J2160" s="18"/>
      <c r="K2160" s="18"/>
      <c r="L2160" s="18"/>
      <c r="M2160" s="18"/>
      <c r="N2160" s="101"/>
    </row>
    <row r="2161" spans="1:14" x14ac:dyDescent="0.3">
      <c r="A2161" s="102"/>
      <c r="B2161" s="21"/>
      <c r="C2161" s="47"/>
      <c r="D2161" s="13"/>
      <c r="N2161" s="187"/>
    </row>
    <row r="2162" spans="1:14" x14ac:dyDescent="0.3">
      <c r="A2162" s="106"/>
      <c r="B2162" s="21" t="s">
        <v>443</v>
      </c>
      <c r="C2162" s="12"/>
      <c r="D2162" s="13" t="s">
        <v>444</v>
      </c>
      <c r="E2162" s="108" t="s">
        <v>31</v>
      </c>
      <c r="F2162" s="136">
        <v>0</v>
      </c>
      <c r="G2162" s="108" t="s">
        <v>179</v>
      </c>
      <c r="H2162" s="136">
        <v>0</v>
      </c>
      <c r="I2162" s="108" t="s">
        <v>33</v>
      </c>
      <c r="J2162" s="136">
        <v>0</v>
      </c>
      <c r="K2162" s="108"/>
      <c r="L2162" s="136"/>
      <c r="M2162" s="108" t="s">
        <v>35</v>
      </c>
      <c r="N2162" s="189">
        <v>0</v>
      </c>
    </row>
    <row r="2163" spans="1:14" x14ac:dyDescent="0.3">
      <c r="A2163" s="106"/>
      <c r="B2163" s="12"/>
      <c r="C2163" s="12"/>
      <c r="D2163" s="30"/>
      <c r="E2163" s="108" t="s">
        <v>20</v>
      </c>
      <c r="F2163" s="136">
        <v>0</v>
      </c>
      <c r="G2163" s="108" t="s">
        <v>180</v>
      </c>
      <c r="H2163" s="136">
        <v>0</v>
      </c>
      <c r="I2163" s="108" t="s">
        <v>181</v>
      </c>
      <c r="J2163" s="136">
        <v>0</v>
      </c>
      <c r="K2163" s="108" t="s">
        <v>182</v>
      </c>
      <c r="L2163" s="136">
        <v>0</v>
      </c>
      <c r="M2163" s="108" t="s">
        <v>38</v>
      </c>
      <c r="N2163" s="189">
        <v>0</v>
      </c>
    </row>
    <row r="2164" spans="1:14" x14ac:dyDescent="0.3">
      <c r="A2164" s="106"/>
      <c r="B2164" s="12"/>
      <c r="C2164" s="12"/>
      <c r="D2164" s="30"/>
      <c r="E2164" s="108" t="s">
        <v>26</v>
      </c>
      <c r="F2164" s="136">
        <v>0</v>
      </c>
      <c r="G2164" s="108" t="s">
        <v>183</v>
      </c>
      <c r="H2164" s="136">
        <v>0</v>
      </c>
      <c r="I2164" s="108" t="s">
        <v>184</v>
      </c>
      <c r="J2164" s="136">
        <v>0</v>
      </c>
      <c r="K2164" s="108"/>
      <c r="L2164" s="136"/>
      <c r="M2164" s="108" t="s">
        <v>39</v>
      </c>
      <c r="N2164" s="189">
        <v>0</v>
      </c>
    </row>
    <row r="2165" spans="1:14" ht="14.4" thickBot="1" x14ac:dyDescent="0.35">
      <c r="A2165" s="106"/>
      <c r="B2165" s="12"/>
      <c r="C2165" s="12"/>
      <c r="D2165" s="30"/>
      <c r="E2165" s="108"/>
      <c r="F2165" s="136"/>
      <c r="G2165" s="108"/>
      <c r="H2165" s="136"/>
      <c r="I2165" s="108"/>
      <c r="J2165" s="136"/>
      <c r="K2165" s="108"/>
      <c r="L2165" s="136"/>
      <c r="M2165" s="108"/>
      <c r="N2165" s="189"/>
    </row>
    <row r="2166" spans="1:14" ht="14.4" thickTop="1" x14ac:dyDescent="0.3">
      <c r="A2166" s="48"/>
      <c r="B2166" s="49"/>
      <c r="C2166" s="49"/>
      <c r="D2166" s="50"/>
      <c r="E2166" s="200"/>
      <c r="F2166" s="201"/>
      <c r="G2166" s="200"/>
      <c r="H2166" s="201"/>
      <c r="I2166" s="200"/>
      <c r="J2166" s="201"/>
      <c r="K2166" s="200"/>
      <c r="L2166" s="201"/>
      <c r="M2166" s="200"/>
      <c r="N2166" s="202"/>
    </row>
    <row r="2167" spans="1:14" x14ac:dyDescent="0.3">
      <c r="A2167" s="37"/>
      <c r="B2167" s="78" t="s">
        <v>187</v>
      </c>
      <c r="C2167" s="12" t="s">
        <v>172</v>
      </c>
      <c r="D2167" s="13" t="s">
        <v>442</v>
      </c>
      <c r="E2167" s="191" t="s">
        <v>31</v>
      </c>
      <c r="F2167" s="192">
        <f>+F2162</f>
        <v>0</v>
      </c>
      <c r="G2167" s="191" t="s">
        <v>179</v>
      </c>
      <c r="H2167" s="192">
        <f>+H2162</f>
        <v>0</v>
      </c>
      <c r="I2167" s="191" t="s">
        <v>33</v>
      </c>
      <c r="J2167" s="192">
        <f>+J2162</f>
        <v>0</v>
      </c>
      <c r="K2167" s="191"/>
      <c r="L2167" s="192"/>
      <c r="M2167" s="191" t="s">
        <v>35</v>
      </c>
      <c r="N2167" s="193">
        <f>+N2162</f>
        <v>0</v>
      </c>
    </row>
    <row r="2168" spans="1:14" x14ac:dyDescent="0.3">
      <c r="A2168" s="11"/>
      <c r="B2168" s="12"/>
      <c r="C2168" s="12"/>
      <c r="D2168" s="13"/>
      <c r="E2168" s="191" t="s">
        <v>20</v>
      </c>
      <c r="F2168" s="192">
        <f>+F2163</f>
        <v>0</v>
      </c>
      <c r="G2168" s="191" t="s">
        <v>180</v>
      </c>
      <c r="H2168" s="192">
        <f>+H2163</f>
        <v>0</v>
      </c>
      <c r="I2168" s="191" t="s">
        <v>181</v>
      </c>
      <c r="J2168" s="192">
        <f>+J2163</f>
        <v>0</v>
      </c>
      <c r="K2168" s="191" t="s">
        <v>182</v>
      </c>
      <c r="L2168" s="192">
        <f>+L2163</f>
        <v>0</v>
      </c>
      <c r="M2168" s="191" t="s">
        <v>38</v>
      </c>
      <c r="N2168" s="193">
        <f>+N2163</f>
        <v>0</v>
      </c>
    </row>
    <row r="2169" spans="1:14" x14ac:dyDescent="0.3">
      <c r="A2169" s="11"/>
      <c r="B2169" s="12"/>
      <c r="C2169" s="12"/>
      <c r="D2169" s="13"/>
      <c r="E2169" s="191" t="s">
        <v>26</v>
      </c>
      <c r="F2169" s="192">
        <f>+F2164</f>
        <v>0</v>
      </c>
      <c r="G2169" s="191" t="s">
        <v>183</v>
      </c>
      <c r="H2169" s="192">
        <f>+H2164</f>
        <v>0</v>
      </c>
      <c r="I2169" s="191" t="s">
        <v>184</v>
      </c>
      <c r="J2169" s="192">
        <f>+J2164</f>
        <v>0</v>
      </c>
      <c r="K2169" s="191"/>
      <c r="L2169" s="192"/>
      <c r="M2169" s="191" t="s">
        <v>39</v>
      </c>
      <c r="N2169" s="193">
        <f>+N2164</f>
        <v>0</v>
      </c>
    </row>
    <row r="2170" spans="1:14" x14ac:dyDescent="0.3">
      <c r="A2170" s="42"/>
      <c r="B2170" s="43"/>
      <c r="C2170" s="43"/>
      <c r="D2170" s="22"/>
      <c r="E2170" s="194"/>
      <c r="F2170" s="746"/>
      <c r="G2170" s="194"/>
      <c r="H2170" s="746"/>
      <c r="I2170" s="194"/>
      <c r="J2170" s="746"/>
      <c r="K2170" s="194"/>
      <c r="L2170" s="746"/>
      <c r="M2170" s="194"/>
      <c r="N2170" s="195"/>
    </row>
    <row r="2171" spans="1:14" x14ac:dyDescent="0.3">
      <c r="A2171" s="106"/>
      <c r="D2171" s="30"/>
      <c r="N2171" s="187"/>
    </row>
    <row r="2172" spans="1:14" ht="27.6" x14ac:dyDescent="0.3">
      <c r="A2172" s="100">
        <v>9902</v>
      </c>
      <c r="B2172" s="58" t="s">
        <v>175</v>
      </c>
      <c r="C2172" s="58" t="s">
        <v>189</v>
      </c>
      <c r="D2172" s="57" t="s">
        <v>445</v>
      </c>
      <c r="E2172" s="18"/>
      <c r="F2172" s="18"/>
      <c r="G2172" s="18"/>
      <c r="H2172" s="18"/>
      <c r="I2172" s="18"/>
      <c r="J2172" s="18"/>
      <c r="K2172" s="18"/>
      <c r="L2172" s="18"/>
      <c r="M2172" s="18"/>
      <c r="N2172" s="101"/>
    </row>
    <row r="2173" spans="1:14" x14ac:dyDescent="0.3">
      <c r="A2173" s="102"/>
      <c r="B2173" s="21"/>
      <c r="C2173" s="47"/>
      <c r="D2173" s="13"/>
      <c r="N2173" s="187"/>
    </row>
    <row r="2174" spans="1:14" x14ac:dyDescent="0.3">
      <c r="A2174" s="106"/>
      <c r="B2174" s="21" t="s">
        <v>443</v>
      </c>
      <c r="C2174" s="12"/>
      <c r="D2174" s="13" t="s">
        <v>444</v>
      </c>
      <c r="E2174" s="108" t="s">
        <v>31</v>
      </c>
      <c r="F2174" s="136">
        <v>0</v>
      </c>
      <c r="G2174" s="108" t="s">
        <v>179</v>
      </c>
      <c r="H2174" s="136">
        <v>0</v>
      </c>
      <c r="I2174" s="108" t="s">
        <v>33</v>
      </c>
      <c r="J2174" s="136">
        <v>0</v>
      </c>
      <c r="K2174" s="108"/>
      <c r="L2174" s="136"/>
      <c r="M2174" s="108" t="s">
        <v>35</v>
      </c>
      <c r="N2174" s="189">
        <v>0</v>
      </c>
    </row>
    <row r="2175" spans="1:14" x14ac:dyDescent="0.3">
      <c r="A2175" s="106"/>
      <c r="B2175" s="12"/>
      <c r="C2175" s="12"/>
      <c r="D2175" s="30"/>
      <c r="E2175" s="108" t="s">
        <v>20</v>
      </c>
      <c r="F2175" s="136">
        <v>0</v>
      </c>
      <c r="G2175" s="108" t="s">
        <v>180</v>
      </c>
      <c r="H2175" s="136">
        <v>0</v>
      </c>
      <c r="I2175" s="108" t="s">
        <v>181</v>
      </c>
      <c r="J2175" s="136">
        <v>0</v>
      </c>
      <c r="K2175" s="108" t="s">
        <v>182</v>
      </c>
      <c r="L2175" s="136">
        <v>0</v>
      </c>
      <c r="M2175" s="108" t="s">
        <v>38</v>
      </c>
      <c r="N2175" s="189">
        <v>0</v>
      </c>
    </row>
    <row r="2176" spans="1:14" x14ac:dyDescent="0.3">
      <c r="A2176" s="106"/>
      <c r="B2176" s="12"/>
      <c r="C2176" s="12"/>
      <c r="D2176" s="30"/>
      <c r="E2176" s="108" t="s">
        <v>26</v>
      </c>
      <c r="F2176" s="136">
        <v>0</v>
      </c>
      <c r="G2176" s="108" t="s">
        <v>183</v>
      </c>
      <c r="H2176" s="136">
        <v>0</v>
      </c>
      <c r="I2176" s="108" t="s">
        <v>184</v>
      </c>
      <c r="J2176" s="136">
        <v>0</v>
      </c>
      <c r="K2176" s="108"/>
      <c r="L2176" s="136"/>
      <c r="M2176" s="108" t="s">
        <v>39</v>
      </c>
      <c r="N2176" s="189">
        <v>0</v>
      </c>
    </row>
    <row r="2177" spans="1:14" ht="14.4" thickBot="1" x14ac:dyDescent="0.35">
      <c r="A2177" s="106"/>
      <c r="B2177" s="12"/>
      <c r="C2177" s="12"/>
      <c r="D2177" s="30"/>
      <c r="E2177" s="108"/>
      <c r="F2177" s="136"/>
      <c r="G2177" s="108"/>
      <c r="H2177" s="136"/>
      <c r="I2177" s="108"/>
      <c r="J2177" s="136"/>
      <c r="K2177" s="108"/>
      <c r="L2177" s="136"/>
      <c r="M2177" s="108"/>
      <c r="N2177" s="189"/>
    </row>
    <row r="2178" spans="1:14" ht="14.4" thickTop="1" x14ac:dyDescent="0.3">
      <c r="A2178" s="48"/>
      <c r="B2178" s="49"/>
      <c r="C2178" s="49"/>
      <c r="D2178" s="50"/>
      <c r="E2178" s="200"/>
      <c r="F2178" s="201"/>
      <c r="G2178" s="200"/>
      <c r="H2178" s="201"/>
      <c r="I2178" s="200"/>
      <c r="J2178" s="201"/>
      <c r="K2178" s="200"/>
      <c r="L2178" s="201"/>
      <c r="M2178" s="200"/>
      <c r="N2178" s="202"/>
    </row>
    <row r="2179" spans="1:14" ht="27.6" x14ac:dyDescent="0.3">
      <c r="A2179" s="37"/>
      <c r="B2179" s="78" t="s">
        <v>187</v>
      </c>
      <c r="C2179" s="12" t="s">
        <v>189</v>
      </c>
      <c r="D2179" s="13" t="s">
        <v>445</v>
      </c>
      <c r="E2179" s="191" t="s">
        <v>31</v>
      </c>
      <c r="F2179" s="192">
        <f>+F2174</f>
        <v>0</v>
      </c>
      <c r="G2179" s="191" t="s">
        <v>179</v>
      </c>
      <c r="H2179" s="192">
        <f>+H2174</f>
        <v>0</v>
      </c>
      <c r="I2179" s="191" t="s">
        <v>33</v>
      </c>
      <c r="J2179" s="192">
        <f>+J2174</f>
        <v>0</v>
      </c>
      <c r="K2179" s="191"/>
      <c r="L2179" s="192"/>
      <c r="M2179" s="191" t="s">
        <v>35</v>
      </c>
      <c r="N2179" s="193">
        <f>+N2174</f>
        <v>0</v>
      </c>
    </row>
    <row r="2180" spans="1:14" x14ac:dyDescent="0.3">
      <c r="A2180" s="11"/>
      <c r="B2180" s="12"/>
      <c r="C2180" s="12"/>
      <c r="D2180" s="13"/>
      <c r="E2180" s="191" t="s">
        <v>20</v>
      </c>
      <c r="F2180" s="192">
        <f>+F2175</f>
        <v>0</v>
      </c>
      <c r="G2180" s="191" t="s">
        <v>180</v>
      </c>
      <c r="H2180" s="192">
        <f>+H2175</f>
        <v>0</v>
      </c>
      <c r="I2180" s="191" t="s">
        <v>181</v>
      </c>
      <c r="J2180" s="192">
        <f>+J2175</f>
        <v>0</v>
      </c>
      <c r="K2180" s="191" t="s">
        <v>182</v>
      </c>
      <c r="L2180" s="192">
        <f>+L2175</f>
        <v>0</v>
      </c>
      <c r="M2180" s="191" t="s">
        <v>38</v>
      </c>
      <c r="N2180" s="193">
        <f>+N2175</f>
        <v>0</v>
      </c>
    </row>
    <row r="2181" spans="1:14" x14ac:dyDescent="0.3">
      <c r="A2181" s="11"/>
      <c r="B2181" s="12"/>
      <c r="C2181" s="12"/>
      <c r="D2181" s="13"/>
      <c r="E2181" s="191" t="s">
        <v>26</v>
      </c>
      <c r="F2181" s="192">
        <f>+F2176</f>
        <v>0</v>
      </c>
      <c r="G2181" s="191" t="s">
        <v>183</v>
      </c>
      <c r="H2181" s="192">
        <f>+H2176</f>
        <v>0</v>
      </c>
      <c r="I2181" s="191" t="s">
        <v>184</v>
      </c>
      <c r="J2181" s="192">
        <f>+J2176</f>
        <v>0</v>
      </c>
      <c r="K2181" s="191"/>
      <c r="L2181" s="192"/>
      <c r="M2181" s="191" t="s">
        <v>39</v>
      </c>
      <c r="N2181" s="193">
        <f>+N2176</f>
        <v>0</v>
      </c>
    </row>
    <row r="2182" spans="1:14" x14ac:dyDescent="0.3">
      <c r="A2182" s="42"/>
      <c r="B2182" s="43"/>
      <c r="C2182" s="43"/>
      <c r="D2182" s="22"/>
      <c r="E2182" s="194"/>
      <c r="F2182" s="746"/>
      <c r="G2182" s="194"/>
      <c r="H2182" s="746"/>
      <c r="I2182" s="194"/>
      <c r="J2182" s="746"/>
      <c r="K2182" s="194"/>
      <c r="L2182" s="746"/>
      <c r="M2182" s="194"/>
      <c r="N2182" s="195"/>
    </row>
    <row r="2183" spans="1:14" x14ac:dyDescent="0.3">
      <c r="A2183" s="106"/>
      <c r="D2183" s="30"/>
      <c r="N2183" s="187"/>
    </row>
    <row r="2184" spans="1:14" x14ac:dyDescent="0.3">
      <c r="A2184" s="1281"/>
      <c r="B2184" s="1282"/>
      <c r="C2184" s="60"/>
      <c r="D2184" s="63"/>
      <c r="E2184" s="1282"/>
      <c r="F2184" s="1282"/>
      <c r="G2184" s="60"/>
      <c r="H2184" s="63"/>
      <c r="I2184" s="1282"/>
      <c r="J2184" s="1282"/>
      <c r="K2184" s="60"/>
      <c r="L2184" s="63"/>
      <c r="M2184" s="1282"/>
      <c r="N2184" s="1283"/>
    </row>
    <row r="2185" spans="1:14" x14ac:dyDescent="0.3">
      <c r="A2185" s="1284" t="s">
        <v>446</v>
      </c>
      <c r="B2185" s="1285"/>
      <c r="C2185" s="1285"/>
      <c r="D2185" s="29" t="s">
        <v>441</v>
      </c>
      <c r="E2185" s="64" t="s">
        <v>31</v>
      </c>
      <c r="F2185" s="64">
        <f>+F2167+F2179</f>
        <v>0</v>
      </c>
      <c r="G2185" s="64" t="s">
        <v>179</v>
      </c>
      <c r="H2185" s="64">
        <f>+H2167+H2179</f>
        <v>0</v>
      </c>
      <c r="I2185" s="191" t="s">
        <v>33</v>
      </c>
      <c r="J2185" s="64">
        <f>+J2167+J2179</f>
        <v>0</v>
      </c>
      <c r="K2185" s="191"/>
      <c r="L2185" s="64"/>
      <c r="M2185" s="64" t="s">
        <v>35</v>
      </c>
      <c r="N2185" s="65">
        <f>+N2167+N2179</f>
        <v>0</v>
      </c>
    </row>
    <row r="2186" spans="1:14" x14ac:dyDescent="0.3">
      <c r="A2186" s="20"/>
      <c r="B2186" s="78"/>
      <c r="C2186" s="191"/>
      <c r="D2186" s="29"/>
      <c r="E2186" s="64" t="s">
        <v>20</v>
      </c>
      <c r="F2186" s="64">
        <f>+F2168+F2180</f>
        <v>0</v>
      </c>
      <c r="G2186" s="64" t="s">
        <v>180</v>
      </c>
      <c r="H2186" s="64">
        <f>+H2168+H2180</f>
        <v>0</v>
      </c>
      <c r="I2186" s="191" t="s">
        <v>181</v>
      </c>
      <c r="J2186" s="64">
        <f>+J2168+J2180</f>
        <v>0</v>
      </c>
      <c r="K2186" s="191" t="s">
        <v>182</v>
      </c>
      <c r="L2186" s="64">
        <f>+L2168+L2180</f>
        <v>0</v>
      </c>
      <c r="M2186" s="64" t="s">
        <v>38</v>
      </c>
      <c r="N2186" s="65">
        <f>+N2168+N2180</f>
        <v>0</v>
      </c>
    </row>
    <row r="2187" spans="1:14" x14ac:dyDescent="0.3">
      <c r="A2187" s="66"/>
      <c r="B2187" s="47"/>
      <c r="C2187" s="12"/>
      <c r="D2187" s="13"/>
      <c r="E2187" s="64" t="s">
        <v>26</v>
      </c>
      <c r="F2187" s="64">
        <f>+F2169+F2181</f>
        <v>0</v>
      </c>
      <c r="G2187" s="64" t="s">
        <v>183</v>
      </c>
      <c r="H2187" s="64">
        <f>+H2169+H2181</f>
        <v>0</v>
      </c>
      <c r="I2187" s="191" t="s">
        <v>184</v>
      </c>
      <c r="J2187" s="64">
        <f>+J2169+J2181</f>
        <v>0</v>
      </c>
      <c r="K2187" s="191"/>
      <c r="L2187" s="64"/>
      <c r="M2187" s="64" t="s">
        <v>39</v>
      </c>
      <c r="N2187" s="65">
        <f>+N2169+N2181</f>
        <v>0</v>
      </c>
    </row>
    <row r="2188" spans="1:14" ht="14.4" thickBot="1" x14ac:dyDescent="0.35">
      <c r="A2188" s="1077"/>
      <c r="B2188" s="1078"/>
      <c r="C2188" s="32"/>
      <c r="D2188" s="77"/>
      <c r="E2188" s="1078"/>
      <c r="F2188" s="1078"/>
      <c r="G2188" s="32"/>
      <c r="H2188" s="77"/>
      <c r="I2188" s="1078"/>
      <c r="J2188" s="1078"/>
      <c r="K2188" s="32"/>
      <c r="L2188" s="77"/>
      <c r="M2188" s="1078"/>
      <c r="N2188" s="1079"/>
    </row>
    <row r="2189" spans="1:14" ht="14.4" thickTop="1" x14ac:dyDescent="0.3">
      <c r="A2189" s="106"/>
      <c r="N2189" s="187"/>
    </row>
    <row r="2190" spans="1:14" x14ac:dyDescent="0.3">
      <c r="A2190" s="106"/>
      <c r="D2190" s="166" t="s">
        <v>447</v>
      </c>
      <c r="E2190" s="191" t="s">
        <v>31</v>
      </c>
      <c r="F2190" s="192">
        <f>+F2185+F2152+F2127+F2092+F2031+F1978+F1925+F1872+F1799+F1705+F1589+F1456+F1236+F1163+F1027+F828+F754+F702+F628+F554+F371+F298+F236</f>
        <v>0</v>
      </c>
      <c r="G2190" s="191" t="s">
        <v>179</v>
      </c>
      <c r="H2190" s="192">
        <f>+H2185+H2152+H2127+H2092+H2031+H1978+H1925+H1872+H1799+H1705+H1589+H1456+H1236+H1163+H1027+H828+H754+H702+H628+H554+H371+H298+H236</f>
        <v>0</v>
      </c>
      <c r="I2190" s="191" t="s">
        <v>33</v>
      </c>
      <c r="J2190" s="192">
        <f>+J2185+J2152+J2127+J2092+J2031+J1978+J1925+J1872+J1799+J1705+J1589+J1456+J1236+J1163+J1027+J828+J754+J702+J628+J554+J371+J298+J236</f>
        <v>0</v>
      </c>
      <c r="K2190" s="191"/>
      <c r="L2190" s="192"/>
      <c r="M2190" s="191" t="s">
        <v>35</v>
      </c>
      <c r="N2190" s="193">
        <f>+N2185+N2152+N2127+N2092+N2031+N1978+N1925+N1872+N1799+N1705+N1589+N1456+N1236+N1163+N1027+N828+N754+N702+N628+N554+N371+N298+N236</f>
        <v>0</v>
      </c>
    </row>
    <row r="2191" spans="1:14" x14ac:dyDescent="0.3">
      <c r="A2191" s="106"/>
      <c r="D2191" s="107"/>
      <c r="E2191" s="191" t="s">
        <v>20</v>
      </c>
      <c r="F2191" s="192">
        <f>+F2186+F2153+F2128+F2093+F2032+F1979+F1926+F1873+F1800+F1706+F1590+F1457+F1237+F1164+F1028+F829+F755+F703+F629+F555+F372+F299+F237</f>
        <v>0</v>
      </c>
      <c r="G2191" s="191" t="s">
        <v>180</v>
      </c>
      <c r="H2191" s="192">
        <f>+H2186+H2153+H2128+H2093+H2032+H1979+H1926+H1873+H1800+H1706+H1590+H1457+H1237+H1164+H1028+H829+H755+H703+H629+H555+H372+H299+H237</f>
        <v>0</v>
      </c>
      <c r="I2191" s="191" t="s">
        <v>181</v>
      </c>
      <c r="J2191" s="192">
        <f>+J2186+J2153+J2128+J2093+J2032+J1979+J1926+J1873+J1800+J1706+J1590+J1457+J1237+J1164+J1028+J829+J755+J703+J629+J555+J372+J299+J237</f>
        <v>0</v>
      </c>
      <c r="K2191" s="191" t="s">
        <v>182</v>
      </c>
      <c r="L2191" s="192">
        <f>+L2186+L2153+L2128+L2093+L2032+L1979+L1926+L1873+L1800+L1706+L1590+L1457+L1237+L1164+L1028+L829+L755+L703+L629+L555+L372+L299+L237</f>
        <v>0</v>
      </c>
      <c r="M2191" s="191" t="s">
        <v>38</v>
      </c>
      <c r="N2191" s="193">
        <f>+N2186+N2153+N2128+N2093+N2032+N1979+N1926+N1873+N1800+N1706+N1590+N1457+N1237+N1164+N1028+N829+N755+N703+N629+N555+N372+N299+N237</f>
        <v>0</v>
      </c>
    </row>
    <row r="2192" spans="1:14" x14ac:dyDescent="0.3">
      <c r="A2192" s="106"/>
      <c r="E2192" s="191" t="s">
        <v>26</v>
      </c>
      <c r="F2192" s="192">
        <f>+F2187+F2154+F2129+F2094+F2033+F1980+F1927+F1874+F1801+F1707+F1591+F1458+F1238+F1165+F1029+F830+F756+F704+F630+F556+F373+F300+F238</f>
        <v>0</v>
      </c>
      <c r="G2192" s="191" t="s">
        <v>183</v>
      </c>
      <c r="H2192" s="192">
        <f>+H2187+H2154+H2129+H2094+H2033+H1980+H1927+H1874+H1801+H1707+H1591+H1458+H1238+H1165+H1029+H830+H756+H704+H630+H556+H373+H300+H238</f>
        <v>0</v>
      </c>
      <c r="I2192" s="191" t="s">
        <v>184</v>
      </c>
      <c r="J2192" s="192">
        <f>+J2187+J2154+J2129+J2094+J2033+J1980+J1927+J1874+J1801+J1707+J1591+J1458+J1238+J1165+J1029+J830+J756+J704+J630+J556+J373+J300+J238</f>
        <v>0</v>
      </c>
      <c r="K2192" s="191"/>
      <c r="L2192" s="192"/>
      <c r="M2192" s="191" t="s">
        <v>39</v>
      </c>
      <c r="N2192" s="193">
        <f>+N2187+N2154+N2129+N2094+N2033+N1980+N1927+N1874+N1801+N1707+N1591+N1458+N1238+N1165+N1029+N830+N756+N704+N630+N556+N373+N300+N238</f>
        <v>0</v>
      </c>
    </row>
    <row r="2193" spans="1:14" ht="14.4" thickBot="1" x14ac:dyDescent="0.35">
      <c r="A2193" s="148"/>
      <c r="B2193" s="149"/>
      <c r="C2193" s="76"/>
      <c r="D2193" s="1080"/>
      <c r="E2193" s="149"/>
      <c r="F2193" s="76"/>
      <c r="G2193" s="149"/>
      <c r="H2193" s="149"/>
      <c r="I2193" s="149"/>
      <c r="J2193" s="149"/>
      <c r="K2193" s="149"/>
      <c r="L2193" s="149"/>
      <c r="M2193" s="149"/>
      <c r="N2193" s="205"/>
    </row>
    <row r="2194" spans="1:14" ht="14.4" thickTop="1" x14ac:dyDescent="0.3">
      <c r="A2194" s="106"/>
      <c r="D2194" s="107"/>
      <c r="N2194" s="187"/>
    </row>
    <row r="2195" spans="1:14" ht="54.75" customHeight="1" x14ac:dyDescent="0.3">
      <c r="A2195" s="106"/>
      <c r="D2195" s="166" t="s">
        <v>448</v>
      </c>
      <c r="E2195" s="191" t="s">
        <v>31</v>
      </c>
      <c r="F2195" s="192">
        <f>+F2190</f>
        <v>0</v>
      </c>
      <c r="G2195" s="191" t="s">
        <v>179</v>
      </c>
      <c r="H2195" s="192">
        <f>+H2190</f>
        <v>0</v>
      </c>
      <c r="I2195" s="191" t="s">
        <v>33</v>
      </c>
      <c r="J2195" s="192">
        <f>+J236+J298+J371+J554+J628+J702+J754+J828+J1027+J1163+J1236+J1456+J1589+J1705+J1799+J1872+J1925+J1978+J2031+J2092+J2127+J2152+J2185</f>
        <v>0</v>
      </c>
      <c r="K2195" s="191"/>
      <c r="L2195" s="192"/>
      <c r="M2195" s="191" t="s">
        <v>35</v>
      </c>
      <c r="N2195" s="193">
        <f>+N236+N298+N371+N554+N628+N702+N754+N828+N1027+N1163+N1236+N1456+N1589+N1705+N1799+N1872+N1925+N1978+N2031+N2092+N2127+N2152+N2185</f>
        <v>0</v>
      </c>
    </row>
    <row r="2196" spans="1:14" ht="44.25" customHeight="1" x14ac:dyDescent="0.3">
      <c r="A2196" s="106"/>
      <c r="D2196" s="107"/>
      <c r="E2196" s="191" t="s">
        <v>20</v>
      </c>
      <c r="F2196" s="192">
        <f>+F2191+F10+F12</f>
        <v>0</v>
      </c>
      <c r="G2196" s="191" t="s">
        <v>180</v>
      </c>
      <c r="H2196" s="192">
        <f>+H2191</f>
        <v>0</v>
      </c>
      <c r="I2196" s="191" t="s">
        <v>181</v>
      </c>
      <c r="J2196" s="192">
        <f>+J237+J299+J372+J555+J629+J703+J755+J829+J1028+J1164+J1237+J1457+J1590+J1706+J1800+J1873+J1926+J1979+J2032+J2093+J2128+J2153+J2186</f>
        <v>0</v>
      </c>
      <c r="K2196" s="191" t="s">
        <v>182</v>
      </c>
      <c r="L2196" s="192">
        <f>+L237+L299+L372+L555+L629+L703+L755+L829+L1028+L1164+L1237+L1457+L1590+L1706+L1800+L1873+L1926+L1979+L2032+L2093+L2128+L2153+L2186</f>
        <v>0</v>
      </c>
      <c r="M2196" s="191" t="s">
        <v>38</v>
      </c>
      <c r="N2196" s="193">
        <f>+N237+N299+N372+N555+N629+N703+N755+N829+N1028+N1164+N1237+N1457+N1590+N1706+N1800+N1873+N1926+N1979+N2032+N2093+N2128+N2153+N2186</f>
        <v>0</v>
      </c>
    </row>
    <row r="2197" spans="1:14" x14ac:dyDescent="0.3">
      <c r="A2197" s="106"/>
      <c r="D2197" s="107"/>
      <c r="E2197" s="191" t="s">
        <v>26</v>
      </c>
      <c r="F2197" s="192">
        <f>+F2192</f>
        <v>0</v>
      </c>
      <c r="G2197" s="191" t="s">
        <v>183</v>
      </c>
      <c r="H2197" s="192">
        <f>+H2192</f>
        <v>0</v>
      </c>
      <c r="I2197" s="191" t="s">
        <v>184</v>
      </c>
      <c r="J2197" s="192">
        <f>+J238+J300+J373+J556+J630+J704+J756+J830+J1029+J1165+J1238+J1458+J1591+J1707+J1801+J1874+J1927+J1980+J2033+J2094+J2129+J2154+J2187</f>
        <v>0</v>
      </c>
      <c r="K2197" s="191"/>
      <c r="L2197" s="192"/>
      <c r="M2197" s="191" t="s">
        <v>39</v>
      </c>
      <c r="N2197" s="193">
        <f>+N238+N300+N373+N556+N630+N704+N756+N830+N1029+N1165+N1238+N1458+N1591+N1707+N1801+N1874+N1927+N1980+N2033+N2094+N2129+N2154+N2187</f>
        <v>0</v>
      </c>
    </row>
    <row r="2198" spans="1:14" ht="14.4" thickBot="1" x14ac:dyDescent="0.35">
      <c r="A2198" s="148"/>
      <c r="B2198" s="149"/>
      <c r="C2198" s="76"/>
      <c r="D2198" s="1080"/>
      <c r="E2198" s="149"/>
      <c r="F2198" s="76"/>
      <c r="G2198" s="149"/>
      <c r="H2198" s="149"/>
      <c r="I2198" s="149"/>
      <c r="J2198" s="149"/>
      <c r="K2198" s="149"/>
      <c r="L2198" s="149"/>
      <c r="M2198" s="149"/>
      <c r="N2198" s="205"/>
    </row>
    <row r="2199" spans="1:14" ht="44.25" customHeight="1" thickTop="1" x14ac:dyDescent="0.3">
      <c r="A2199" s="211" t="s">
        <v>131</v>
      </c>
      <c r="B2199" s="1273" t="s">
        <v>449</v>
      </c>
      <c r="C2199" s="1273"/>
      <c r="D2199" s="1273"/>
      <c r="E2199" s="1273"/>
      <c r="F2199" s="1273"/>
      <c r="G2199" s="1273"/>
      <c r="H2199" s="1273"/>
      <c r="I2199" s="1273"/>
      <c r="J2199" s="1273"/>
      <c r="K2199" s="1273"/>
      <c r="L2199" s="1273"/>
      <c r="M2199" s="1273"/>
      <c r="N2199" s="1273"/>
    </row>
    <row r="2200" spans="1:14" ht="30" customHeight="1" x14ac:dyDescent="0.3">
      <c r="A2200" s="211" t="s">
        <v>450</v>
      </c>
      <c r="B2200" s="1273" t="s">
        <v>451</v>
      </c>
      <c r="C2200" s="1273"/>
      <c r="D2200" s="1273"/>
      <c r="E2200" s="1273"/>
      <c r="F2200" s="1273"/>
      <c r="G2200" s="1273"/>
      <c r="H2200" s="1273"/>
      <c r="I2200" s="1273"/>
      <c r="J2200" s="1273"/>
      <c r="K2200" s="1273"/>
      <c r="L2200" s="1273"/>
      <c r="M2200" s="1273"/>
      <c r="N2200" s="1273"/>
    </row>
    <row r="2201" spans="1:14" x14ac:dyDescent="0.3">
      <c r="A2201" s="211" t="s">
        <v>135</v>
      </c>
      <c r="B2201" s="107" t="s">
        <v>452</v>
      </c>
    </row>
    <row r="2202" spans="1:14" x14ac:dyDescent="0.3">
      <c r="A2202" s="211" t="s">
        <v>137</v>
      </c>
      <c r="B2202" s="107" t="s">
        <v>453</v>
      </c>
    </row>
  </sheetData>
  <mergeCells count="136">
    <mergeCell ref="P298:P300"/>
    <mergeCell ref="A1:N1"/>
    <mergeCell ref="A3:N3"/>
    <mergeCell ref="A6:C8"/>
    <mergeCell ref="D6:D8"/>
    <mergeCell ref="E6:F6"/>
    <mergeCell ref="G6:H6"/>
    <mergeCell ref="I6:J6"/>
    <mergeCell ref="K6:L6"/>
    <mergeCell ref="M6:N6"/>
    <mergeCell ref="E7:F7"/>
    <mergeCell ref="G7:H7"/>
    <mergeCell ref="I7:J7"/>
    <mergeCell ref="K7:L7"/>
    <mergeCell ref="M7:N7"/>
    <mergeCell ref="E8:F8"/>
    <mergeCell ref="G8:H8"/>
    <mergeCell ref="I8:J8"/>
    <mergeCell ref="K8:L8"/>
    <mergeCell ref="M8:N8"/>
    <mergeCell ref="E297:F297"/>
    <mergeCell ref="A702:C702"/>
    <mergeCell ref="A10:A13"/>
    <mergeCell ref="A298:B298"/>
    <mergeCell ref="A304:B304"/>
    <mergeCell ref="A371:C371"/>
    <mergeCell ref="A377:B377"/>
    <mergeCell ref="I297:J297"/>
    <mergeCell ref="M297:N297"/>
    <mergeCell ref="A15:B15"/>
    <mergeCell ref="A235:B235"/>
    <mergeCell ref="E235:F235"/>
    <mergeCell ref="I235:J235"/>
    <mergeCell ref="M235:N235"/>
    <mergeCell ref="A236:B236"/>
    <mergeCell ref="A243:B243"/>
    <mergeCell ref="A297:B297"/>
    <mergeCell ref="M553:N553"/>
    <mergeCell ref="A554:C554"/>
    <mergeCell ref="A560:B560"/>
    <mergeCell ref="A628:C628"/>
    <mergeCell ref="A634:B634"/>
    <mergeCell ref="I553:J553"/>
    <mergeCell ref="E553:F553"/>
    <mergeCell ref="A553:B553"/>
    <mergeCell ref="A1027:C1027"/>
    <mergeCell ref="M826:N826"/>
    <mergeCell ref="I1025:J1025"/>
    <mergeCell ref="M1025:N1025"/>
    <mergeCell ref="A708:B708"/>
    <mergeCell ref="A754:C754"/>
    <mergeCell ref="A760:B760"/>
    <mergeCell ref="A826:B826"/>
    <mergeCell ref="E826:F826"/>
    <mergeCell ref="I826:J826"/>
    <mergeCell ref="A828:C828"/>
    <mergeCell ref="A834:B834"/>
    <mergeCell ref="A1025:B1025"/>
    <mergeCell ref="E1025:F1025"/>
    <mergeCell ref="A1462:B1462"/>
    <mergeCell ref="A1588:B1588"/>
    <mergeCell ref="E1588:F1588"/>
    <mergeCell ref="I1588:J1588"/>
    <mergeCell ref="M1588:N1588"/>
    <mergeCell ref="A1033:B1033"/>
    <mergeCell ref="A1163:C1163"/>
    <mergeCell ref="A1169:B1169"/>
    <mergeCell ref="A1235:B1235"/>
    <mergeCell ref="E1235:F1235"/>
    <mergeCell ref="I1235:J1235"/>
    <mergeCell ref="M1235:N1235"/>
    <mergeCell ref="A1236:C1236"/>
    <mergeCell ref="A1242:B1242"/>
    <mergeCell ref="A1455:B1455"/>
    <mergeCell ref="E1455:F1455"/>
    <mergeCell ref="I1455:J1455"/>
    <mergeCell ref="M1455:N1455"/>
    <mergeCell ref="A1456:C1456"/>
    <mergeCell ref="A1925:C1925"/>
    <mergeCell ref="A1931:B1931"/>
    <mergeCell ref="A1984:B1984"/>
    <mergeCell ref="A2030:B2030"/>
    <mergeCell ref="E2030:F2030"/>
    <mergeCell ref="I2030:J2030"/>
    <mergeCell ref="M2030:N2030"/>
    <mergeCell ref="A2031:C2031"/>
    <mergeCell ref="A1589:C1589"/>
    <mergeCell ref="A1595:B1595"/>
    <mergeCell ref="A1704:B1704"/>
    <mergeCell ref="E1704:F1704"/>
    <mergeCell ref="I1704:J1704"/>
    <mergeCell ref="M1704:N1704"/>
    <mergeCell ref="A1705:C1705"/>
    <mergeCell ref="A1711:B1711"/>
    <mergeCell ref="A1798:B1798"/>
    <mergeCell ref="E1798:F1798"/>
    <mergeCell ref="I1798:J1798"/>
    <mergeCell ref="M1798:N1798"/>
    <mergeCell ref="A1799:C1799"/>
    <mergeCell ref="A1805:B1805"/>
    <mergeCell ref="A1871:B1871"/>
    <mergeCell ref="E1871:F1871"/>
    <mergeCell ref="I1871:J1871"/>
    <mergeCell ref="M1871:N1871"/>
    <mergeCell ref="A1872:C1872"/>
    <mergeCell ref="A1878:B1878"/>
    <mergeCell ref="A1924:B1924"/>
    <mergeCell ref="E1924:F1924"/>
    <mergeCell ref="I1924:J1924"/>
    <mergeCell ref="M1924:N1924"/>
    <mergeCell ref="A2037:B2037"/>
    <mergeCell ref="A2092:C2092"/>
    <mergeCell ref="A2098:B2098"/>
    <mergeCell ref="A2126:B2126"/>
    <mergeCell ref="E2126:F2126"/>
    <mergeCell ref="I2126:J2126"/>
    <mergeCell ref="M2126:N2126"/>
    <mergeCell ref="A2127:C2127"/>
    <mergeCell ref="A2133:B2133"/>
    <mergeCell ref="A2091:B2091"/>
    <mergeCell ref="E2091:F2091"/>
    <mergeCell ref="I2091:J2091"/>
    <mergeCell ref="M2091:N2091"/>
    <mergeCell ref="A2151:B2151"/>
    <mergeCell ref="E2151:F2151"/>
    <mergeCell ref="I2151:J2151"/>
    <mergeCell ref="M2151:N2151"/>
    <mergeCell ref="B2200:N2200"/>
    <mergeCell ref="A2185:C2185"/>
    <mergeCell ref="B2199:N2199"/>
    <mergeCell ref="A2152:C2152"/>
    <mergeCell ref="A2158:B2158"/>
    <mergeCell ref="A2184:B2184"/>
    <mergeCell ref="E2184:F2184"/>
    <mergeCell ref="I2184:J2184"/>
    <mergeCell ref="M2184:N2184"/>
  </mergeCells>
  <printOptions horizontalCentered="1"/>
  <pageMargins left="0.70866141732283472" right="0.15748031496062992" top="0.47244094488188981" bottom="0.47244094488188981" header="0.35433070866141736" footer="0.31496062992125984"/>
  <pageSetup paperSize="9" scale="45" fitToHeight="40" orientation="portrait" r:id="rId1"/>
  <rowBreaks count="22" manualBreakCount="22">
    <brk id="110" max="13" man="1"/>
    <brk id="216" max="13" man="1"/>
    <brk id="325" max="13" man="1"/>
    <brk id="421" max="13" man="1"/>
    <brk id="529" max="16383" man="1"/>
    <brk id="625" max="13" man="1"/>
    <brk id="729" max="13" man="1"/>
    <brk id="825" max="13" man="1"/>
    <brk id="919" max="16383" man="1"/>
    <brk id="1003" max="13" man="1"/>
    <brk id="1097" max="16383" man="1"/>
    <brk id="1190" max="13" man="1"/>
    <brk id="1285" max="16383" man="1"/>
    <brk id="1389" max="16383" man="1"/>
    <brk id="1488" max="13" man="1"/>
    <brk id="1565" max="13" man="1"/>
    <brk id="1660" max="16383" man="1"/>
    <brk id="1753" max="16383" man="1"/>
    <brk id="1848" max="13" man="1"/>
    <brk id="1930" max="16383" man="1"/>
    <brk id="2028" max="13" man="1"/>
    <brk id="2112"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08B6-42D7-4356-AE90-2871CB187901}">
  <dimension ref="A1:I57"/>
  <sheetViews>
    <sheetView zoomScaleNormal="100" workbookViewId="0">
      <selection sqref="A1:IV1"/>
    </sheetView>
  </sheetViews>
  <sheetFormatPr defaultColWidth="9.21875" defaultRowHeight="14.4" x14ac:dyDescent="0.3"/>
  <cols>
    <col min="1" max="1" width="9.21875" style="457"/>
    <col min="2" max="2" width="55.5546875" style="457" bestFit="1" customWidth="1"/>
    <col min="3" max="3" width="18.21875" style="457" customWidth="1"/>
    <col min="4" max="4" width="15.77734375" style="457" customWidth="1"/>
    <col min="5" max="5" width="16.5546875" style="457" customWidth="1"/>
    <col min="6" max="6" width="14.77734375" style="457" customWidth="1"/>
    <col min="7" max="7" width="15.44140625" style="457" customWidth="1"/>
    <col min="8" max="8" width="9.21875" style="457"/>
    <col min="9" max="9" width="53.21875" style="457" bestFit="1" customWidth="1"/>
    <col min="10" max="10" width="19.5546875" style="457" bestFit="1" customWidth="1"/>
    <col min="11" max="16384" width="9.21875" style="457"/>
  </cols>
  <sheetData>
    <row r="1" spans="1:9" ht="21" x14ac:dyDescent="0.3">
      <c r="A1" s="1331" t="s">
        <v>1985</v>
      </c>
      <c r="B1" s="1331"/>
      <c r="C1" s="1331"/>
      <c r="D1" s="1331"/>
      <c r="E1" s="1331"/>
      <c r="F1" s="1331"/>
      <c r="G1" s="1331"/>
    </row>
    <row r="3" spans="1:9" ht="47.25" customHeight="1" x14ac:dyDescent="0.3">
      <c r="A3" s="1412" t="s">
        <v>1986</v>
      </c>
      <c r="B3" s="1412"/>
      <c r="C3" s="1412"/>
      <c r="D3" s="1412"/>
      <c r="E3" s="1412"/>
      <c r="F3" s="1412"/>
      <c r="G3" s="1412"/>
    </row>
    <row r="4" spans="1:9" x14ac:dyDescent="0.3">
      <c r="B4" s="483"/>
    </row>
    <row r="5" spans="1:9" ht="15" thickBot="1" x14ac:dyDescent="0.35"/>
    <row r="6" spans="1:9" ht="50.25" customHeight="1" thickTop="1" x14ac:dyDescent="0.3">
      <c r="A6" s="1414" t="s">
        <v>1923</v>
      </c>
      <c r="B6" s="1415"/>
      <c r="C6" s="1375" t="s">
        <v>1939</v>
      </c>
      <c r="D6" s="1421"/>
      <c r="E6" s="1375" t="s">
        <v>1940</v>
      </c>
      <c r="F6" s="1420"/>
      <c r="G6" s="1242" t="s">
        <v>1941</v>
      </c>
    </row>
    <row r="7" spans="1:9" ht="15" customHeight="1" x14ac:dyDescent="0.3">
      <c r="A7" s="1416"/>
      <c r="B7" s="1417"/>
      <c r="C7" s="1422" t="s">
        <v>1987</v>
      </c>
      <c r="D7" s="1424" t="s">
        <v>1988</v>
      </c>
      <c r="E7" s="1422" t="s">
        <v>1944</v>
      </c>
      <c r="F7" s="1424" t="s">
        <v>1988</v>
      </c>
      <c r="G7" s="1426" t="s">
        <v>1988</v>
      </c>
    </row>
    <row r="8" spans="1:9" ht="54" customHeight="1" thickBot="1" x14ac:dyDescent="0.35">
      <c r="A8" s="1418"/>
      <c r="B8" s="1419"/>
      <c r="C8" s="1423"/>
      <c r="D8" s="1425"/>
      <c r="E8" s="1423"/>
      <c r="F8" s="1425"/>
      <c r="G8" s="1427"/>
    </row>
    <row r="9" spans="1:9" ht="38.25" customHeight="1" thickTop="1" x14ac:dyDescent="0.3">
      <c r="A9" s="484"/>
      <c r="B9" s="485"/>
      <c r="C9" s="486"/>
      <c r="D9" s="461"/>
      <c r="E9" s="486"/>
      <c r="F9" s="431"/>
      <c r="G9" s="487"/>
      <c r="I9" s="1221"/>
    </row>
    <row r="10" spans="1:9" x14ac:dyDescent="0.3">
      <c r="A10" s="488"/>
      <c r="B10" s="1213" t="s">
        <v>1925</v>
      </c>
      <c r="C10" s="1215"/>
      <c r="D10" s="1190"/>
      <c r="E10" s="1215"/>
      <c r="F10" s="1230"/>
      <c r="G10" s="1214"/>
    </row>
    <row r="11" spans="1:9" x14ac:dyDescent="0.3">
      <c r="A11" s="117">
        <v>101</v>
      </c>
      <c r="B11" s="303" t="s">
        <v>1831</v>
      </c>
      <c r="C11" s="489">
        <v>0</v>
      </c>
      <c r="D11" s="466">
        <v>0</v>
      </c>
      <c r="E11" s="489">
        <v>0</v>
      </c>
      <c r="F11" s="467">
        <v>0</v>
      </c>
      <c r="G11" s="468">
        <v>0</v>
      </c>
    </row>
    <row r="12" spans="1:9" x14ac:dyDescent="0.3">
      <c r="A12" s="117">
        <v>102</v>
      </c>
      <c r="B12" s="303" t="s">
        <v>1832</v>
      </c>
      <c r="C12" s="489">
        <v>0</v>
      </c>
      <c r="D12" s="466">
        <v>0</v>
      </c>
      <c r="E12" s="489">
        <v>0</v>
      </c>
      <c r="F12" s="467">
        <v>0</v>
      </c>
      <c r="G12" s="468">
        <v>0</v>
      </c>
    </row>
    <row r="13" spans="1:9" x14ac:dyDescent="0.3">
      <c r="A13" s="117">
        <v>103</v>
      </c>
      <c r="B13" s="303" t="s">
        <v>1833</v>
      </c>
      <c r="C13" s="489">
        <v>0</v>
      </c>
      <c r="D13" s="466">
        <v>0</v>
      </c>
      <c r="E13" s="489">
        <v>0</v>
      </c>
      <c r="F13" s="467">
        <v>0</v>
      </c>
      <c r="G13" s="468">
        <v>0</v>
      </c>
    </row>
    <row r="14" spans="1:9" x14ac:dyDescent="0.3">
      <c r="A14" s="117">
        <v>104</v>
      </c>
      <c r="B14" s="303" t="s">
        <v>52</v>
      </c>
      <c r="C14" s="489">
        <v>0</v>
      </c>
      <c r="D14" s="466">
        <v>0</v>
      </c>
      <c r="E14" s="489">
        <v>0</v>
      </c>
      <c r="F14" s="467">
        <v>0</v>
      </c>
      <c r="G14" s="468">
        <v>0</v>
      </c>
    </row>
    <row r="15" spans="1:9" x14ac:dyDescent="0.3">
      <c r="A15" s="117">
        <v>105</v>
      </c>
      <c r="B15" s="303" t="s">
        <v>1926</v>
      </c>
      <c r="C15" s="489">
        <v>0</v>
      </c>
      <c r="D15" s="466">
        <v>0</v>
      </c>
      <c r="E15" s="489">
        <v>0</v>
      </c>
      <c r="F15" s="467">
        <v>0</v>
      </c>
      <c r="G15" s="468">
        <v>0</v>
      </c>
    </row>
    <row r="16" spans="1:9" x14ac:dyDescent="0.3">
      <c r="A16" s="117">
        <v>106</v>
      </c>
      <c r="B16" s="303" t="s">
        <v>1927</v>
      </c>
      <c r="C16" s="489">
        <v>0</v>
      </c>
      <c r="D16" s="466">
        <v>0</v>
      </c>
      <c r="E16" s="489">
        <v>0</v>
      </c>
      <c r="F16" s="467">
        <v>0</v>
      </c>
      <c r="G16" s="468">
        <v>0</v>
      </c>
    </row>
    <row r="17" spans="1:7" x14ac:dyDescent="0.3">
      <c r="A17" s="117">
        <v>107</v>
      </c>
      <c r="B17" s="303" t="s">
        <v>812</v>
      </c>
      <c r="C17" s="489">
        <v>0</v>
      </c>
      <c r="D17" s="466">
        <v>0</v>
      </c>
      <c r="E17" s="489">
        <v>0</v>
      </c>
      <c r="F17" s="467">
        <v>0</v>
      </c>
      <c r="G17" s="468">
        <v>0</v>
      </c>
    </row>
    <row r="18" spans="1:7" x14ac:dyDescent="0.3">
      <c r="A18" s="117">
        <v>108</v>
      </c>
      <c r="B18" s="303" t="s">
        <v>1836</v>
      </c>
      <c r="C18" s="489">
        <v>0</v>
      </c>
      <c r="D18" s="466">
        <v>0</v>
      </c>
      <c r="E18" s="489">
        <v>0</v>
      </c>
      <c r="F18" s="467">
        <v>0</v>
      </c>
      <c r="G18" s="468">
        <v>0</v>
      </c>
    </row>
    <row r="19" spans="1:7" x14ac:dyDescent="0.3">
      <c r="A19" s="117">
        <v>109</v>
      </c>
      <c r="B19" s="303" t="s">
        <v>1837</v>
      </c>
      <c r="C19" s="489">
        <v>0</v>
      </c>
      <c r="D19" s="466">
        <v>0</v>
      </c>
      <c r="E19" s="489">
        <v>0</v>
      </c>
      <c r="F19" s="467">
        <v>0</v>
      </c>
      <c r="G19" s="468">
        <v>0</v>
      </c>
    </row>
    <row r="20" spans="1:7" x14ac:dyDescent="0.3">
      <c r="A20" s="117">
        <v>110</v>
      </c>
      <c r="B20" s="303" t="s">
        <v>1838</v>
      </c>
      <c r="C20" s="489">
        <v>0</v>
      </c>
      <c r="D20" s="466">
        <v>0</v>
      </c>
      <c r="E20" s="489">
        <v>0</v>
      </c>
      <c r="F20" s="467">
        <v>0</v>
      </c>
      <c r="G20" s="468">
        <v>0</v>
      </c>
    </row>
    <row r="21" spans="1:7" x14ac:dyDescent="0.3">
      <c r="A21" s="490">
        <v>100</v>
      </c>
      <c r="B21" s="1213" t="s">
        <v>50</v>
      </c>
      <c r="C21" s="1215">
        <f>SUM(C11:C20)</f>
        <v>0</v>
      </c>
      <c r="D21" s="1190">
        <f>SUM(D11:D20)</f>
        <v>0</v>
      </c>
      <c r="E21" s="1215">
        <f>SUM(E11:E20)</f>
        <v>0</v>
      </c>
      <c r="F21" s="1230">
        <f>SUM(F11:F20)</f>
        <v>0</v>
      </c>
      <c r="G21" s="1214">
        <f>SUM(G11:G20)</f>
        <v>0</v>
      </c>
    </row>
    <row r="22" spans="1:7" x14ac:dyDescent="0.3">
      <c r="A22" s="117"/>
      <c r="B22" s="303"/>
      <c r="C22" s="489"/>
      <c r="D22" s="466"/>
      <c r="E22" s="489"/>
      <c r="F22" s="467"/>
      <c r="G22" s="468"/>
    </row>
    <row r="23" spans="1:7" x14ac:dyDescent="0.3">
      <c r="A23" s="117"/>
      <c r="B23" s="1213" t="s">
        <v>1928</v>
      </c>
      <c r="C23" s="1215"/>
      <c r="D23" s="1190"/>
      <c r="E23" s="1215"/>
      <c r="F23" s="1230"/>
      <c r="G23" s="1214"/>
    </row>
    <row r="24" spans="1:7" x14ac:dyDescent="0.3">
      <c r="A24" s="117">
        <v>201</v>
      </c>
      <c r="B24" s="303" t="s">
        <v>1882</v>
      </c>
      <c r="C24" s="489">
        <v>0</v>
      </c>
      <c r="D24" s="466">
        <v>0</v>
      </c>
      <c r="E24" s="489">
        <v>0</v>
      </c>
      <c r="F24" s="467">
        <v>0</v>
      </c>
      <c r="G24" s="468">
        <v>0</v>
      </c>
    </row>
    <row r="25" spans="1:7" x14ac:dyDescent="0.3">
      <c r="A25" s="117">
        <v>202</v>
      </c>
      <c r="B25" s="303" t="s">
        <v>1883</v>
      </c>
      <c r="C25" s="489">
        <v>0</v>
      </c>
      <c r="D25" s="466">
        <v>0</v>
      </c>
      <c r="E25" s="489">
        <v>0</v>
      </c>
      <c r="F25" s="467">
        <v>0</v>
      </c>
      <c r="G25" s="468">
        <v>0</v>
      </c>
    </row>
    <row r="26" spans="1:7" x14ac:dyDescent="0.3">
      <c r="A26" s="117">
        <v>203</v>
      </c>
      <c r="B26" s="303" t="s">
        <v>747</v>
      </c>
      <c r="C26" s="489">
        <v>0</v>
      </c>
      <c r="D26" s="466">
        <v>0</v>
      </c>
      <c r="E26" s="489">
        <v>0</v>
      </c>
      <c r="F26" s="467">
        <v>0</v>
      </c>
      <c r="G26" s="468">
        <v>0</v>
      </c>
    </row>
    <row r="27" spans="1:7" x14ac:dyDescent="0.3">
      <c r="A27" s="117">
        <v>204</v>
      </c>
      <c r="B27" s="303" t="s">
        <v>1884</v>
      </c>
      <c r="C27" s="489">
        <v>0</v>
      </c>
      <c r="D27" s="466">
        <v>0</v>
      </c>
      <c r="E27" s="489">
        <v>0</v>
      </c>
      <c r="F27" s="467">
        <v>0</v>
      </c>
      <c r="G27" s="468">
        <v>0</v>
      </c>
    </row>
    <row r="28" spans="1:7" x14ac:dyDescent="0.3">
      <c r="A28" s="117">
        <v>205</v>
      </c>
      <c r="B28" s="303" t="s">
        <v>1885</v>
      </c>
      <c r="C28" s="489">
        <v>0</v>
      </c>
      <c r="D28" s="466">
        <v>0</v>
      </c>
      <c r="E28" s="489">
        <v>0</v>
      </c>
      <c r="F28" s="467">
        <v>0</v>
      </c>
      <c r="G28" s="468">
        <v>0</v>
      </c>
    </row>
    <row r="29" spans="1:7" x14ac:dyDescent="0.3">
      <c r="A29" s="490">
        <v>200</v>
      </c>
      <c r="B29" s="1213" t="s">
        <v>64</v>
      </c>
      <c r="C29" s="1215">
        <f>SUM(C24:C28)</f>
        <v>0</v>
      </c>
      <c r="D29" s="1190">
        <f>SUM(D24:D28)</f>
        <v>0</v>
      </c>
      <c r="E29" s="1215">
        <f>SUM(E24:E28)</f>
        <v>0</v>
      </c>
      <c r="F29" s="1230">
        <f>SUM(F24:F28)</f>
        <v>0</v>
      </c>
      <c r="G29" s="1214">
        <f>SUM(G24:G28)</f>
        <v>0</v>
      </c>
    </row>
    <row r="30" spans="1:7" x14ac:dyDescent="0.3">
      <c r="A30" s="117"/>
      <c r="B30" s="303"/>
      <c r="C30" s="489"/>
      <c r="D30" s="466"/>
      <c r="E30" s="489"/>
      <c r="F30" s="467"/>
      <c r="G30" s="468"/>
    </row>
    <row r="31" spans="1:7" x14ac:dyDescent="0.3">
      <c r="A31" s="117"/>
      <c r="B31" s="1213" t="s">
        <v>1929</v>
      </c>
      <c r="C31" s="1215"/>
      <c r="D31" s="1190"/>
      <c r="E31" s="1215"/>
      <c r="F31" s="1230"/>
      <c r="G31" s="1214"/>
    </row>
    <row r="32" spans="1:7" x14ac:dyDescent="0.3">
      <c r="A32" s="117">
        <v>301</v>
      </c>
      <c r="B32" s="303" t="s">
        <v>1887</v>
      </c>
      <c r="C32" s="489">
        <v>0</v>
      </c>
      <c r="D32" s="466">
        <v>0</v>
      </c>
      <c r="E32" s="489">
        <v>0</v>
      </c>
      <c r="F32" s="467">
        <v>0</v>
      </c>
      <c r="G32" s="468">
        <v>0</v>
      </c>
    </row>
    <row r="33" spans="1:7" x14ac:dyDescent="0.3">
      <c r="A33" s="117">
        <v>302</v>
      </c>
      <c r="B33" s="303" t="s">
        <v>1888</v>
      </c>
      <c r="C33" s="489">
        <v>0</v>
      </c>
      <c r="D33" s="466">
        <v>0</v>
      </c>
      <c r="E33" s="489">
        <v>0</v>
      </c>
      <c r="F33" s="467">
        <v>0</v>
      </c>
      <c r="G33" s="468">
        <v>0</v>
      </c>
    </row>
    <row r="34" spans="1:7" x14ac:dyDescent="0.3">
      <c r="A34" s="117">
        <v>303</v>
      </c>
      <c r="B34" s="303" t="s">
        <v>1930</v>
      </c>
      <c r="C34" s="489">
        <v>0</v>
      </c>
      <c r="D34" s="466">
        <v>0</v>
      </c>
      <c r="E34" s="489">
        <v>0</v>
      </c>
      <c r="F34" s="467">
        <v>0</v>
      </c>
      <c r="G34" s="468">
        <v>0</v>
      </c>
    </row>
    <row r="35" spans="1:7" x14ac:dyDescent="0.3">
      <c r="A35" s="117">
        <v>304</v>
      </c>
      <c r="B35" s="303" t="s">
        <v>1890</v>
      </c>
      <c r="C35" s="489">
        <v>0</v>
      </c>
      <c r="D35" s="466">
        <v>0</v>
      </c>
      <c r="E35" s="489">
        <v>0</v>
      </c>
      <c r="F35" s="467">
        <v>0</v>
      </c>
      <c r="G35" s="468">
        <v>0</v>
      </c>
    </row>
    <row r="36" spans="1:7" x14ac:dyDescent="0.3">
      <c r="A36" s="490">
        <v>300</v>
      </c>
      <c r="B36" s="1213" t="s">
        <v>78</v>
      </c>
      <c r="C36" s="1215">
        <f>SUM(C32:C35)</f>
        <v>0</v>
      </c>
      <c r="D36" s="1190">
        <f>SUM(D32:D35)</f>
        <v>0</v>
      </c>
      <c r="E36" s="1215">
        <f>SUM(E32:E35)</f>
        <v>0</v>
      </c>
      <c r="F36" s="1230">
        <f>SUM(F32:F35)</f>
        <v>0</v>
      </c>
      <c r="G36" s="1214">
        <f>SUM(G32:G35)</f>
        <v>0</v>
      </c>
    </row>
    <row r="37" spans="1:7" x14ac:dyDescent="0.3">
      <c r="A37" s="117"/>
      <c r="B37" s="303"/>
      <c r="C37" s="489"/>
      <c r="D37" s="466"/>
      <c r="E37" s="489"/>
      <c r="F37" s="467"/>
      <c r="G37" s="468"/>
    </row>
    <row r="38" spans="1:7" x14ac:dyDescent="0.3">
      <c r="A38" s="117"/>
      <c r="B38" s="1213" t="s">
        <v>1931</v>
      </c>
      <c r="C38" s="1215"/>
      <c r="D38" s="1190"/>
      <c r="E38" s="1215"/>
      <c r="F38" s="1230"/>
      <c r="G38" s="1214"/>
    </row>
    <row r="39" spans="1:7" x14ac:dyDescent="0.3">
      <c r="A39" s="117">
        <v>401</v>
      </c>
      <c r="B39" s="303" t="s">
        <v>1909</v>
      </c>
      <c r="C39" s="489">
        <v>0</v>
      </c>
      <c r="D39" s="466">
        <v>0</v>
      </c>
      <c r="E39" s="489">
        <v>0</v>
      </c>
      <c r="F39" s="467">
        <v>0</v>
      </c>
      <c r="G39" s="468">
        <v>0</v>
      </c>
    </row>
    <row r="40" spans="1:7" x14ac:dyDescent="0.3">
      <c r="A40" s="117">
        <v>402</v>
      </c>
      <c r="B40" s="303" t="s">
        <v>1910</v>
      </c>
      <c r="C40" s="489">
        <v>0</v>
      </c>
      <c r="D40" s="466">
        <v>0</v>
      </c>
      <c r="E40" s="489">
        <v>0</v>
      </c>
      <c r="F40" s="467">
        <v>0</v>
      </c>
      <c r="G40" s="468">
        <v>0</v>
      </c>
    </row>
    <row r="41" spans="1:7" x14ac:dyDescent="0.3">
      <c r="A41" s="117">
        <v>403</v>
      </c>
      <c r="B41" s="303" t="s">
        <v>1911</v>
      </c>
      <c r="C41" s="489">
        <v>0</v>
      </c>
      <c r="D41" s="466">
        <v>0</v>
      </c>
      <c r="E41" s="489">
        <v>0</v>
      </c>
      <c r="F41" s="467">
        <v>0</v>
      </c>
      <c r="G41" s="468">
        <v>0</v>
      </c>
    </row>
    <row r="42" spans="1:7" x14ac:dyDescent="0.3">
      <c r="A42" s="117">
        <v>404</v>
      </c>
      <c r="B42" s="303" t="s">
        <v>1912</v>
      </c>
      <c r="C42" s="489">
        <v>0</v>
      </c>
      <c r="D42" s="466">
        <v>0</v>
      </c>
      <c r="E42" s="489">
        <v>0</v>
      </c>
      <c r="F42" s="467">
        <v>0</v>
      </c>
      <c r="G42" s="468">
        <v>0</v>
      </c>
    </row>
    <row r="43" spans="1:7" ht="16.2" x14ac:dyDescent="0.3">
      <c r="A43" s="117">
        <v>405</v>
      </c>
      <c r="B43" s="303" t="s">
        <v>1932</v>
      </c>
      <c r="C43" s="489">
        <v>0</v>
      </c>
      <c r="D43" s="466">
        <v>0</v>
      </c>
      <c r="E43" s="489">
        <v>0</v>
      </c>
      <c r="F43" s="466">
        <v>0</v>
      </c>
      <c r="G43" s="468">
        <v>0</v>
      </c>
    </row>
    <row r="44" spans="1:7" x14ac:dyDescent="0.3">
      <c r="A44" s="490">
        <v>400</v>
      </c>
      <c r="B44" s="1213" t="s">
        <v>92</v>
      </c>
      <c r="C44" s="1215">
        <f>SUM(C39:C43)</f>
        <v>0</v>
      </c>
      <c r="D44" s="1190">
        <f>SUM(D39:D43)</f>
        <v>0</v>
      </c>
      <c r="E44" s="1215">
        <f>SUM(E39:E43)</f>
        <v>0</v>
      </c>
      <c r="F44" s="1230">
        <f>SUM(F39:F43)</f>
        <v>0</v>
      </c>
      <c r="G44" s="1214">
        <f>SUM(G39:G43)</f>
        <v>0</v>
      </c>
    </row>
    <row r="45" spans="1:7" x14ac:dyDescent="0.3">
      <c r="A45" s="117"/>
      <c r="B45" s="303"/>
      <c r="C45" s="489"/>
      <c r="D45" s="466"/>
      <c r="E45" s="489"/>
      <c r="F45" s="467"/>
      <c r="G45" s="468"/>
    </row>
    <row r="46" spans="1:7" ht="28.8" x14ac:dyDescent="0.3">
      <c r="A46" s="117"/>
      <c r="B46" s="1216" t="s">
        <v>1933</v>
      </c>
      <c r="C46" s="1215"/>
      <c r="D46" s="1190"/>
      <c r="E46" s="1215"/>
      <c r="F46" s="1230"/>
      <c r="G46" s="1214"/>
    </row>
    <row r="47" spans="1:7" x14ac:dyDescent="0.3">
      <c r="A47" s="117">
        <v>501</v>
      </c>
      <c r="B47" s="303" t="s">
        <v>438</v>
      </c>
      <c r="C47" s="489">
        <v>0</v>
      </c>
      <c r="D47" s="466">
        <v>0</v>
      </c>
      <c r="E47" s="489">
        <v>0</v>
      </c>
      <c r="F47" s="467">
        <v>0</v>
      </c>
      <c r="G47" s="468">
        <v>0</v>
      </c>
    </row>
    <row r="48" spans="1:7" x14ac:dyDescent="0.3">
      <c r="A48" s="490">
        <v>500</v>
      </c>
      <c r="B48" s="1213" t="s">
        <v>104</v>
      </c>
      <c r="C48" s="1215">
        <f>SUM(C47:C47)</f>
        <v>0</v>
      </c>
      <c r="D48" s="1190">
        <f>SUM(D47:D47)</f>
        <v>0</v>
      </c>
      <c r="E48" s="1215">
        <f>SUM(E47:E47)</f>
        <v>0</v>
      </c>
      <c r="F48" s="1230">
        <f>SUM(F47:F47)</f>
        <v>0</v>
      </c>
      <c r="G48" s="1214">
        <f>SUM(G47:G47)</f>
        <v>0</v>
      </c>
    </row>
    <row r="49" spans="1:8" x14ac:dyDescent="0.3">
      <c r="A49" s="117"/>
      <c r="B49" s="303"/>
      <c r="C49" s="489"/>
      <c r="D49" s="466"/>
      <c r="E49" s="489"/>
      <c r="F49" s="467"/>
      <c r="G49" s="468"/>
    </row>
    <row r="50" spans="1:8" x14ac:dyDescent="0.3">
      <c r="A50" s="117"/>
      <c r="B50" s="1213" t="s">
        <v>1934</v>
      </c>
      <c r="C50" s="1215"/>
      <c r="D50" s="1190"/>
      <c r="E50" s="1215"/>
      <c r="F50" s="1230"/>
      <c r="G50" s="1214"/>
    </row>
    <row r="51" spans="1:8" x14ac:dyDescent="0.3">
      <c r="A51" s="117">
        <v>701</v>
      </c>
      <c r="B51" s="303" t="s">
        <v>1916</v>
      </c>
      <c r="C51" s="489">
        <v>0</v>
      </c>
      <c r="D51" s="466">
        <v>0</v>
      </c>
      <c r="E51" s="489">
        <v>0</v>
      </c>
      <c r="F51" s="467">
        <v>0</v>
      </c>
      <c r="G51" s="468">
        <v>0</v>
      </c>
    </row>
    <row r="52" spans="1:8" x14ac:dyDescent="0.3">
      <c r="A52" s="117">
        <v>702</v>
      </c>
      <c r="B52" s="303" t="s">
        <v>1917</v>
      </c>
      <c r="C52" s="489">
        <v>0</v>
      </c>
      <c r="D52" s="466">
        <v>0</v>
      </c>
      <c r="E52" s="489">
        <v>0</v>
      </c>
      <c r="F52" s="467">
        <v>0</v>
      </c>
      <c r="G52" s="468">
        <v>0</v>
      </c>
    </row>
    <row r="53" spans="1:8" x14ac:dyDescent="0.3">
      <c r="A53" s="490">
        <v>700</v>
      </c>
      <c r="B53" s="1213" t="s">
        <v>121</v>
      </c>
      <c r="C53" s="1215">
        <f>SUM(C51:C52)</f>
        <v>0</v>
      </c>
      <c r="D53" s="1190">
        <f>SUM(D51:D52)</f>
        <v>0</v>
      </c>
      <c r="E53" s="1215">
        <f>SUM(E51:E52)</f>
        <v>0</v>
      </c>
      <c r="F53" s="1230">
        <f>SUM(F51:F52)</f>
        <v>0</v>
      </c>
      <c r="G53" s="1214">
        <f>SUM(G51:G52)</f>
        <v>0</v>
      </c>
    </row>
    <row r="54" spans="1:8" ht="15" thickBot="1" x14ac:dyDescent="0.35">
      <c r="A54" s="491"/>
      <c r="B54" s="1217"/>
      <c r="C54" s="1218"/>
      <c r="D54" s="1235"/>
      <c r="E54" s="1218"/>
      <c r="F54" s="1236"/>
      <c r="G54" s="1220"/>
    </row>
    <row r="55" spans="1:8" ht="15" thickTop="1" x14ac:dyDescent="0.3">
      <c r="A55" s="490"/>
      <c r="B55" s="492" t="s">
        <v>1935</v>
      </c>
      <c r="C55" s="1215">
        <f>+C53+C44+C48+C36+C29+C21</f>
        <v>0</v>
      </c>
      <c r="D55" s="1190">
        <f>+D53+D44+D48+D36+D29+D21</f>
        <v>0</v>
      </c>
      <c r="E55" s="1215">
        <f>+E53+E44+E48+E36+E29+E21</f>
        <v>0</v>
      </c>
      <c r="F55" s="1230">
        <f>+F53+F44+F48+F36+F29+F21</f>
        <v>0</v>
      </c>
      <c r="G55" s="1214">
        <f>+G53+G44+G48+G36+G29+G21</f>
        <v>0</v>
      </c>
    </row>
    <row r="56" spans="1:8" ht="15" thickBot="1" x14ac:dyDescent="0.35">
      <c r="A56" s="493"/>
      <c r="B56" s="1217"/>
      <c r="C56" s="1218"/>
      <c r="D56" s="1235"/>
      <c r="E56" s="1218"/>
      <c r="F56" s="1236"/>
      <c r="G56" s="1220"/>
    </row>
    <row r="57" spans="1:8" ht="15.75" customHeight="1" thickTop="1" x14ac:dyDescent="0.3">
      <c r="A57" s="801" t="s">
        <v>131</v>
      </c>
      <c r="B57" s="1406" t="s">
        <v>1914</v>
      </c>
      <c r="C57" s="1406"/>
      <c r="D57" s="1406"/>
      <c r="E57" s="1406"/>
      <c r="F57" s="1406"/>
      <c r="G57" s="1406"/>
      <c r="H57" s="749"/>
    </row>
  </sheetData>
  <mergeCells count="11">
    <mergeCell ref="E7:E8"/>
    <mergeCell ref="F7:F8"/>
    <mergeCell ref="G7:G8"/>
    <mergeCell ref="B57:G57"/>
    <mergeCell ref="A1:G1"/>
    <mergeCell ref="A3:G3"/>
    <mergeCell ref="A6:B8"/>
    <mergeCell ref="C6:D6"/>
    <mergeCell ref="E6:F6"/>
    <mergeCell ref="C7:C8"/>
    <mergeCell ref="D7:D8"/>
  </mergeCells>
  <printOptions horizontalCentered="1"/>
  <pageMargins left="0.70866141732283472" right="0.15748031496062992" top="0.47244094488188981" bottom="0.47244094488188981" header="0.35433070866141736" footer="0.31496062992125984"/>
  <pageSetup paperSize="9" scale="5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8C1D-C351-4816-8C1D-8B6125B86005}">
  <dimension ref="A2:AW31"/>
  <sheetViews>
    <sheetView topLeftCell="E1" zoomScaleNormal="100" zoomScaleSheetLayoutView="100" workbookViewId="0">
      <selection activeCell="J18" sqref="J18"/>
    </sheetView>
  </sheetViews>
  <sheetFormatPr defaultColWidth="7.5546875" defaultRowHeight="13.8" x14ac:dyDescent="0.3"/>
  <cols>
    <col min="1" max="1" width="14.77734375" style="494" bestFit="1" customWidth="1"/>
    <col min="2" max="2" width="59.77734375" style="495" customWidth="1"/>
    <col min="3" max="3" width="9.77734375" style="494" customWidth="1"/>
    <col min="4" max="4" width="14.5546875" style="494" customWidth="1"/>
    <col min="5" max="5" width="7.21875" style="494" customWidth="1"/>
    <col min="6" max="6" width="7.5546875" style="494" customWidth="1"/>
    <col min="7" max="7" width="13.44140625" style="494" customWidth="1"/>
    <col min="8" max="8" width="9.77734375" style="494" customWidth="1"/>
    <col min="9" max="9" width="10.5546875" style="494" customWidth="1"/>
    <col min="10" max="10" width="11.5546875" style="494" customWidth="1"/>
    <col min="11" max="11" width="10.44140625" style="494" customWidth="1"/>
    <col min="12" max="12" width="9.5546875" style="494" customWidth="1"/>
    <col min="13" max="13" width="9.77734375" style="494" customWidth="1"/>
    <col min="14" max="14" width="6.5546875" style="494" customWidth="1"/>
    <col min="15" max="16" width="7.5546875" style="494" customWidth="1"/>
    <col min="17" max="17" width="12.5546875" style="494" customWidth="1"/>
    <col min="18" max="18" width="8.21875" style="496" customWidth="1"/>
    <col min="19" max="19" width="11.21875" style="494" customWidth="1"/>
    <col min="20" max="20" width="7.5546875" style="496" customWidth="1"/>
    <col min="21" max="21" width="13.77734375" style="494" customWidth="1"/>
    <col min="22" max="22" width="7.5546875" style="496" customWidth="1"/>
    <col min="23" max="23" width="13.21875" style="494" customWidth="1"/>
    <col min="24" max="24" width="9" style="494" customWidth="1"/>
    <col min="25" max="25" width="6.21875" style="494" customWidth="1"/>
    <col min="26" max="26" width="6.44140625" style="494" customWidth="1"/>
    <col min="27" max="27" width="7.5546875" style="496" customWidth="1"/>
    <col min="28" max="28" width="10" style="494" customWidth="1"/>
    <col min="29" max="30" width="7.5546875" style="496"/>
    <col min="31" max="16384" width="7.5546875" style="494"/>
  </cols>
  <sheetData>
    <row r="2" spans="1:49" ht="21" x14ac:dyDescent="0.3">
      <c r="G2" s="1441" t="s">
        <v>1989</v>
      </c>
      <c r="H2" s="1441"/>
      <c r="I2" s="1441"/>
      <c r="J2" s="1441"/>
      <c r="K2" s="1441"/>
      <c r="L2" s="1441"/>
      <c r="M2" s="1441"/>
      <c r="N2" s="1441"/>
      <c r="O2" s="1441"/>
      <c r="P2" s="1441"/>
      <c r="Q2" s="1441"/>
      <c r="R2" s="1441"/>
      <c r="S2" s="701"/>
      <c r="T2" s="1441" t="s">
        <v>1989</v>
      </c>
      <c r="U2" s="1441"/>
      <c r="V2" s="1441"/>
      <c r="W2" s="1441"/>
      <c r="X2" s="1441"/>
      <c r="Y2" s="1441"/>
      <c r="Z2" s="1441"/>
      <c r="AA2" s="1441"/>
      <c r="AB2" s="1441"/>
      <c r="AC2" s="1441"/>
      <c r="AD2" s="1441"/>
      <c r="AE2" s="701"/>
      <c r="AF2" s="701"/>
      <c r="AG2" s="701"/>
      <c r="AH2" s="701"/>
      <c r="AI2" s="701"/>
      <c r="AJ2" s="701"/>
      <c r="AK2" s="701"/>
      <c r="AL2" s="701"/>
      <c r="AM2" s="701"/>
      <c r="AN2" s="701"/>
      <c r="AO2" s="701"/>
      <c r="AP2" s="701"/>
      <c r="AQ2" s="701"/>
      <c r="AR2" s="701"/>
      <c r="AS2" s="701"/>
      <c r="AT2" s="701"/>
      <c r="AU2" s="701"/>
      <c r="AV2" s="701"/>
      <c r="AW2" s="701"/>
    </row>
    <row r="3" spans="1:49" ht="21" x14ac:dyDescent="0.3">
      <c r="G3" s="633"/>
      <c r="H3" s="633"/>
      <c r="I3" s="633"/>
      <c r="J3" s="633"/>
      <c r="K3" s="633"/>
      <c r="L3" s="633"/>
      <c r="M3" s="633"/>
      <c r="N3" s="633"/>
      <c r="O3" s="633"/>
      <c r="P3" s="633"/>
      <c r="Q3" s="633"/>
      <c r="R3" s="633"/>
      <c r="S3" s="701"/>
      <c r="T3" s="633"/>
      <c r="U3" s="633"/>
      <c r="V3" s="633"/>
      <c r="W3" s="633"/>
      <c r="X3" s="633"/>
      <c r="Y3" s="633"/>
      <c r="Z3" s="633"/>
      <c r="AA3" s="633"/>
      <c r="AB3" s="633"/>
      <c r="AC3" s="633"/>
      <c r="AD3" s="633"/>
      <c r="AE3" s="701"/>
      <c r="AF3" s="701"/>
      <c r="AG3" s="701"/>
      <c r="AH3" s="701"/>
      <c r="AI3" s="701"/>
      <c r="AJ3" s="701"/>
      <c r="AK3" s="701"/>
      <c r="AL3" s="701"/>
      <c r="AM3" s="701"/>
      <c r="AN3" s="701"/>
      <c r="AO3" s="701"/>
      <c r="AP3" s="701"/>
      <c r="AQ3" s="701"/>
      <c r="AR3" s="701"/>
      <c r="AS3" s="701"/>
      <c r="AT3" s="701"/>
      <c r="AU3" s="701"/>
      <c r="AV3" s="701"/>
      <c r="AW3" s="701"/>
    </row>
    <row r="4" spans="1:49" ht="21" customHeight="1" thickBot="1" x14ac:dyDescent="0.35">
      <c r="B4" s="700"/>
      <c r="C4" s="1448" t="s">
        <v>1990</v>
      </c>
      <c r="D4" s="1448"/>
      <c r="E4" s="1448"/>
      <c r="F4" s="1448"/>
      <c r="G4" s="1448"/>
      <c r="H4" s="1448"/>
      <c r="I4" s="1448"/>
      <c r="J4" s="1448"/>
      <c r="K4" s="1448"/>
      <c r="L4" s="1448"/>
      <c r="M4" s="1448"/>
      <c r="N4" s="1448"/>
      <c r="O4" s="1448"/>
      <c r="P4" s="1448"/>
      <c r="Q4" s="1448"/>
      <c r="R4" s="1448"/>
      <c r="S4" s="1452" t="s">
        <v>1990</v>
      </c>
      <c r="T4" s="1452"/>
      <c r="U4" s="1452"/>
      <c r="V4" s="1452"/>
      <c r="W4" s="1452"/>
      <c r="X4" s="1452"/>
      <c r="Y4" s="1452"/>
      <c r="Z4" s="1452"/>
      <c r="AA4" s="1452"/>
      <c r="AB4" s="1452"/>
      <c r="AC4" s="1452"/>
      <c r="AD4" s="1452"/>
    </row>
    <row r="5" spans="1:49" s="497" customFormat="1" ht="56.25" customHeight="1" thickBot="1" x14ac:dyDescent="0.35">
      <c r="A5" s="1428" t="s">
        <v>1991</v>
      </c>
      <c r="B5" s="1429"/>
      <c r="C5" s="1438" t="s">
        <v>1992</v>
      </c>
      <c r="D5" s="1439"/>
      <c r="E5" s="1439"/>
      <c r="F5" s="1439"/>
      <c r="G5" s="1439"/>
      <c r="H5" s="1439"/>
      <c r="I5" s="1439"/>
      <c r="J5" s="1439"/>
      <c r="K5" s="1439"/>
      <c r="L5" s="1439"/>
      <c r="M5" s="1439"/>
      <c r="N5" s="1439"/>
      <c r="O5" s="1439"/>
      <c r="P5" s="1439"/>
      <c r="Q5" s="1439"/>
      <c r="R5" s="1440"/>
      <c r="S5" s="1434" t="s">
        <v>1993</v>
      </c>
      <c r="T5" s="1435"/>
      <c r="U5" s="1434" t="s">
        <v>1994</v>
      </c>
      <c r="V5" s="1435"/>
      <c r="W5" s="1434" t="s">
        <v>1995</v>
      </c>
      <c r="X5" s="1457"/>
      <c r="Y5" s="1457"/>
      <c r="Z5" s="1457"/>
      <c r="AA5" s="1435"/>
      <c r="AB5" s="1434" t="s">
        <v>1996</v>
      </c>
      <c r="AC5" s="1455"/>
      <c r="AD5" s="1445" t="s">
        <v>1997</v>
      </c>
    </row>
    <row r="6" spans="1:49" ht="53.25" customHeight="1" thickBot="1" x14ac:dyDescent="0.4">
      <c r="A6" s="1430"/>
      <c r="B6" s="1431"/>
      <c r="C6" s="1443" t="s">
        <v>1998</v>
      </c>
      <c r="D6" s="1449"/>
      <c r="E6" s="1442" t="s">
        <v>1999</v>
      </c>
      <c r="F6" s="1443"/>
      <c r="G6" s="1443"/>
      <c r="H6" s="1444"/>
      <c r="I6" s="697" t="s">
        <v>2000</v>
      </c>
      <c r="J6" s="699" t="s">
        <v>775</v>
      </c>
      <c r="K6" s="1450" t="s">
        <v>777</v>
      </c>
      <c r="L6" s="1456"/>
      <c r="M6" s="1456"/>
      <c r="N6" s="1451"/>
      <c r="O6" s="1450" t="s">
        <v>2001</v>
      </c>
      <c r="P6" s="1451"/>
      <c r="Q6" s="698" t="s">
        <v>795</v>
      </c>
      <c r="R6" s="1436" t="s">
        <v>2002</v>
      </c>
      <c r="S6" s="696" t="s">
        <v>809</v>
      </c>
      <c r="T6" s="1436" t="s">
        <v>2003</v>
      </c>
      <c r="U6" s="697" t="s">
        <v>819</v>
      </c>
      <c r="V6" s="1436" t="s">
        <v>2004</v>
      </c>
      <c r="W6" s="1450" t="s">
        <v>833</v>
      </c>
      <c r="X6" s="1453"/>
      <c r="Y6" s="1453"/>
      <c r="Z6" s="1454"/>
      <c r="AA6" s="1436" t="s">
        <v>2005</v>
      </c>
      <c r="AB6" s="696" t="s">
        <v>2006</v>
      </c>
      <c r="AC6" s="1436" t="s">
        <v>2007</v>
      </c>
      <c r="AD6" s="1446"/>
    </row>
    <row r="7" spans="1:49" s="498" customFormat="1" ht="183" customHeight="1" thickBot="1" x14ac:dyDescent="0.35">
      <c r="A7" s="1432"/>
      <c r="B7" s="1433"/>
      <c r="C7" s="695" t="s">
        <v>2008</v>
      </c>
      <c r="D7" s="689" t="s">
        <v>789</v>
      </c>
      <c r="E7" s="691" t="s">
        <v>2009</v>
      </c>
      <c r="F7" s="690" t="s">
        <v>52</v>
      </c>
      <c r="G7" s="814" t="s">
        <v>2010</v>
      </c>
      <c r="H7" s="690" t="s">
        <v>774</v>
      </c>
      <c r="I7" s="688" t="s">
        <v>2011</v>
      </c>
      <c r="J7" s="694" t="s">
        <v>775</v>
      </c>
      <c r="K7" s="691" t="s">
        <v>2012</v>
      </c>
      <c r="L7" s="690" t="s">
        <v>2013</v>
      </c>
      <c r="M7" s="690" t="s">
        <v>784</v>
      </c>
      <c r="N7" s="689" t="s">
        <v>787</v>
      </c>
      <c r="O7" s="691" t="s">
        <v>2014</v>
      </c>
      <c r="P7" s="689" t="s">
        <v>793</v>
      </c>
      <c r="Q7" s="693" t="s">
        <v>795</v>
      </c>
      <c r="R7" s="1437"/>
      <c r="S7" s="688" t="s">
        <v>810</v>
      </c>
      <c r="T7" s="1437"/>
      <c r="U7" s="692" t="s">
        <v>819</v>
      </c>
      <c r="V7" s="1437"/>
      <c r="W7" s="691" t="s">
        <v>836</v>
      </c>
      <c r="X7" s="690" t="s">
        <v>838</v>
      </c>
      <c r="Y7" s="690" t="s">
        <v>835</v>
      </c>
      <c r="Z7" s="689" t="s">
        <v>2015</v>
      </c>
      <c r="AA7" s="1437"/>
      <c r="AB7" s="688" t="s">
        <v>2006</v>
      </c>
      <c r="AC7" s="1437"/>
      <c r="AD7" s="1447"/>
    </row>
    <row r="8" spans="1:49" ht="17.25" customHeight="1" x14ac:dyDescent="0.35">
      <c r="A8" s="687" t="s">
        <v>459</v>
      </c>
      <c r="B8" s="686" t="s">
        <v>2016</v>
      </c>
      <c r="C8" s="685"/>
      <c r="D8" s="681"/>
      <c r="E8" s="682"/>
      <c r="F8" s="683"/>
      <c r="G8" s="683"/>
      <c r="H8" s="684"/>
      <c r="I8" s="679"/>
      <c r="J8" s="680"/>
      <c r="K8" s="682"/>
      <c r="L8" s="683"/>
      <c r="M8" s="683"/>
      <c r="N8" s="681"/>
      <c r="O8" s="682"/>
      <c r="P8" s="681"/>
      <c r="Q8" s="680"/>
      <c r="R8" s="678">
        <f t="shared" ref="R8:R30" si="0">+SUM(C8:Q8)</f>
        <v>0</v>
      </c>
      <c r="S8" s="679"/>
      <c r="T8" s="678">
        <f t="shared" ref="T8:T30" si="1">+S8</f>
        <v>0</v>
      </c>
      <c r="U8" s="679"/>
      <c r="V8" s="678">
        <f t="shared" ref="V8:V29" si="2">+U8</f>
        <v>0</v>
      </c>
      <c r="W8" s="679"/>
      <c r="X8" s="679"/>
      <c r="Y8" s="679"/>
      <c r="Z8" s="679"/>
      <c r="AA8" s="678">
        <f t="shared" ref="AA8:AA30" si="3">+SUM(W8:Z8)</f>
        <v>0</v>
      </c>
      <c r="AB8" s="679"/>
      <c r="AC8" s="678">
        <f t="shared" ref="AC8:AC30" si="4">+AB8</f>
        <v>0</v>
      </c>
      <c r="AD8" s="678">
        <f t="shared" ref="AD8:AD30" si="5">+AC8+AA8+V8+T8+R8</f>
        <v>0</v>
      </c>
    </row>
    <row r="9" spans="1:49" ht="17.25" customHeight="1" x14ac:dyDescent="0.35">
      <c r="A9" s="674" t="s">
        <v>461</v>
      </c>
      <c r="B9" s="677" t="s">
        <v>226</v>
      </c>
      <c r="C9" s="670"/>
      <c r="D9" s="669"/>
      <c r="E9" s="670"/>
      <c r="F9" s="671"/>
      <c r="G9" s="671"/>
      <c r="H9" s="672"/>
      <c r="I9" s="666"/>
      <c r="J9" s="668"/>
      <c r="K9" s="670"/>
      <c r="L9" s="671"/>
      <c r="M9" s="671"/>
      <c r="N9" s="669"/>
      <c r="O9" s="670"/>
      <c r="P9" s="669"/>
      <c r="Q9" s="668"/>
      <c r="R9" s="667">
        <f t="shared" si="0"/>
        <v>0</v>
      </c>
      <c r="S9" s="666"/>
      <c r="T9" s="667">
        <f t="shared" si="1"/>
        <v>0</v>
      </c>
      <c r="U9" s="666"/>
      <c r="V9" s="665">
        <f t="shared" si="2"/>
        <v>0</v>
      </c>
      <c r="W9" s="666"/>
      <c r="X9" s="666"/>
      <c r="Y9" s="666"/>
      <c r="Z9" s="666"/>
      <c r="AA9" s="665">
        <f t="shared" si="3"/>
        <v>0</v>
      </c>
      <c r="AB9" s="666"/>
      <c r="AC9" s="665">
        <f t="shared" si="4"/>
        <v>0</v>
      </c>
      <c r="AD9" s="667">
        <f t="shared" si="5"/>
        <v>0</v>
      </c>
    </row>
    <row r="10" spans="1:49" ht="17.25" customHeight="1" x14ac:dyDescent="0.35">
      <c r="A10" s="674" t="s">
        <v>462</v>
      </c>
      <c r="B10" s="676" t="s">
        <v>235</v>
      </c>
      <c r="C10" s="670"/>
      <c r="D10" s="669"/>
      <c r="E10" s="670"/>
      <c r="F10" s="671"/>
      <c r="G10" s="671"/>
      <c r="H10" s="672"/>
      <c r="I10" s="666"/>
      <c r="J10" s="668"/>
      <c r="K10" s="670"/>
      <c r="L10" s="671"/>
      <c r="M10" s="671"/>
      <c r="N10" s="669"/>
      <c r="O10" s="670"/>
      <c r="P10" s="669"/>
      <c r="Q10" s="668"/>
      <c r="R10" s="667">
        <f t="shared" si="0"/>
        <v>0</v>
      </c>
      <c r="S10" s="666"/>
      <c r="T10" s="667">
        <f t="shared" si="1"/>
        <v>0</v>
      </c>
      <c r="U10" s="666"/>
      <c r="V10" s="665">
        <f t="shared" si="2"/>
        <v>0</v>
      </c>
      <c r="W10" s="666"/>
      <c r="X10" s="666"/>
      <c r="Y10" s="666"/>
      <c r="Z10" s="666"/>
      <c r="AA10" s="665">
        <f t="shared" si="3"/>
        <v>0</v>
      </c>
      <c r="AB10" s="666"/>
      <c r="AC10" s="665">
        <f t="shared" si="4"/>
        <v>0</v>
      </c>
      <c r="AD10" s="667">
        <f t="shared" si="5"/>
        <v>0</v>
      </c>
    </row>
    <row r="11" spans="1:49" ht="17.25" customHeight="1" x14ac:dyDescent="0.35">
      <c r="A11" s="674" t="s">
        <v>463</v>
      </c>
      <c r="B11" s="676" t="s">
        <v>243</v>
      </c>
      <c r="C11" s="670"/>
      <c r="D11" s="669"/>
      <c r="E11" s="670"/>
      <c r="F11" s="671"/>
      <c r="G11" s="671"/>
      <c r="H11" s="672"/>
      <c r="I11" s="666"/>
      <c r="J11" s="668"/>
      <c r="K11" s="670"/>
      <c r="L11" s="671"/>
      <c r="M11" s="671"/>
      <c r="N11" s="669"/>
      <c r="O11" s="670"/>
      <c r="P11" s="669"/>
      <c r="Q11" s="668"/>
      <c r="R11" s="667">
        <f t="shared" si="0"/>
        <v>0</v>
      </c>
      <c r="S11" s="666"/>
      <c r="T11" s="667">
        <f t="shared" si="1"/>
        <v>0</v>
      </c>
      <c r="U11" s="666"/>
      <c r="V11" s="665">
        <f t="shared" si="2"/>
        <v>0</v>
      </c>
      <c r="W11" s="666"/>
      <c r="X11" s="666"/>
      <c r="Y11" s="666"/>
      <c r="Z11" s="666"/>
      <c r="AA11" s="665">
        <f t="shared" si="3"/>
        <v>0</v>
      </c>
      <c r="AB11" s="666"/>
      <c r="AC11" s="665">
        <f t="shared" si="4"/>
        <v>0</v>
      </c>
      <c r="AD11" s="667">
        <f t="shared" si="5"/>
        <v>0</v>
      </c>
    </row>
    <row r="12" spans="1:49" ht="17.25" customHeight="1" x14ac:dyDescent="0.35">
      <c r="A12" s="674" t="s">
        <v>464</v>
      </c>
      <c r="B12" s="676" t="s">
        <v>2017</v>
      </c>
      <c r="C12" s="670"/>
      <c r="D12" s="669"/>
      <c r="E12" s="670"/>
      <c r="F12" s="671"/>
      <c r="G12" s="671"/>
      <c r="H12" s="672"/>
      <c r="I12" s="666"/>
      <c r="J12" s="668"/>
      <c r="K12" s="670"/>
      <c r="L12" s="671"/>
      <c r="M12" s="671"/>
      <c r="N12" s="669"/>
      <c r="O12" s="670"/>
      <c r="P12" s="669"/>
      <c r="Q12" s="668"/>
      <c r="R12" s="667">
        <f t="shared" si="0"/>
        <v>0</v>
      </c>
      <c r="S12" s="666"/>
      <c r="T12" s="667">
        <f t="shared" si="1"/>
        <v>0</v>
      </c>
      <c r="U12" s="666"/>
      <c r="V12" s="665">
        <f t="shared" si="2"/>
        <v>0</v>
      </c>
      <c r="W12" s="666"/>
      <c r="X12" s="666"/>
      <c r="Y12" s="666"/>
      <c r="Z12" s="666"/>
      <c r="AA12" s="665">
        <f t="shared" si="3"/>
        <v>0</v>
      </c>
      <c r="AB12" s="666"/>
      <c r="AC12" s="665">
        <f t="shared" si="4"/>
        <v>0</v>
      </c>
      <c r="AD12" s="667">
        <f t="shared" si="5"/>
        <v>0</v>
      </c>
    </row>
    <row r="13" spans="1:49" ht="17.25" customHeight="1" x14ac:dyDescent="0.35">
      <c r="A13" s="674" t="s">
        <v>465</v>
      </c>
      <c r="B13" s="676" t="s">
        <v>275</v>
      </c>
      <c r="C13" s="670"/>
      <c r="D13" s="669"/>
      <c r="E13" s="670"/>
      <c r="F13" s="671"/>
      <c r="G13" s="671"/>
      <c r="H13" s="672"/>
      <c r="I13" s="666"/>
      <c r="J13" s="668"/>
      <c r="K13" s="670"/>
      <c r="L13" s="671"/>
      <c r="M13" s="671"/>
      <c r="N13" s="669"/>
      <c r="O13" s="670"/>
      <c r="P13" s="669"/>
      <c r="Q13" s="668"/>
      <c r="R13" s="667">
        <f t="shared" si="0"/>
        <v>0</v>
      </c>
      <c r="S13" s="666"/>
      <c r="T13" s="667">
        <f t="shared" si="1"/>
        <v>0</v>
      </c>
      <c r="U13" s="666"/>
      <c r="V13" s="665">
        <f t="shared" si="2"/>
        <v>0</v>
      </c>
      <c r="W13" s="666"/>
      <c r="X13" s="666"/>
      <c r="Y13" s="666"/>
      <c r="Z13" s="666"/>
      <c r="AA13" s="665">
        <f t="shared" si="3"/>
        <v>0</v>
      </c>
      <c r="AB13" s="666"/>
      <c r="AC13" s="665">
        <f t="shared" si="4"/>
        <v>0</v>
      </c>
      <c r="AD13" s="667">
        <f t="shared" si="5"/>
        <v>0</v>
      </c>
    </row>
    <row r="14" spans="1:49" ht="17.25" customHeight="1" x14ac:dyDescent="0.35">
      <c r="A14" s="674" t="s">
        <v>466</v>
      </c>
      <c r="B14" s="676" t="s">
        <v>284</v>
      </c>
      <c r="C14" s="670"/>
      <c r="D14" s="669"/>
      <c r="E14" s="670"/>
      <c r="F14" s="671"/>
      <c r="G14" s="671"/>
      <c r="H14" s="672"/>
      <c r="I14" s="666"/>
      <c r="J14" s="668"/>
      <c r="K14" s="670"/>
      <c r="L14" s="671"/>
      <c r="M14" s="671"/>
      <c r="N14" s="669"/>
      <c r="O14" s="670"/>
      <c r="P14" s="669"/>
      <c r="Q14" s="668"/>
      <c r="R14" s="667">
        <f t="shared" si="0"/>
        <v>0</v>
      </c>
      <c r="S14" s="666"/>
      <c r="T14" s="667">
        <f t="shared" si="1"/>
        <v>0</v>
      </c>
      <c r="U14" s="666"/>
      <c r="V14" s="665">
        <f t="shared" si="2"/>
        <v>0</v>
      </c>
      <c r="W14" s="666"/>
      <c r="X14" s="666"/>
      <c r="Y14" s="666"/>
      <c r="Z14" s="666"/>
      <c r="AA14" s="665">
        <f t="shared" si="3"/>
        <v>0</v>
      </c>
      <c r="AB14" s="666"/>
      <c r="AC14" s="665">
        <f t="shared" si="4"/>
        <v>0</v>
      </c>
      <c r="AD14" s="667">
        <f t="shared" si="5"/>
        <v>0</v>
      </c>
    </row>
    <row r="15" spans="1:49" ht="17.25" customHeight="1" x14ac:dyDescent="0.35">
      <c r="A15" s="674" t="s">
        <v>467</v>
      </c>
      <c r="B15" s="676" t="s">
        <v>290</v>
      </c>
      <c r="C15" s="670"/>
      <c r="D15" s="669"/>
      <c r="E15" s="670"/>
      <c r="F15" s="671"/>
      <c r="G15" s="671"/>
      <c r="H15" s="672"/>
      <c r="I15" s="666"/>
      <c r="J15" s="668"/>
      <c r="K15" s="670"/>
      <c r="L15" s="671"/>
      <c r="M15" s="671"/>
      <c r="N15" s="669"/>
      <c r="O15" s="670"/>
      <c r="P15" s="669"/>
      <c r="Q15" s="668"/>
      <c r="R15" s="667">
        <f t="shared" si="0"/>
        <v>0</v>
      </c>
      <c r="S15" s="666"/>
      <c r="T15" s="667">
        <f t="shared" si="1"/>
        <v>0</v>
      </c>
      <c r="U15" s="666"/>
      <c r="V15" s="665">
        <f t="shared" si="2"/>
        <v>0</v>
      </c>
      <c r="W15" s="666"/>
      <c r="X15" s="666"/>
      <c r="Y15" s="666"/>
      <c r="Z15" s="666"/>
      <c r="AA15" s="665">
        <f t="shared" si="3"/>
        <v>0</v>
      </c>
      <c r="AB15" s="666"/>
      <c r="AC15" s="665">
        <f t="shared" si="4"/>
        <v>0</v>
      </c>
      <c r="AD15" s="667">
        <f t="shared" si="5"/>
        <v>0</v>
      </c>
    </row>
    <row r="16" spans="1:49" ht="17.25" customHeight="1" x14ac:dyDescent="0.35">
      <c r="A16" s="674" t="s">
        <v>468</v>
      </c>
      <c r="B16" s="676" t="s">
        <v>300</v>
      </c>
      <c r="C16" s="670"/>
      <c r="D16" s="669"/>
      <c r="E16" s="670"/>
      <c r="F16" s="671"/>
      <c r="G16" s="671"/>
      <c r="H16" s="672"/>
      <c r="I16" s="666"/>
      <c r="J16" s="668"/>
      <c r="K16" s="670"/>
      <c r="L16" s="671"/>
      <c r="M16" s="671"/>
      <c r="N16" s="669"/>
      <c r="O16" s="670"/>
      <c r="P16" s="669"/>
      <c r="Q16" s="668"/>
      <c r="R16" s="667">
        <f t="shared" si="0"/>
        <v>0</v>
      </c>
      <c r="S16" s="666"/>
      <c r="T16" s="667">
        <f t="shared" si="1"/>
        <v>0</v>
      </c>
      <c r="U16" s="666"/>
      <c r="V16" s="665">
        <f t="shared" si="2"/>
        <v>0</v>
      </c>
      <c r="W16" s="666"/>
      <c r="X16" s="666"/>
      <c r="Y16" s="666"/>
      <c r="Z16" s="666"/>
      <c r="AA16" s="665">
        <f t="shared" si="3"/>
        <v>0</v>
      </c>
      <c r="AB16" s="666"/>
      <c r="AC16" s="665">
        <f t="shared" si="4"/>
        <v>0</v>
      </c>
      <c r="AD16" s="667">
        <f t="shared" si="5"/>
        <v>0</v>
      </c>
    </row>
    <row r="17" spans="1:30" ht="17.25" customHeight="1" x14ac:dyDescent="0.35">
      <c r="A17" s="674" t="s">
        <v>469</v>
      </c>
      <c r="B17" s="676" t="s">
        <v>322</v>
      </c>
      <c r="C17" s="670"/>
      <c r="D17" s="669"/>
      <c r="E17" s="670"/>
      <c r="F17" s="671"/>
      <c r="G17" s="671"/>
      <c r="H17" s="672"/>
      <c r="I17" s="666"/>
      <c r="J17" s="668"/>
      <c r="K17" s="670"/>
      <c r="L17" s="671"/>
      <c r="M17" s="671"/>
      <c r="N17" s="669"/>
      <c r="O17" s="670"/>
      <c r="P17" s="669"/>
      <c r="Q17" s="668"/>
      <c r="R17" s="667">
        <f t="shared" si="0"/>
        <v>0</v>
      </c>
      <c r="S17" s="666"/>
      <c r="T17" s="667">
        <f t="shared" si="1"/>
        <v>0</v>
      </c>
      <c r="U17" s="666"/>
      <c r="V17" s="665">
        <f t="shared" si="2"/>
        <v>0</v>
      </c>
      <c r="W17" s="666"/>
      <c r="X17" s="666"/>
      <c r="Y17" s="666"/>
      <c r="Z17" s="666"/>
      <c r="AA17" s="665">
        <f t="shared" si="3"/>
        <v>0</v>
      </c>
      <c r="AB17" s="666"/>
      <c r="AC17" s="665">
        <f t="shared" si="4"/>
        <v>0</v>
      </c>
      <c r="AD17" s="667">
        <f t="shared" si="5"/>
        <v>0</v>
      </c>
    </row>
    <row r="18" spans="1:30" ht="17.25" customHeight="1" x14ac:dyDescent="0.35">
      <c r="A18" s="674" t="s">
        <v>470</v>
      </c>
      <c r="B18" s="676" t="s">
        <v>2018</v>
      </c>
      <c r="C18" s="670"/>
      <c r="D18" s="669"/>
      <c r="E18" s="670"/>
      <c r="F18" s="671"/>
      <c r="G18" s="671"/>
      <c r="H18" s="672"/>
      <c r="I18" s="666"/>
      <c r="J18" s="668"/>
      <c r="K18" s="670"/>
      <c r="L18" s="671"/>
      <c r="M18" s="671"/>
      <c r="N18" s="669"/>
      <c r="O18" s="670"/>
      <c r="P18" s="669"/>
      <c r="Q18" s="668"/>
      <c r="R18" s="667">
        <f t="shared" si="0"/>
        <v>0</v>
      </c>
      <c r="S18" s="666"/>
      <c r="T18" s="667">
        <f t="shared" si="1"/>
        <v>0</v>
      </c>
      <c r="U18" s="666"/>
      <c r="V18" s="665">
        <f t="shared" si="2"/>
        <v>0</v>
      </c>
      <c r="W18" s="666"/>
      <c r="X18" s="666"/>
      <c r="Y18" s="666"/>
      <c r="Z18" s="666"/>
      <c r="AA18" s="665">
        <f t="shared" si="3"/>
        <v>0</v>
      </c>
      <c r="AB18" s="666"/>
      <c r="AC18" s="665">
        <f t="shared" si="4"/>
        <v>0</v>
      </c>
      <c r="AD18" s="667">
        <f t="shared" si="5"/>
        <v>0</v>
      </c>
    </row>
    <row r="19" spans="1:30" ht="17.25" customHeight="1" x14ac:dyDescent="0.35">
      <c r="A19" s="674" t="s">
        <v>471</v>
      </c>
      <c r="B19" s="676" t="s">
        <v>343</v>
      </c>
      <c r="C19" s="670"/>
      <c r="D19" s="669"/>
      <c r="E19" s="670"/>
      <c r="F19" s="671"/>
      <c r="G19" s="671"/>
      <c r="H19" s="672"/>
      <c r="I19" s="666"/>
      <c r="J19" s="668"/>
      <c r="K19" s="670"/>
      <c r="L19" s="671"/>
      <c r="M19" s="671"/>
      <c r="N19" s="669"/>
      <c r="O19" s="670"/>
      <c r="P19" s="669"/>
      <c r="Q19" s="668"/>
      <c r="R19" s="667">
        <f t="shared" si="0"/>
        <v>0</v>
      </c>
      <c r="S19" s="666"/>
      <c r="T19" s="667">
        <f t="shared" si="1"/>
        <v>0</v>
      </c>
      <c r="U19" s="666"/>
      <c r="V19" s="665">
        <f t="shared" si="2"/>
        <v>0</v>
      </c>
      <c r="W19" s="666"/>
      <c r="X19" s="666"/>
      <c r="Y19" s="666"/>
      <c r="Z19" s="666"/>
      <c r="AA19" s="665">
        <f t="shared" si="3"/>
        <v>0</v>
      </c>
      <c r="AB19" s="666"/>
      <c r="AC19" s="665">
        <f t="shared" si="4"/>
        <v>0</v>
      </c>
      <c r="AD19" s="667">
        <f t="shared" si="5"/>
        <v>0</v>
      </c>
    </row>
    <row r="20" spans="1:30" ht="17.25" customHeight="1" x14ac:dyDescent="0.35">
      <c r="A20" s="674" t="s">
        <v>472</v>
      </c>
      <c r="B20" s="673" t="s">
        <v>361</v>
      </c>
      <c r="C20" s="670"/>
      <c r="D20" s="669"/>
      <c r="E20" s="670"/>
      <c r="F20" s="671"/>
      <c r="G20" s="671"/>
      <c r="H20" s="672"/>
      <c r="I20" s="666"/>
      <c r="J20" s="668"/>
      <c r="K20" s="670"/>
      <c r="L20" s="671"/>
      <c r="M20" s="671"/>
      <c r="N20" s="669"/>
      <c r="O20" s="670"/>
      <c r="P20" s="669"/>
      <c r="Q20" s="668"/>
      <c r="R20" s="667">
        <f t="shared" si="0"/>
        <v>0</v>
      </c>
      <c r="S20" s="666"/>
      <c r="T20" s="667">
        <f t="shared" si="1"/>
        <v>0</v>
      </c>
      <c r="U20" s="666"/>
      <c r="V20" s="665">
        <f t="shared" si="2"/>
        <v>0</v>
      </c>
      <c r="W20" s="666"/>
      <c r="X20" s="666"/>
      <c r="Y20" s="666"/>
      <c r="Z20" s="666"/>
      <c r="AA20" s="665">
        <f t="shared" si="3"/>
        <v>0</v>
      </c>
      <c r="AB20" s="666"/>
      <c r="AC20" s="665">
        <f t="shared" si="4"/>
        <v>0</v>
      </c>
      <c r="AD20" s="667">
        <f t="shared" si="5"/>
        <v>0</v>
      </c>
    </row>
    <row r="21" spans="1:30" ht="17.25" customHeight="1" x14ac:dyDescent="0.35">
      <c r="A21" s="674" t="s">
        <v>473</v>
      </c>
      <c r="B21" s="673" t="s">
        <v>373</v>
      </c>
      <c r="C21" s="670"/>
      <c r="D21" s="669"/>
      <c r="E21" s="670"/>
      <c r="F21" s="671"/>
      <c r="G21" s="671"/>
      <c r="H21" s="672"/>
      <c r="I21" s="666"/>
      <c r="J21" s="668"/>
      <c r="K21" s="670"/>
      <c r="L21" s="671"/>
      <c r="M21" s="671"/>
      <c r="N21" s="669"/>
      <c r="O21" s="670"/>
      <c r="P21" s="669"/>
      <c r="Q21" s="668"/>
      <c r="R21" s="667">
        <f t="shared" si="0"/>
        <v>0</v>
      </c>
      <c r="S21" s="666"/>
      <c r="T21" s="667">
        <f t="shared" si="1"/>
        <v>0</v>
      </c>
      <c r="U21" s="666"/>
      <c r="V21" s="665">
        <f t="shared" si="2"/>
        <v>0</v>
      </c>
      <c r="W21" s="666"/>
      <c r="X21" s="666"/>
      <c r="Y21" s="666"/>
      <c r="Z21" s="666"/>
      <c r="AA21" s="665">
        <f t="shared" si="3"/>
        <v>0</v>
      </c>
      <c r="AB21" s="666"/>
      <c r="AC21" s="665">
        <f t="shared" si="4"/>
        <v>0</v>
      </c>
      <c r="AD21" s="667">
        <f t="shared" si="5"/>
        <v>0</v>
      </c>
    </row>
    <row r="22" spans="1:30" ht="17.25" customHeight="1" x14ac:dyDescent="0.35">
      <c r="A22" s="674" t="s">
        <v>474</v>
      </c>
      <c r="B22" s="673" t="s">
        <v>387</v>
      </c>
      <c r="C22" s="670"/>
      <c r="D22" s="669"/>
      <c r="E22" s="670"/>
      <c r="F22" s="671"/>
      <c r="G22" s="671"/>
      <c r="H22" s="672"/>
      <c r="I22" s="666"/>
      <c r="J22" s="668"/>
      <c r="K22" s="670"/>
      <c r="L22" s="671"/>
      <c r="M22" s="671"/>
      <c r="N22" s="669"/>
      <c r="O22" s="670"/>
      <c r="P22" s="669"/>
      <c r="Q22" s="668"/>
      <c r="R22" s="667">
        <f t="shared" si="0"/>
        <v>0</v>
      </c>
      <c r="S22" s="666"/>
      <c r="T22" s="667">
        <f t="shared" si="1"/>
        <v>0</v>
      </c>
      <c r="U22" s="666"/>
      <c r="V22" s="665">
        <f t="shared" si="2"/>
        <v>0</v>
      </c>
      <c r="W22" s="666"/>
      <c r="X22" s="666"/>
      <c r="Y22" s="666"/>
      <c r="Z22" s="666"/>
      <c r="AA22" s="665">
        <f t="shared" si="3"/>
        <v>0</v>
      </c>
      <c r="AB22" s="666"/>
      <c r="AC22" s="665">
        <f t="shared" si="4"/>
        <v>0</v>
      </c>
      <c r="AD22" s="667">
        <f t="shared" si="5"/>
        <v>0</v>
      </c>
    </row>
    <row r="23" spans="1:30" ht="17.25" customHeight="1" x14ac:dyDescent="0.35">
      <c r="A23" s="674" t="s">
        <v>475</v>
      </c>
      <c r="B23" s="673" t="s">
        <v>395</v>
      </c>
      <c r="C23" s="670"/>
      <c r="D23" s="669"/>
      <c r="E23" s="670"/>
      <c r="F23" s="671"/>
      <c r="G23" s="675"/>
      <c r="H23" s="669"/>
      <c r="I23" s="666"/>
      <c r="J23" s="668"/>
      <c r="K23" s="670"/>
      <c r="L23" s="671"/>
      <c r="M23" s="671"/>
      <c r="N23" s="669"/>
      <c r="O23" s="670"/>
      <c r="P23" s="669"/>
      <c r="Q23" s="668"/>
      <c r="R23" s="667">
        <f t="shared" si="0"/>
        <v>0</v>
      </c>
      <c r="S23" s="666"/>
      <c r="T23" s="667">
        <f t="shared" si="1"/>
        <v>0</v>
      </c>
      <c r="U23" s="666"/>
      <c r="V23" s="665">
        <f t="shared" si="2"/>
        <v>0</v>
      </c>
      <c r="W23" s="666"/>
      <c r="X23" s="666"/>
      <c r="Y23" s="666"/>
      <c r="Z23" s="666"/>
      <c r="AA23" s="665">
        <f t="shared" si="3"/>
        <v>0</v>
      </c>
      <c r="AB23" s="666"/>
      <c r="AC23" s="665">
        <f t="shared" si="4"/>
        <v>0</v>
      </c>
      <c r="AD23" s="667">
        <f t="shared" si="5"/>
        <v>0</v>
      </c>
    </row>
    <row r="24" spans="1:30" ht="17.25" customHeight="1" x14ac:dyDescent="0.35">
      <c r="A24" s="674" t="s">
        <v>476</v>
      </c>
      <c r="B24" s="673" t="s">
        <v>402</v>
      </c>
      <c r="C24" s="670"/>
      <c r="D24" s="669"/>
      <c r="E24" s="670"/>
      <c r="F24" s="671"/>
      <c r="G24" s="671"/>
      <c r="H24" s="672"/>
      <c r="I24" s="666"/>
      <c r="J24" s="668"/>
      <c r="K24" s="670"/>
      <c r="L24" s="671"/>
      <c r="M24" s="671"/>
      <c r="N24" s="669"/>
      <c r="O24" s="670"/>
      <c r="P24" s="669"/>
      <c r="Q24" s="668"/>
      <c r="R24" s="667">
        <f t="shared" si="0"/>
        <v>0</v>
      </c>
      <c r="S24" s="666"/>
      <c r="T24" s="667">
        <f t="shared" si="1"/>
        <v>0</v>
      </c>
      <c r="U24" s="666"/>
      <c r="V24" s="665">
        <f t="shared" si="2"/>
        <v>0</v>
      </c>
      <c r="W24" s="666"/>
      <c r="X24" s="666"/>
      <c r="Y24" s="666"/>
      <c r="Z24" s="666"/>
      <c r="AA24" s="665">
        <f t="shared" si="3"/>
        <v>0</v>
      </c>
      <c r="AB24" s="666"/>
      <c r="AC24" s="665">
        <f t="shared" si="4"/>
        <v>0</v>
      </c>
      <c r="AD24" s="667">
        <f t="shared" si="5"/>
        <v>0</v>
      </c>
    </row>
    <row r="25" spans="1:30" ht="17.25" customHeight="1" x14ac:dyDescent="0.35">
      <c r="A25" s="674" t="s">
        <v>477</v>
      </c>
      <c r="B25" s="673" t="s">
        <v>409</v>
      </c>
      <c r="C25" s="670"/>
      <c r="D25" s="669"/>
      <c r="E25" s="670"/>
      <c r="F25" s="671"/>
      <c r="G25" s="671"/>
      <c r="H25" s="672"/>
      <c r="I25" s="666"/>
      <c r="J25" s="668"/>
      <c r="K25" s="670"/>
      <c r="L25" s="671"/>
      <c r="M25" s="671"/>
      <c r="N25" s="669"/>
      <c r="O25" s="670"/>
      <c r="P25" s="669"/>
      <c r="Q25" s="668"/>
      <c r="R25" s="667">
        <f t="shared" si="0"/>
        <v>0</v>
      </c>
      <c r="S25" s="666"/>
      <c r="T25" s="667">
        <f t="shared" si="1"/>
        <v>0</v>
      </c>
      <c r="U25" s="666"/>
      <c r="V25" s="665">
        <f t="shared" si="2"/>
        <v>0</v>
      </c>
      <c r="W25" s="666"/>
      <c r="X25" s="666"/>
      <c r="Y25" s="666"/>
      <c r="Z25" s="666"/>
      <c r="AA25" s="665">
        <f t="shared" si="3"/>
        <v>0</v>
      </c>
      <c r="AB25" s="666"/>
      <c r="AC25" s="665">
        <f t="shared" si="4"/>
        <v>0</v>
      </c>
      <c r="AD25" s="667">
        <f t="shared" si="5"/>
        <v>0</v>
      </c>
    </row>
    <row r="26" spans="1:30" ht="17.25" customHeight="1" x14ac:dyDescent="0.35">
      <c r="A26" s="674" t="s">
        <v>478</v>
      </c>
      <c r="B26" s="673" t="s">
        <v>415</v>
      </c>
      <c r="C26" s="670"/>
      <c r="D26" s="669"/>
      <c r="E26" s="670"/>
      <c r="F26" s="671"/>
      <c r="G26" s="671"/>
      <c r="H26" s="672"/>
      <c r="I26" s="666"/>
      <c r="J26" s="668"/>
      <c r="K26" s="670"/>
      <c r="L26" s="671"/>
      <c r="M26" s="671"/>
      <c r="N26" s="669"/>
      <c r="O26" s="670"/>
      <c r="P26" s="669"/>
      <c r="Q26" s="668"/>
      <c r="R26" s="667">
        <f t="shared" si="0"/>
        <v>0</v>
      </c>
      <c r="S26" s="666"/>
      <c r="T26" s="667">
        <f t="shared" si="1"/>
        <v>0</v>
      </c>
      <c r="U26" s="666"/>
      <c r="V26" s="665">
        <f t="shared" si="2"/>
        <v>0</v>
      </c>
      <c r="W26" s="666"/>
      <c r="X26" s="666"/>
      <c r="Y26" s="666"/>
      <c r="Z26" s="666"/>
      <c r="AA26" s="665">
        <f t="shared" si="3"/>
        <v>0</v>
      </c>
      <c r="AB26" s="666"/>
      <c r="AC26" s="665">
        <f t="shared" si="4"/>
        <v>0</v>
      </c>
      <c r="AD26" s="667">
        <f t="shared" si="5"/>
        <v>0</v>
      </c>
    </row>
    <row r="27" spans="1:30" ht="17.25" customHeight="1" x14ac:dyDescent="0.35">
      <c r="A27" s="674" t="s">
        <v>479</v>
      </c>
      <c r="B27" s="673" t="s">
        <v>421</v>
      </c>
      <c r="C27" s="670"/>
      <c r="D27" s="669"/>
      <c r="E27" s="670"/>
      <c r="F27" s="671"/>
      <c r="G27" s="671"/>
      <c r="H27" s="672"/>
      <c r="I27" s="666"/>
      <c r="J27" s="668"/>
      <c r="K27" s="670"/>
      <c r="L27" s="671"/>
      <c r="M27" s="671"/>
      <c r="N27" s="669"/>
      <c r="O27" s="670"/>
      <c r="P27" s="669"/>
      <c r="Q27" s="668"/>
      <c r="R27" s="667">
        <f t="shared" si="0"/>
        <v>0</v>
      </c>
      <c r="S27" s="666"/>
      <c r="T27" s="667">
        <f t="shared" si="1"/>
        <v>0</v>
      </c>
      <c r="U27" s="666"/>
      <c r="V27" s="665">
        <f t="shared" si="2"/>
        <v>0</v>
      </c>
      <c r="W27" s="666"/>
      <c r="X27" s="666"/>
      <c r="Y27" s="666"/>
      <c r="Z27" s="666"/>
      <c r="AA27" s="665">
        <f t="shared" si="3"/>
        <v>0</v>
      </c>
      <c r="AB27" s="666"/>
      <c r="AC27" s="665">
        <f t="shared" si="4"/>
        <v>0</v>
      </c>
      <c r="AD27" s="667">
        <f t="shared" si="5"/>
        <v>0</v>
      </c>
    </row>
    <row r="28" spans="1:30" ht="17.25" customHeight="1" x14ac:dyDescent="0.35">
      <c r="A28" s="674" t="s">
        <v>480</v>
      </c>
      <c r="B28" s="673" t="s">
        <v>429</v>
      </c>
      <c r="C28" s="670"/>
      <c r="D28" s="669"/>
      <c r="E28" s="670"/>
      <c r="F28" s="671"/>
      <c r="G28" s="671"/>
      <c r="H28" s="672"/>
      <c r="I28" s="666"/>
      <c r="J28" s="668"/>
      <c r="K28" s="670"/>
      <c r="L28" s="671"/>
      <c r="M28" s="671"/>
      <c r="N28" s="669"/>
      <c r="O28" s="670"/>
      <c r="P28" s="669"/>
      <c r="Q28" s="668"/>
      <c r="R28" s="667">
        <f t="shared" si="0"/>
        <v>0</v>
      </c>
      <c r="S28" s="666"/>
      <c r="T28" s="667">
        <f t="shared" si="1"/>
        <v>0</v>
      </c>
      <c r="U28" s="666"/>
      <c r="V28" s="665">
        <f t="shared" si="2"/>
        <v>0</v>
      </c>
      <c r="W28" s="666"/>
      <c r="X28" s="666"/>
      <c r="Y28" s="666"/>
      <c r="Z28" s="666"/>
      <c r="AA28" s="665">
        <f t="shared" si="3"/>
        <v>0</v>
      </c>
      <c r="AB28" s="666"/>
      <c r="AC28" s="665">
        <f t="shared" si="4"/>
        <v>0</v>
      </c>
      <c r="AD28" s="667">
        <f t="shared" si="5"/>
        <v>0</v>
      </c>
    </row>
    <row r="29" spans="1:30" ht="17.25" customHeight="1" x14ac:dyDescent="0.35">
      <c r="A29" s="674" t="s">
        <v>481</v>
      </c>
      <c r="B29" s="673" t="s">
        <v>434</v>
      </c>
      <c r="C29" s="670"/>
      <c r="D29" s="669"/>
      <c r="E29" s="670"/>
      <c r="F29" s="671"/>
      <c r="G29" s="671"/>
      <c r="H29" s="672"/>
      <c r="I29" s="666"/>
      <c r="J29" s="668"/>
      <c r="K29" s="670"/>
      <c r="L29" s="671"/>
      <c r="M29" s="671"/>
      <c r="N29" s="669"/>
      <c r="O29" s="670"/>
      <c r="P29" s="669"/>
      <c r="Q29" s="668"/>
      <c r="R29" s="667">
        <f t="shared" si="0"/>
        <v>0</v>
      </c>
      <c r="S29" s="666"/>
      <c r="T29" s="667">
        <f t="shared" si="1"/>
        <v>0</v>
      </c>
      <c r="U29" s="666"/>
      <c r="V29" s="665">
        <f t="shared" si="2"/>
        <v>0</v>
      </c>
      <c r="W29" s="666"/>
      <c r="X29" s="666"/>
      <c r="Y29" s="666"/>
      <c r="Z29" s="666"/>
      <c r="AA29" s="665">
        <f t="shared" si="3"/>
        <v>0</v>
      </c>
      <c r="AB29" s="666"/>
      <c r="AC29" s="665">
        <f t="shared" si="4"/>
        <v>0</v>
      </c>
      <c r="AD29" s="667">
        <f t="shared" si="5"/>
        <v>0</v>
      </c>
    </row>
    <row r="30" spans="1:30" ht="17.25" customHeight="1" thickBot="1" x14ac:dyDescent="0.4">
      <c r="A30" s="664" t="s">
        <v>482</v>
      </c>
      <c r="B30" s="663" t="s">
        <v>441</v>
      </c>
      <c r="C30" s="747"/>
      <c r="D30" s="658"/>
      <c r="E30" s="660"/>
      <c r="F30" s="661"/>
      <c r="G30" s="661"/>
      <c r="H30" s="662"/>
      <c r="I30" s="656"/>
      <c r="J30" s="658"/>
      <c r="K30" s="660"/>
      <c r="L30" s="661"/>
      <c r="M30" s="661"/>
      <c r="N30" s="659"/>
      <c r="O30" s="660"/>
      <c r="P30" s="659"/>
      <c r="Q30" s="658"/>
      <c r="R30" s="657">
        <f t="shared" si="0"/>
        <v>0</v>
      </c>
      <c r="S30" s="656"/>
      <c r="T30" s="657">
        <f t="shared" si="1"/>
        <v>0</v>
      </c>
      <c r="U30" s="656"/>
      <c r="V30" s="655">
        <f>+U30</f>
        <v>0</v>
      </c>
      <c r="W30" s="656"/>
      <c r="X30" s="656"/>
      <c r="Y30" s="656"/>
      <c r="Z30" s="656"/>
      <c r="AA30" s="655">
        <f t="shared" si="3"/>
        <v>0</v>
      </c>
      <c r="AB30" s="656"/>
      <c r="AC30" s="655">
        <f t="shared" si="4"/>
        <v>0</v>
      </c>
      <c r="AD30" s="657">
        <f t="shared" si="5"/>
        <v>0</v>
      </c>
    </row>
    <row r="31" spans="1:30" ht="21" customHeight="1" thickBot="1" x14ac:dyDescent="0.4">
      <c r="A31" s="798"/>
      <c r="B31" s="799" t="s">
        <v>2019</v>
      </c>
      <c r="C31" s="657">
        <f t="shared" ref="C31:Q31" si="6">SUM(C8:C30)</f>
        <v>0</v>
      </c>
      <c r="D31" s="657">
        <f t="shared" si="6"/>
        <v>0</v>
      </c>
      <c r="E31" s="657">
        <f t="shared" si="6"/>
        <v>0</v>
      </c>
      <c r="F31" s="657">
        <f t="shared" si="6"/>
        <v>0</v>
      </c>
      <c r="G31" s="657">
        <f t="shared" si="6"/>
        <v>0</v>
      </c>
      <c r="H31" s="657">
        <f t="shared" si="6"/>
        <v>0</v>
      </c>
      <c r="I31" s="657">
        <f t="shared" si="6"/>
        <v>0</v>
      </c>
      <c r="J31" s="657">
        <f t="shared" si="6"/>
        <v>0</v>
      </c>
      <c r="K31" s="657">
        <f t="shared" si="6"/>
        <v>0</v>
      </c>
      <c r="L31" s="657">
        <f t="shared" si="6"/>
        <v>0</v>
      </c>
      <c r="M31" s="657">
        <f t="shared" si="6"/>
        <v>0</v>
      </c>
      <c r="N31" s="657">
        <f t="shared" si="6"/>
        <v>0</v>
      </c>
      <c r="O31" s="657">
        <f t="shared" si="6"/>
        <v>0</v>
      </c>
      <c r="P31" s="657">
        <f t="shared" si="6"/>
        <v>0</v>
      </c>
      <c r="Q31" s="657">
        <f t="shared" si="6"/>
        <v>0</v>
      </c>
      <c r="R31" s="657">
        <f t="shared" ref="R31:AD31" si="7">SUM(R8:R30)</f>
        <v>0</v>
      </c>
      <c r="S31" s="657">
        <f t="shared" si="7"/>
        <v>0</v>
      </c>
      <c r="T31" s="657">
        <f t="shared" si="7"/>
        <v>0</v>
      </c>
      <c r="U31" s="657">
        <f t="shared" si="7"/>
        <v>0</v>
      </c>
      <c r="V31" s="657">
        <f t="shared" si="7"/>
        <v>0</v>
      </c>
      <c r="W31" s="657">
        <f t="shared" si="7"/>
        <v>0</v>
      </c>
      <c r="X31" s="657">
        <f t="shared" si="7"/>
        <v>0</v>
      </c>
      <c r="Y31" s="657">
        <f t="shared" si="7"/>
        <v>0</v>
      </c>
      <c r="Z31" s="657">
        <f t="shared" si="7"/>
        <v>0</v>
      </c>
      <c r="AA31" s="657">
        <f t="shared" si="7"/>
        <v>0</v>
      </c>
      <c r="AB31" s="657">
        <f t="shared" si="7"/>
        <v>0</v>
      </c>
      <c r="AC31" s="657">
        <f t="shared" si="7"/>
        <v>0</v>
      </c>
      <c r="AD31" s="657">
        <f t="shared" si="7"/>
        <v>0</v>
      </c>
    </row>
  </sheetData>
  <mergeCells count="21">
    <mergeCell ref="G2:R2"/>
    <mergeCell ref="T2:AD2"/>
    <mergeCell ref="AA6:AA7"/>
    <mergeCell ref="AC6:AC7"/>
    <mergeCell ref="E6:H6"/>
    <mergeCell ref="R6:R7"/>
    <mergeCell ref="AD5:AD7"/>
    <mergeCell ref="C4:R4"/>
    <mergeCell ref="C6:D6"/>
    <mergeCell ref="O6:P6"/>
    <mergeCell ref="T6:T7"/>
    <mergeCell ref="S4:AD4"/>
    <mergeCell ref="W6:Z6"/>
    <mergeCell ref="AB5:AC5"/>
    <mergeCell ref="K6:N6"/>
    <mergeCell ref="W5:AA5"/>
    <mergeCell ref="A5:B7"/>
    <mergeCell ref="S5:T5"/>
    <mergeCell ref="U5:V5"/>
    <mergeCell ref="V6:V7"/>
    <mergeCell ref="C5:R5"/>
  </mergeCells>
  <printOptions horizontalCentered="1"/>
  <pageMargins left="0.19685039370078741" right="0.15748031496062992" top="0.47244094488188981" bottom="0.47244094488188981" header="0.35433070866141736" footer="0.31496062992125984"/>
  <pageSetup paperSize="9" scale="60" fitToWidth="2" orientation="landscape" r:id="rId1"/>
  <colBreaks count="1" manualBreakCount="1">
    <brk id="1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DB16-C9D6-4BB3-B84B-A2EA9455229A}">
  <dimension ref="A1:AB1752"/>
  <sheetViews>
    <sheetView topLeftCell="B1" zoomScale="90" zoomScaleNormal="90" workbookViewId="0">
      <selection activeCell="B1749" sqref="B1749:N1750"/>
    </sheetView>
  </sheetViews>
  <sheetFormatPr defaultColWidth="9.21875" defaultRowHeight="13.8" x14ac:dyDescent="0.3"/>
  <cols>
    <col min="1" max="1" width="9.21875" style="107" customWidth="1"/>
    <col min="2" max="2" width="18.77734375" style="107" customWidth="1"/>
    <col min="3" max="3" width="9" style="108" customWidth="1"/>
    <col min="4" max="4" width="35.21875" style="147" customWidth="1"/>
    <col min="5" max="5" width="12.77734375" style="107" customWidth="1"/>
    <col min="6" max="6" width="9.21875" style="108" customWidth="1"/>
    <col min="7" max="7" width="9.21875" style="107" customWidth="1"/>
    <col min="8" max="8" width="11" style="107" customWidth="1"/>
    <col min="9" max="11" width="9.21875" style="107" customWidth="1"/>
    <col min="12" max="12" width="16.44140625" style="107" customWidth="1"/>
    <col min="13" max="13" width="9.21875" style="107" customWidth="1"/>
    <col min="14" max="14" width="17.77734375" style="107" customWidth="1"/>
    <col min="15" max="16384" width="9.21875" style="107"/>
  </cols>
  <sheetData>
    <row r="1" spans="1:14" ht="21" customHeight="1" x14ac:dyDescent="0.3">
      <c r="A1" s="1277" t="s">
        <v>2020</v>
      </c>
      <c r="B1" s="1277"/>
      <c r="C1" s="1277"/>
      <c r="D1" s="1277"/>
      <c r="E1" s="1277"/>
      <c r="F1" s="1277"/>
      <c r="G1" s="1277"/>
      <c r="H1" s="1277"/>
      <c r="I1" s="1277"/>
      <c r="J1" s="1277"/>
      <c r="K1" s="1277"/>
      <c r="L1" s="1277"/>
      <c r="M1" s="1277"/>
      <c r="N1" s="1277"/>
    </row>
    <row r="3" spans="1:14" ht="21" x14ac:dyDescent="0.4">
      <c r="A3" s="1296" t="s">
        <v>156</v>
      </c>
      <c r="B3" s="1296"/>
      <c r="C3" s="1296"/>
      <c r="D3" s="1296"/>
      <c r="E3" s="1296"/>
      <c r="F3" s="1296"/>
      <c r="G3" s="1296"/>
      <c r="H3" s="1296"/>
      <c r="I3" s="1296"/>
      <c r="J3" s="1296"/>
      <c r="K3" s="1296"/>
      <c r="L3" s="1296"/>
      <c r="M3" s="1296"/>
      <c r="N3" s="1296"/>
    </row>
    <row r="4" spans="1:14" ht="43.5" customHeight="1" x14ac:dyDescent="0.4">
      <c r="A4" s="1463" t="s">
        <v>2021</v>
      </c>
      <c r="B4" s="1296"/>
      <c r="C4" s="1296"/>
      <c r="D4" s="1296"/>
      <c r="E4" s="1296"/>
      <c r="F4" s="1296"/>
      <c r="G4" s="1296"/>
      <c r="H4" s="1296"/>
      <c r="I4" s="1296"/>
      <c r="J4" s="1296"/>
      <c r="K4" s="1296"/>
      <c r="L4" s="1296"/>
      <c r="M4" s="1296"/>
      <c r="N4" s="1296"/>
    </row>
    <row r="5" spans="1:14" ht="14.4" thickBot="1" x14ac:dyDescent="0.35"/>
    <row r="6" spans="1:14" ht="39.75" customHeight="1" thickTop="1" thickBot="1" x14ac:dyDescent="0.35">
      <c r="A6" s="1251" t="s">
        <v>2022</v>
      </c>
      <c r="B6" s="1297"/>
      <c r="C6" s="1252"/>
      <c r="D6" s="1257" t="s">
        <v>5</v>
      </c>
      <c r="E6" s="1262" t="s">
        <v>2023</v>
      </c>
      <c r="F6" s="1262"/>
      <c r="G6" s="1262" t="s">
        <v>159</v>
      </c>
      <c r="H6" s="1262"/>
      <c r="I6" s="1262" t="s">
        <v>160</v>
      </c>
      <c r="J6" s="1262"/>
      <c r="K6" s="1262"/>
      <c r="L6" s="1262"/>
      <c r="M6" s="1262" t="s">
        <v>161</v>
      </c>
      <c r="N6" s="1263"/>
    </row>
    <row r="7" spans="1:14" ht="63" customHeight="1" thickTop="1" x14ac:dyDescent="0.3">
      <c r="A7" s="1253"/>
      <c r="B7" s="1265"/>
      <c r="C7" s="1254"/>
      <c r="D7" s="1258"/>
      <c r="E7" s="1243" t="s">
        <v>10</v>
      </c>
      <c r="F7" s="1243"/>
      <c r="G7" s="1243" t="s">
        <v>162</v>
      </c>
      <c r="H7" s="1243"/>
      <c r="I7" s="1262" t="s">
        <v>163</v>
      </c>
      <c r="J7" s="1262"/>
      <c r="K7" s="1243" t="s">
        <v>164</v>
      </c>
      <c r="L7" s="1243"/>
      <c r="M7" s="1243" t="s">
        <v>165</v>
      </c>
      <c r="N7" s="1246"/>
    </row>
    <row r="8" spans="1:14" ht="54.75" customHeight="1" x14ac:dyDescent="0.3">
      <c r="A8" s="1255"/>
      <c r="B8" s="1267"/>
      <c r="C8" s="1256"/>
      <c r="D8" s="1259"/>
      <c r="E8" s="1243" t="s">
        <v>15</v>
      </c>
      <c r="F8" s="1243"/>
      <c r="G8" s="1243" t="s">
        <v>166</v>
      </c>
      <c r="H8" s="1243"/>
      <c r="I8" s="1243" t="s">
        <v>167</v>
      </c>
      <c r="J8" s="1243"/>
      <c r="K8" s="1243"/>
      <c r="L8" s="1243"/>
      <c r="M8" s="1243" t="s">
        <v>168</v>
      </c>
      <c r="N8" s="1246"/>
    </row>
    <row r="9" spans="1:14" ht="14.4" thickBot="1" x14ac:dyDescent="0.35">
      <c r="A9" s="770"/>
      <c r="B9" s="173"/>
      <c r="C9" s="173"/>
      <c r="D9" s="4"/>
      <c r="N9" s="187"/>
    </row>
    <row r="10" spans="1:14" ht="15" thickTop="1" thickBot="1" x14ac:dyDescent="0.35">
      <c r="A10" s="1268" t="s">
        <v>171</v>
      </c>
      <c r="B10" s="1269"/>
      <c r="C10" s="9" t="s">
        <v>172</v>
      </c>
      <c r="D10" s="96" t="s">
        <v>2024</v>
      </c>
      <c r="E10" s="219"/>
      <c r="F10" s="219"/>
      <c r="G10" s="219"/>
      <c r="H10" s="219"/>
      <c r="I10" s="219"/>
      <c r="J10" s="219"/>
      <c r="K10" s="219"/>
      <c r="L10" s="219"/>
      <c r="M10" s="219"/>
      <c r="N10" s="10"/>
    </row>
    <row r="11" spans="1:14" ht="14.4" thickTop="1" x14ac:dyDescent="0.3">
      <c r="A11" s="11"/>
      <c r="B11" s="12"/>
      <c r="C11" s="12"/>
      <c r="D11" s="13"/>
      <c r="E11" s="108"/>
      <c r="G11" s="108"/>
      <c r="H11" s="108"/>
      <c r="I11" s="108"/>
      <c r="J11" s="108"/>
      <c r="K11" s="108"/>
      <c r="L11" s="108"/>
      <c r="M11" s="108"/>
      <c r="N11" s="188"/>
    </row>
    <row r="12" spans="1:14" x14ac:dyDescent="0.3">
      <c r="A12" s="15" t="s">
        <v>174</v>
      </c>
      <c r="B12" s="16" t="s">
        <v>175</v>
      </c>
      <c r="C12" s="17" t="s">
        <v>172</v>
      </c>
      <c r="D12" s="18" t="s">
        <v>176</v>
      </c>
      <c r="E12" s="18"/>
      <c r="F12" s="18"/>
      <c r="G12" s="18"/>
      <c r="H12" s="18"/>
      <c r="I12" s="18"/>
      <c r="J12" s="18"/>
      <c r="K12" s="18"/>
      <c r="L12" s="18"/>
      <c r="M12" s="18"/>
      <c r="N12" s="19"/>
    </row>
    <row r="13" spans="1:14" x14ac:dyDescent="0.3">
      <c r="A13" s="20"/>
      <c r="B13" s="21"/>
      <c r="C13" s="12"/>
      <c r="D13" s="22"/>
      <c r="E13" s="22"/>
      <c r="F13" s="22"/>
      <c r="G13" s="22"/>
      <c r="H13" s="22"/>
      <c r="I13" s="22"/>
      <c r="J13" s="22"/>
      <c r="K13" s="22"/>
      <c r="L13" s="22"/>
      <c r="M13" s="22"/>
      <c r="N13" s="23"/>
    </row>
    <row r="14" spans="1:14" x14ac:dyDescent="0.3">
      <c r="A14" s="24"/>
      <c r="B14" s="25"/>
      <c r="C14" s="26"/>
      <c r="D14" s="13"/>
      <c r="E14" s="108"/>
      <c r="G14" s="108"/>
      <c r="H14" s="108"/>
      <c r="I14" s="108"/>
      <c r="J14" s="108"/>
      <c r="K14" s="108"/>
      <c r="L14" s="108"/>
      <c r="M14" s="108"/>
      <c r="N14" s="188"/>
    </row>
    <row r="15" spans="1:14" x14ac:dyDescent="0.3">
      <c r="A15" s="11"/>
      <c r="B15" s="21" t="s">
        <v>177</v>
      </c>
      <c r="C15" s="12"/>
      <c r="D15" s="13" t="s">
        <v>178</v>
      </c>
      <c r="E15" s="108" t="s">
        <v>31</v>
      </c>
      <c r="F15" s="136">
        <v>0</v>
      </c>
      <c r="G15" s="108" t="s">
        <v>179</v>
      </c>
      <c r="H15" s="136">
        <v>0</v>
      </c>
      <c r="I15" s="108" t="s">
        <v>33</v>
      </c>
      <c r="J15" s="136">
        <v>0</v>
      </c>
      <c r="K15" s="136"/>
      <c r="L15" s="136"/>
      <c r="M15" s="108" t="s">
        <v>35</v>
      </c>
      <c r="N15" s="189">
        <v>0</v>
      </c>
    </row>
    <row r="16" spans="1:14" x14ac:dyDescent="0.3">
      <c r="A16" s="11"/>
      <c r="B16" s="12"/>
      <c r="C16" s="12"/>
      <c r="D16" s="29"/>
      <c r="E16" s="108" t="s">
        <v>20</v>
      </c>
      <c r="F16" s="136">
        <v>0</v>
      </c>
      <c r="G16" s="108" t="s">
        <v>180</v>
      </c>
      <c r="H16" s="136">
        <v>0</v>
      </c>
      <c r="I16" s="108" t="s">
        <v>181</v>
      </c>
      <c r="J16" s="136">
        <v>0</v>
      </c>
      <c r="K16" s="136" t="s">
        <v>182</v>
      </c>
      <c r="L16" s="136">
        <v>0</v>
      </c>
      <c r="M16" s="108" t="s">
        <v>38</v>
      </c>
      <c r="N16" s="189">
        <v>0</v>
      </c>
    </row>
    <row r="17" spans="1:14" x14ac:dyDescent="0.3">
      <c r="A17" s="11"/>
      <c r="B17" s="12"/>
      <c r="C17" s="12"/>
      <c r="D17" s="29"/>
      <c r="E17" s="108" t="s">
        <v>26</v>
      </c>
      <c r="F17" s="136">
        <v>0</v>
      </c>
      <c r="G17" s="108" t="s">
        <v>183</v>
      </c>
      <c r="H17" s="136">
        <v>0</v>
      </c>
      <c r="I17" s="108" t="s">
        <v>184</v>
      </c>
      <c r="J17" s="136">
        <v>0</v>
      </c>
      <c r="K17" s="136"/>
      <c r="L17" s="136"/>
      <c r="M17" s="108" t="s">
        <v>39</v>
      </c>
      <c r="N17" s="189">
        <v>0</v>
      </c>
    </row>
    <row r="18" spans="1:14" x14ac:dyDescent="0.3">
      <c r="A18" s="11"/>
      <c r="B18" s="12"/>
      <c r="C18" s="12"/>
      <c r="D18" s="30"/>
      <c r="H18" s="108"/>
      <c r="J18" s="108"/>
      <c r="K18" s="108"/>
      <c r="L18" s="108"/>
      <c r="N18" s="188"/>
    </row>
    <row r="19" spans="1:14" x14ac:dyDescent="0.3">
      <c r="A19" s="11"/>
      <c r="B19" s="21" t="s">
        <v>185</v>
      </c>
      <c r="C19" s="12"/>
      <c r="D19" s="13" t="s">
        <v>186</v>
      </c>
      <c r="E19" s="108" t="s">
        <v>31</v>
      </c>
      <c r="F19" s="136">
        <v>0</v>
      </c>
      <c r="G19" s="108" t="s">
        <v>179</v>
      </c>
      <c r="H19" s="136">
        <v>0</v>
      </c>
      <c r="I19" s="108" t="s">
        <v>33</v>
      </c>
      <c r="J19" s="136">
        <v>0</v>
      </c>
      <c r="K19" s="136"/>
      <c r="L19" s="136"/>
      <c r="M19" s="108" t="s">
        <v>35</v>
      </c>
      <c r="N19" s="189">
        <v>0</v>
      </c>
    </row>
    <row r="20" spans="1:14" x14ac:dyDescent="0.3">
      <c r="A20" s="11"/>
      <c r="B20" s="12"/>
      <c r="C20" s="12"/>
      <c r="D20" s="29"/>
      <c r="E20" s="108" t="s">
        <v>20</v>
      </c>
      <c r="F20" s="136">
        <v>0</v>
      </c>
      <c r="G20" s="108" t="s">
        <v>180</v>
      </c>
      <c r="H20" s="136">
        <v>0</v>
      </c>
      <c r="I20" s="108" t="s">
        <v>181</v>
      </c>
      <c r="J20" s="136">
        <v>0</v>
      </c>
      <c r="K20" s="136" t="s">
        <v>182</v>
      </c>
      <c r="L20" s="136">
        <v>0</v>
      </c>
      <c r="M20" s="108" t="s">
        <v>38</v>
      </c>
      <c r="N20" s="189">
        <v>0</v>
      </c>
    </row>
    <row r="21" spans="1:14" x14ac:dyDescent="0.3">
      <c r="A21" s="11"/>
      <c r="B21" s="12"/>
      <c r="C21" s="12"/>
      <c r="D21" s="29"/>
      <c r="E21" s="108" t="s">
        <v>26</v>
      </c>
      <c r="F21" s="136">
        <v>0</v>
      </c>
      <c r="G21" s="108" t="s">
        <v>183</v>
      </c>
      <c r="H21" s="136">
        <v>0</v>
      </c>
      <c r="I21" s="108" t="s">
        <v>184</v>
      </c>
      <c r="J21" s="136">
        <v>0</v>
      </c>
      <c r="K21" s="136"/>
      <c r="L21" s="136"/>
      <c r="M21" s="108" t="s">
        <v>39</v>
      </c>
      <c r="N21" s="189">
        <v>0</v>
      </c>
    </row>
    <row r="22" spans="1:14" ht="14.4" thickBot="1" x14ac:dyDescent="0.35">
      <c r="A22" s="31"/>
      <c r="B22" s="32"/>
      <c r="C22" s="32"/>
      <c r="D22" s="33"/>
      <c r="E22" s="149"/>
      <c r="F22" s="76"/>
      <c r="G22" s="149"/>
      <c r="H22" s="76"/>
      <c r="I22" s="149"/>
      <c r="J22" s="76"/>
      <c r="K22" s="76"/>
      <c r="L22" s="76"/>
      <c r="M22" s="149"/>
      <c r="N22" s="190"/>
    </row>
    <row r="23" spans="1:14" ht="14.4" thickTop="1" x14ac:dyDescent="0.3">
      <c r="A23" s="11"/>
      <c r="B23" s="12"/>
      <c r="C23" s="12"/>
      <c r="D23" s="30"/>
      <c r="H23" s="108"/>
      <c r="J23" s="108"/>
      <c r="K23" s="108"/>
      <c r="L23" s="108"/>
      <c r="N23" s="188"/>
    </row>
    <row r="24" spans="1:14" x14ac:dyDescent="0.3">
      <c r="A24" s="37" t="s">
        <v>187</v>
      </c>
      <c r="B24" s="12"/>
      <c r="C24" s="12" t="s">
        <v>172</v>
      </c>
      <c r="D24" s="13" t="s">
        <v>176</v>
      </c>
      <c r="E24" s="191" t="s">
        <v>31</v>
      </c>
      <c r="F24" s="192">
        <f>+F15+F19</f>
        <v>0</v>
      </c>
      <c r="G24" s="191" t="s">
        <v>179</v>
      </c>
      <c r="H24" s="192">
        <f>+H15+H19</f>
        <v>0</v>
      </c>
      <c r="I24" s="191" t="s">
        <v>33</v>
      </c>
      <c r="J24" s="192">
        <f>+J15+J19</f>
        <v>0</v>
      </c>
      <c r="K24" s="192"/>
      <c r="L24" s="192"/>
      <c r="M24" s="191" t="s">
        <v>35</v>
      </c>
      <c r="N24" s="193">
        <f>+N15+N19</f>
        <v>0</v>
      </c>
    </row>
    <row r="25" spans="1:14" x14ac:dyDescent="0.3">
      <c r="A25" s="11"/>
      <c r="B25" s="12"/>
      <c r="C25" s="12"/>
      <c r="D25" s="13"/>
      <c r="E25" s="191" t="s">
        <v>20</v>
      </c>
      <c r="F25" s="192">
        <f>+F16+F20</f>
        <v>0</v>
      </c>
      <c r="G25" s="191" t="s">
        <v>180</v>
      </c>
      <c r="H25" s="192">
        <f>+H16+H20</f>
        <v>0</v>
      </c>
      <c r="I25" s="191" t="s">
        <v>181</v>
      </c>
      <c r="J25" s="192">
        <f>+J16+J20</f>
        <v>0</v>
      </c>
      <c r="K25" s="192" t="s">
        <v>182</v>
      </c>
      <c r="L25" s="192">
        <f>+L16+L20</f>
        <v>0</v>
      </c>
      <c r="M25" s="191" t="s">
        <v>38</v>
      </c>
      <c r="N25" s="193">
        <f>+N16+N20</f>
        <v>0</v>
      </c>
    </row>
    <row r="26" spans="1:14" x14ac:dyDescent="0.3">
      <c r="A26" s="11"/>
      <c r="B26" s="12"/>
      <c r="C26" s="12"/>
      <c r="D26" s="13"/>
      <c r="E26" s="191" t="s">
        <v>26</v>
      </c>
      <c r="F26" s="192">
        <f>+F17+F21</f>
        <v>0</v>
      </c>
      <c r="G26" s="191" t="s">
        <v>183</v>
      </c>
      <c r="H26" s="192">
        <f>+H17+H21</f>
        <v>0</v>
      </c>
      <c r="I26" s="191" t="s">
        <v>184</v>
      </c>
      <c r="J26" s="192">
        <f>+J17+J21</f>
        <v>0</v>
      </c>
      <c r="K26" s="192"/>
      <c r="L26" s="192"/>
      <c r="M26" s="191" t="s">
        <v>39</v>
      </c>
      <c r="N26" s="193">
        <f>+N17+N21</f>
        <v>0</v>
      </c>
    </row>
    <row r="27" spans="1:14" x14ac:dyDescent="0.3">
      <c r="A27" s="42"/>
      <c r="B27" s="43"/>
      <c r="C27" s="43"/>
      <c r="D27" s="22"/>
      <c r="E27" s="499"/>
      <c r="F27" s="500"/>
      <c r="G27" s="499"/>
      <c r="H27" s="500"/>
      <c r="I27" s="499"/>
      <c r="J27" s="500"/>
      <c r="K27" s="500"/>
      <c r="L27" s="500"/>
      <c r="M27" s="499"/>
      <c r="N27" s="501"/>
    </row>
    <row r="28" spans="1:14" x14ac:dyDescent="0.3">
      <c r="A28" s="106"/>
      <c r="N28" s="187"/>
    </row>
    <row r="29" spans="1:14" x14ac:dyDescent="0.3">
      <c r="A29" s="106"/>
      <c r="N29" s="187"/>
    </row>
    <row r="30" spans="1:14" x14ac:dyDescent="0.3">
      <c r="A30" s="15" t="s">
        <v>188</v>
      </c>
      <c r="B30" s="16" t="s">
        <v>175</v>
      </c>
      <c r="C30" s="17" t="s">
        <v>189</v>
      </c>
      <c r="D30" s="18" t="s">
        <v>190</v>
      </c>
      <c r="E30" s="18"/>
      <c r="F30" s="18"/>
      <c r="G30" s="18"/>
      <c r="H30" s="18"/>
      <c r="I30" s="18"/>
      <c r="J30" s="18"/>
      <c r="K30" s="18"/>
      <c r="L30" s="18"/>
      <c r="M30" s="18"/>
      <c r="N30" s="19"/>
    </row>
    <row r="31" spans="1:14" x14ac:dyDescent="0.3">
      <c r="A31" s="15"/>
      <c r="B31" s="16"/>
      <c r="C31" s="17"/>
      <c r="D31" s="22"/>
      <c r="E31" s="22"/>
      <c r="F31" s="22"/>
      <c r="G31" s="22"/>
      <c r="H31" s="22"/>
      <c r="I31" s="22"/>
      <c r="J31" s="22"/>
      <c r="K31" s="22"/>
      <c r="L31" s="22"/>
      <c r="M31" s="22"/>
      <c r="N31" s="23"/>
    </row>
    <row r="32" spans="1:14" x14ac:dyDescent="0.3">
      <c r="A32" s="20"/>
      <c r="B32" s="21"/>
      <c r="C32" s="47"/>
      <c r="D32" s="13"/>
      <c r="N32" s="187"/>
    </row>
    <row r="33" spans="1:14" x14ac:dyDescent="0.3">
      <c r="A33" s="11"/>
      <c r="B33" s="21" t="s">
        <v>177</v>
      </c>
      <c r="C33" s="12"/>
      <c r="D33" s="13" t="s">
        <v>178</v>
      </c>
      <c r="E33" s="108" t="s">
        <v>31</v>
      </c>
      <c r="F33" s="136">
        <v>0</v>
      </c>
      <c r="G33" s="108" t="s">
        <v>179</v>
      </c>
      <c r="H33" s="136">
        <v>0</v>
      </c>
      <c r="I33" s="108" t="s">
        <v>33</v>
      </c>
      <c r="J33" s="136">
        <v>0</v>
      </c>
      <c r="K33" s="136"/>
      <c r="L33" s="136"/>
      <c r="M33" s="108" t="s">
        <v>35</v>
      </c>
      <c r="N33" s="189">
        <v>0</v>
      </c>
    </row>
    <row r="34" spans="1:14" x14ac:dyDescent="0.3">
      <c r="A34" s="11"/>
      <c r="B34" s="12"/>
      <c r="C34" s="12"/>
      <c r="D34" s="29"/>
      <c r="E34" s="108" t="s">
        <v>20</v>
      </c>
      <c r="F34" s="136">
        <v>0</v>
      </c>
      <c r="G34" s="108" t="s">
        <v>180</v>
      </c>
      <c r="H34" s="136">
        <v>0</v>
      </c>
      <c r="I34" s="108" t="s">
        <v>181</v>
      </c>
      <c r="J34" s="136">
        <v>0</v>
      </c>
      <c r="K34" s="136" t="s">
        <v>182</v>
      </c>
      <c r="L34" s="136">
        <v>0</v>
      </c>
      <c r="M34" s="108" t="s">
        <v>38</v>
      </c>
      <c r="N34" s="189">
        <v>0</v>
      </c>
    </row>
    <row r="35" spans="1:14" x14ac:dyDescent="0.3">
      <c r="A35" s="11"/>
      <c r="B35" s="12"/>
      <c r="C35" s="12"/>
      <c r="D35" s="29"/>
      <c r="E35" s="108" t="s">
        <v>26</v>
      </c>
      <c r="F35" s="136">
        <v>0</v>
      </c>
      <c r="G35" s="108" t="s">
        <v>183</v>
      </c>
      <c r="H35" s="136">
        <v>0</v>
      </c>
      <c r="I35" s="108" t="s">
        <v>184</v>
      </c>
      <c r="J35" s="136">
        <v>0</v>
      </c>
      <c r="K35" s="136"/>
      <c r="L35" s="136"/>
      <c r="M35" s="108" t="s">
        <v>39</v>
      </c>
      <c r="N35" s="189">
        <v>0</v>
      </c>
    </row>
    <row r="36" spans="1:14" x14ac:dyDescent="0.3">
      <c r="A36" s="11"/>
      <c r="B36" s="12"/>
      <c r="C36" s="12"/>
      <c r="D36" s="30"/>
      <c r="H36" s="108"/>
      <c r="J36" s="108"/>
      <c r="K36" s="108"/>
      <c r="L36" s="108"/>
      <c r="N36" s="188"/>
    </row>
    <row r="37" spans="1:14" x14ac:dyDescent="0.3">
      <c r="A37" s="11"/>
      <c r="B37" s="21" t="s">
        <v>185</v>
      </c>
      <c r="C37" s="12"/>
      <c r="D37" s="13" t="s">
        <v>186</v>
      </c>
      <c r="E37" s="108" t="s">
        <v>31</v>
      </c>
      <c r="F37" s="136">
        <v>0</v>
      </c>
      <c r="G37" s="108" t="s">
        <v>179</v>
      </c>
      <c r="H37" s="136">
        <v>0</v>
      </c>
      <c r="I37" s="108" t="s">
        <v>33</v>
      </c>
      <c r="J37" s="136">
        <v>0</v>
      </c>
      <c r="K37" s="136"/>
      <c r="L37" s="136"/>
      <c r="M37" s="108" t="s">
        <v>35</v>
      </c>
      <c r="N37" s="189">
        <v>0</v>
      </c>
    </row>
    <row r="38" spans="1:14" x14ac:dyDescent="0.3">
      <c r="A38" s="11"/>
      <c r="B38" s="12"/>
      <c r="C38" s="12"/>
      <c r="D38" s="29"/>
      <c r="E38" s="108" t="s">
        <v>20</v>
      </c>
      <c r="F38" s="136">
        <v>0</v>
      </c>
      <c r="G38" s="108" t="s">
        <v>180</v>
      </c>
      <c r="H38" s="136">
        <v>0</v>
      </c>
      <c r="I38" s="108" t="s">
        <v>181</v>
      </c>
      <c r="J38" s="136">
        <v>0</v>
      </c>
      <c r="K38" s="136" t="s">
        <v>182</v>
      </c>
      <c r="L38" s="136">
        <v>0</v>
      </c>
      <c r="M38" s="108" t="s">
        <v>38</v>
      </c>
      <c r="N38" s="189">
        <v>0</v>
      </c>
    </row>
    <row r="39" spans="1:14" x14ac:dyDescent="0.3">
      <c r="A39" s="11"/>
      <c r="B39" s="12"/>
      <c r="C39" s="12"/>
      <c r="D39" s="29"/>
      <c r="E39" s="108" t="s">
        <v>26</v>
      </c>
      <c r="F39" s="136">
        <v>0</v>
      </c>
      <c r="G39" s="108" t="s">
        <v>183</v>
      </c>
      <c r="H39" s="136">
        <v>0</v>
      </c>
      <c r="I39" s="108" t="s">
        <v>184</v>
      </c>
      <c r="J39" s="136">
        <v>0</v>
      </c>
      <c r="K39" s="136"/>
      <c r="L39" s="136"/>
      <c r="M39" s="108" t="s">
        <v>39</v>
      </c>
      <c r="N39" s="189">
        <v>0</v>
      </c>
    </row>
    <row r="40" spans="1:14" ht="14.4" thickBot="1" x14ac:dyDescent="0.35">
      <c r="A40" s="11"/>
      <c r="B40" s="12"/>
      <c r="C40" s="12"/>
      <c r="D40" s="29"/>
      <c r="E40" s="149"/>
      <c r="F40" s="136"/>
      <c r="G40" s="108"/>
      <c r="H40" s="136"/>
      <c r="I40" s="108"/>
      <c r="J40" s="136"/>
      <c r="K40" s="136"/>
      <c r="L40" s="136"/>
      <c r="M40" s="108"/>
      <c r="N40" s="189"/>
    </row>
    <row r="41" spans="1:14" ht="14.4" thickTop="1" x14ac:dyDescent="0.3">
      <c r="A41" s="48"/>
      <c r="B41" s="49"/>
      <c r="C41" s="49"/>
      <c r="D41" s="50"/>
      <c r="E41" s="200"/>
      <c r="F41" s="201"/>
      <c r="G41" s="200"/>
      <c r="H41" s="201"/>
      <c r="I41" s="200"/>
      <c r="J41" s="201"/>
      <c r="K41" s="201"/>
      <c r="L41" s="201"/>
      <c r="M41" s="200"/>
      <c r="N41" s="202"/>
    </row>
    <row r="42" spans="1:14" x14ac:dyDescent="0.3">
      <c r="A42" s="37" t="s">
        <v>187</v>
      </c>
      <c r="B42" s="12"/>
      <c r="C42" s="12" t="s">
        <v>189</v>
      </c>
      <c r="D42" s="13" t="s">
        <v>191</v>
      </c>
      <c r="E42" s="191" t="s">
        <v>31</v>
      </c>
      <c r="F42" s="192">
        <f>+F33+F37</f>
        <v>0</v>
      </c>
      <c r="G42" s="191" t="s">
        <v>179</v>
      </c>
      <c r="H42" s="192">
        <f>+H33+H37</f>
        <v>0</v>
      </c>
      <c r="I42" s="191" t="s">
        <v>33</v>
      </c>
      <c r="J42" s="192">
        <f>+J33+J37</f>
        <v>0</v>
      </c>
      <c r="K42" s="192"/>
      <c r="L42" s="192"/>
      <c r="M42" s="191" t="s">
        <v>35</v>
      </c>
      <c r="N42" s="193">
        <f>+N33+N37</f>
        <v>0</v>
      </c>
    </row>
    <row r="43" spans="1:14" x14ac:dyDescent="0.3">
      <c r="A43" s="11"/>
      <c r="B43" s="12"/>
      <c r="C43" s="12"/>
      <c r="D43" s="13"/>
      <c r="E43" s="191" t="s">
        <v>20</v>
      </c>
      <c r="F43" s="192">
        <f>+F34+F38</f>
        <v>0</v>
      </c>
      <c r="G43" s="191" t="s">
        <v>180</v>
      </c>
      <c r="H43" s="192">
        <f>+H34+H38</f>
        <v>0</v>
      </c>
      <c r="I43" s="191" t="s">
        <v>181</v>
      </c>
      <c r="J43" s="192">
        <f>+J34+J38</f>
        <v>0</v>
      </c>
      <c r="K43" s="192" t="s">
        <v>182</v>
      </c>
      <c r="L43" s="192">
        <f>+L34+L38</f>
        <v>0</v>
      </c>
      <c r="M43" s="191" t="s">
        <v>38</v>
      </c>
      <c r="N43" s="193">
        <f>+N34+N38</f>
        <v>0</v>
      </c>
    </row>
    <row r="44" spans="1:14" x14ac:dyDescent="0.3">
      <c r="A44" s="11"/>
      <c r="B44" s="12"/>
      <c r="C44" s="12"/>
      <c r="D44" s="13"/>
      <c r="E44" s="191" t="s">
        <v>26</v>
      </c>
      <c r="F44" s="192">
        <f>+F35+F39</f>
        <v>0</v>
      </c>
      <c r="G44" s="191" t="s">
        <v>183</v>
      </c>
      <c r="H44" s="192">
        <f>+H35+H39</f>
        <v>0</v>
      </c>
      <c r="I44" s="191" t="s">
        <v>184</v>
      </c>
      <c r="J44" s="192">
        <f>+J35+J39</f>
        <v>0</v>
      </c>
      <c r="K44" s="192"/>
      <c r="L44" s="192"/>
      <c r="M44" s="191" t="s">
        <v>39</v>
      </c>
      <c r="N44" s="193">
        <f>+N35+N39</f>
        <v>0</v>
      </c>
    </row>
    <row r="45" spans="1:14" x14ac:dyDescent="0.3">
      <c r="A45" s="42"/>
      <c r="B45" s="43"/>
      <c r="C45" s="43"/>
      <c r="D45" s="22"/>
      <c r="E45" s="194"/>
      <c r="F45" s="746"/>
      <c r="G45" s="194"/>
      <c r="H45" s="746"/>
      <c r="I45" s="194"/>
      <c r="J45" s="746"/>
      <c r="K45" s="746"/>
      <c r="L45" s="746"/>
      <c r="M45" s="194"/>
      <c r="N45" s="195"/>
    </row>
    <row r="46" spans="1:14" x14ac:dyDescent="0.3">
      <c r="A46" s="11"/>
      <c r="B46" s="12"/>
      <c r="C46" s="12"/>
      <c r="D46" s="30"/>
      <c r="N46" s="187"/>
    </row>
    <row r="47" spans="1:14" x14ac:dyDescent="0.3">
      <c r="A47" s="42"/>
      <c r="B47" s="43"/>
      <c r="C47" s="43"/>
      <c r="D47" s="51"/>
      <c r="E47" s="194"/>
      <c r="F47" s="746"/>
      <c r="G47" s="194"/>
      <c r="H47" s="194"/>
      <c r="I47" s="194"/>
      <c r="J47" s="194"/>
      <c r="K47" s="194"/>
      <c r="L47" s="194"/>
      <c r="M47" s="194"/>
      <c r="N47" s="196"/>
    </row>
    <row r="48" spans="1:14" ht="27.6" x14ac:dyDescent="0.3">
      <c r="A48" s="502" t="s">
        <v>192</v>
      </c>
      <c r="B48" s="503" t="s">
        <v>175</v>
      </c>
      <c r="C48" s="131" t="s">
        <v>193</v>
      </c>
      <c r="D48" s="503" t="s">
        <v>197</v>
      </c>
      <c r="E48" s="53"/>
      <c r="F48" s="53"/>
      <c r="G48" s="53"/>
      <c r="H48" s="53"/>
      <c r="I48" s="53"/>
      <c r="J48" s="53"/>
      <c r="K48" s="53"/>
      <c r="L48" s="53"/>
      <c r="M48" s="53"/>
      <c r="N48" s="54"/>
    </row>
    <row r="49" spans="1:14" x14ac:dyDescent="0.3">
      <c r="A49" s="15"/>
      <c r="B49" s="16"/>
      <c r="C49" s="55"/>
      <c r="D49" s="18"/>
      <c r="E49" s="197"/>
      <c r="F49" s="198"/>
      <c r="G49" s="197"/>
      <c r="H49" s="197"/>
      <c r="I49" s="197"/>
      <c r="J49" s="197"/>
      <c r="K49" s="197"/>
      <c r="L49" s="197"/>
      <c r="M49" s="197"/>
      <c r="N49" s="199"/>
    </row>
    <row r="50" spans="1:14" x14ac:dyDescent="0.3">
      <c r="A50" s="20"/>
      <c r="B50" s="21"/>
      <c r="C50" s="47"/>
      <c r="D50" s="13"/>
      <c r="N50" s="187"/>
    </row>
    <row r="51" spans="1:14" x14ac:dyDescent="0.3">
      <c r="A51" s="11"/>
      <c r="B51" s="21" t="s">
        <v>177</v>
      </c>
      <c r="C51" s="12"/>
      <c r="D51" s="13" t="s">
        <v>178</v>
      </c>
      <c r="E51" s="108" t="s">
        <v>31</v>
      </c>
      <c r="F51" s="136">
        <v>0</v>
      </c>
      <c r="G51" s="108" t="s">
        <v>179</v>
      </c>
      <c r="H51" s="136">
        <v>0</v>
      </c>
      <c r="I51" s="108" t="s">
        <v>33</v>
      </c>
      <c r="J51" s="136">
        <v>0</v>
      </c>
      <c r="K51" s="136"/>
      <c r="L51" s="136"/>
      <c r="M51" s="108" t="s">
        <v>35</v>
      </c>
      <c r="N51" s="189">
        <v>0</v>
      </c>
    </row>
    <row r="52" spans="1:14" x14ac:dyDescent="0.3">
      <c r="A52" s="11"/>
      <c r="B52" s="12"/>
      <c r="C52" s="12"/>
      <c r="D52" s="29"/>
      <c r="E52" s="108" t="s">
        <v>20</v>
      </c>
      <c r="F52" s="136">
        <v>0</v>
      </c>
      <c r="G52" s="108" t="s">
        <v>180</v>
      </c>
      <c r="H52" s="136">
        <v>0</v>
      </c>
      <c r="I52" s="108" t="s">
        <v>181</v>
      </c>
      <c r="J52" s="136">
        <v>0</v>
      </c>
      <c r="K52" s="136" t="s">
        <v>182</v>
      </c>
      <c r="L52" s="136">
        <v>0</v>
      </c>
      <c r="M52" s="108" t="s">
        <v>38</v>
      </c>
      <c r="N52" s="189">
        <v>0</v>
      </c>
    </row>
    <row r="53" spans="1:14" x14ac:dyDescent="0.3">
      <c r="A53" s="11"/>
      <c r="B53" s="12"/>
      <c r="C53" s="12"/>
      <c r="D53" s="29"/>
      <c r="E53" s="108" t="s">
        <v>26</v>
      </c>
      <c r="F53" s="136">
        <v>0</v>
      </c>
      <c r="G53" s="108" t="s">
        <v>183</v>
      </c>
      <c r="H53" s="136">
        <v>0</v>
      </c>
      <c r="I53" s="108" t="s">
        <v>184</v>
      </c>
      <c r="J53" s="136">
        <v>0</v>
      </c>
      <c r="K53" s="136"/>
      <c r="L53" s="136"/>
      <c r="M53" s="108" t="s">
        <v>39</v>
      </c>
      <c r="N53" s="189">
        <v>0</v>
      </c>
    </row>
    <row r="54" spans="1:14" x14ac:dyDescent="0.3">
      <c r="A54" s="11"/>
      <c r="B54" s="12"/>
      <c r="C54" s="12"/>
      <c r="D54" s="30"/>
      <c r="H54" s="108"/>
      <c r="J54" s="108"/>
      <c r="K54" s="108"/>
      <c r="L54" s="108"/>
      <c r="N54" s="188"/>
    </row>
    <row r="55" spans="1:14" x14ac:dyDescent="0.3">
      <c r="A55" s="11"/>
      <c r="B55" s="21" t="s">
        <v>185</v>
      </c>
      <c r="C55" s="12"/>
      <c r="D55" s="13" t="s">
        <v>186</v>
      </c>
      <c r="E55" s="108" t="s">
        <v>31</v>
      </c>
      <c r="F55" s="136">
        <v>0</v>
      </c>
      <c r="G55" s="108" t="s">
        <v>179</v>
      </c>
      <c r="H55" s="136">
        <v>0</v>
      </c>
      <c r="I55" s="108" t="s">
        <v>33</v>
      </c>
      <c r="J55" s="136">
        <v>0</v>
      </c>
      <c r="K55" s="136"/>
      <c r="L55" s="136"/>
      <c r="M55" s="108" t="s">
        <v>35</v>
      </c>
      <c r="N55" s="189">
        <v>0</v>
      </c>
    </row>
    <row r="56" spans="1:14" x14ac:dyDescent="0.3">
      <c r="A56" s="11"/>
      <c r="B56" s="12"/>
      <c r="C56" s="12"/>
      <c r="D56" s="29"/>
      <c r="E56" s="108" t="s">
        <v>20</v>
      </c>
      <c r="F56" s="136">
        <v>0</v>
      </c>
      <c r="G56" s="108" t="s">
        <v>180</v>
      </c>
      <c r="H56" s="136">
        <v>0</v>
      </c>
      <c r="I56" s="108" t="s">
        <v>181</v>
      </c>
      <c r="J56" s="136">
        <v>0</v>
      </c>
      <c r="K56" s="136" t="s">
        <v>182</v>
      </c>
      <c r="L56" s="136">
        <v>0</v>
      </c>
      <c r="M56" s="108" t="s">
        <v>38</v>
      </c>
      <c r="N56" s="189">
        <v>0</v>
      </c>
    </row>
    <row r="57" spans="1:14" x14ac:dyDescent="0.3">
      <c r="A57" s="11"/>
      <c r="B57" s="12"/>
      <c r="C57" s="12"/>
      <c r="D57" s="29"/>
      <c r="E57" s="108" t="s">
        <v>26</v>
      </c>
      <c r="F57" s="136">
        <v>0</v>
      </c>
      <c r="G57" s="108" t="s">
        <v>183</v>
      </c>
      <c r="H57" s="136">
        <v>0</v>
      </c>
      <c r="I57" s="108" t="s">
        <v>184</v>
      </c>
      <c r="J57" s="136">
        <v>0</v>
      </c>
      <c r="K57" s="136"/>
      <c r="L57" s="136"/>
      <c r="M57" s="108" t="s">
        <v>39</v>
      </c>
      <c r="N57" s="189">
        <v>0</v>
      </c>
    </row>
    <row r="58" spans="1:14" x14ac:dyDescent="0.3">
      <c r="A58" s="11"/>
      <c r="B58" s="12"/>
      <c r="C58" s="12"/>
      <c r="D58" s="30"/>
      <c r="H58" s="108"/>
      <c r="J58" s="108"/>
      <c r="K58" s="108"/>
      <c r="L58" s="108"/>
      <c r="N58" s="188"/>
    </row>
    <row r="59" spans="1:14" ht="27.6" x14ac:dyDescent="0.3">
      <c r="A59" s="11"/>
      <c r="B59" s="21" t="s">
        <v>195</v>
      </c>
      <c r="C59" s="12"/>
      <c r="D59" s="13" t="s">
        <v>196</v>
      </c>
      <c r="E59" s="108" t="s">
        <v>31</v>
      </c>
      <c r="F59" s="136">
        <v>0</v>
      </c>
      <c r="G59" s="108" t="s">
        <v>179</v>
      </c>
      <c r="H59" s="136">
        <v>0</v>
      </c>
      <c r="I59" s="108" t="s">
        <v>33</v>
      </c>
      <c r="J59" s="136">
        <v>0</v>
      </c>
      <c r="K59" s="136"/>
      <c r="L59" s="136"/>
      <c r="M59" s="108" t="s">
        <v>35</v>
      </c>
      <c r="N59" s="189">
        <v>0</v>
      </c>
    </row>
    <row r="60" spans="1:14" x14ac:dyDescent="0.3">
      <c r="A60" s="11"/>
      <c r="B60" s="12"/>
      <c r="C60" s="12"/>
      <c r="D60" s="29"/>
      <c r="E60" s="108" t="s">
        <v>20</v>
      </c>
      <c r="F60" s="136">
        <v>0</v>
      </c>
      <c r="G60" s="108" t="s">
        <v>180</v>
      </c>
      <c r="H60" s="136">
        <v>0</v>
      </c>
      <c r="I60" s="108" t="s">
        <v>181</v>
      </c>
      <c r="J60" s="136">
        <v>0</v>
      </c>
      <c r="K60" s="136" t="s">
        <v>182</v>
      </c>
      <c r="L60" s="136">
        <v>0</v>
      </c>
      <c r="M60" s="108" t="s">
        <v>38</v>
      </c>
      <c r="N60" s="189">
        <v>0</v>
      </c>
    </row>
    <row r="61" spans="1:14" x14ac:dyDescent="0.3">
      <c r="A61" s="11"/>
      <c r="B61" s="12"/>
      <c r="C61" s="12"/>
      <c r="D61" s="29"/>
      <c r="E61" s="108" t="s">
        <v>26</v>
      </c>
      <c r="F61" s="136">
        <v>0</v>
      </c>
      <c r="G61" s="108" t="s">
        <v>183</v>
      </c>
      <c r="H61" s="136">
        <v>0</v>
      </c>
      <c r="I61" s="108" t="s">
        <v>184</v>
      </c>
      <c r="J61" s="136">
        <v>0</v>
      </c>
      <c r="K61" s="136"/>
      <c r="L61" s="136"/>
      <c r="M61" s="108" t="s">
        <v>39</v>
      </c>
      <c r="N61" s="189">
        <v>0</v>
      </c>
    </row>
    <row r="62" spans="1:14" ht="14.4" thickBot="1" x14ac:dyDescent="0.35">
      <c r="A62" s="11"/>
      <c r="B62" s="12"/>
      <c r="C62" s="12"/>
      <c r="D62" s="29"/>
      <c r="E62" s="108"/>
      <c r="F62" s="136"/>
      <c r="G62" s="108"/>
      <c r="H62" s="136"/>
      <c r="I62" s="108"/>
      <c r="J62" s="136"/>
      <c r="K62" s="136"/>
      <c r="L62" s="136"/>
      <c r="M62" s="108"/>
      <c r="N62" s="189"/>
    </row>
    <row r="63" spans="1:14" ht="14.4" thickTop="1" x14ac:dyDescent="0.3">
      <c r="A63" s="48"/>
      <c r="B63" s="49"/>
      <c r="C63" s="49"/>
      <c r="D63" s="50"/>
      <c r="E63" s="200"/>
      <c r="F63" s="201"/>
      <c r="G63" s="200"/>
      <c r="H63" s="201"/>
      <c r="I63" s="200"/>
      <c r="J63" s="201"/>
      <c r="K63" s="201"/>
      <c r="L63" s="201"/>
      <c r="M63" s="200"/>
      <c r="N63" s="202"/>
    </row>
    <row r="64" spans="1:14" ht="27.6" x14ac:dyDescent="0.3">
      <c r="A64" s="37" t="s">
        <v>187</v>
      </c>
      <c r="B64" s="12"/>
      <c r="C64" s="12" t="s">
        <v>193</v>
      </c>
      <c r="D64" s="4" t="s">
        <v>197</v>
      </c>
      <c r="E64" s="191" t="s">
        <v>31</v>
      </c>
      <c r="F64" s="192">
        <f>+F55+F59+F51</f>
        <v>0</v>
      </c>
      <c r="G64" s="191" t="s">
        <v>179</v>
      </c>
      <c r="H64" s="192">
        <f>+H55+H59+H51</f>
        <v>0</v>
      </c>
      <c r="I64" s="191" t="s">
        <v>33</v>
      </c>
      <c r="J64" s="192">
        <f>+J55+J59+J51</f>
        <v>0</v>
      </c>
      <c r="K64" s="192"/>
      <c r="L64" s="192"/>
      <c r="M64" s="191" t="s">
        <v>35</v>
      </c>
      <c r="N64" s="193">
        <f>+N55+N59+N51</f>
        <v>0</v>
      </c>
    </row>
    <row r="65" spans="1:14" x14ac:dyDescent="0.3">
      <c r="A65" s="11"/>
      <c r="B65" s="12"/>
      <c r="C65" s="12"/>
      <c r="D65" s="13"/>
      <c r="E65" s="191" t="s">
        <v>20</v>
      </c>
      <c r="F65" s="192">
        <f>+F56+F60+F52</f>
        <v>0</v>
      </c>
      <c r="G65" s="191" t="s">
        <v>180</v>
      </c>
      <c r="H65" s="192">
        <f>+H56+H60+H52</f>
        <v>0</v>
      </c>
      <c r="I65" s="191" t="s">
        <v>181</v>
      </c>
      <c r="J65" s="192">
        <f>+J56+J60+J52</f>
        <v>0</v>
      </c>
      <c r="K65" s="192" t="s">
        <v>182</v>
      </c>
      <c r="L65" s="192">
        <f>+L52+L56+L60</f>
        <v>0</v>
      </c>
      <c r="M65" s="191" t="s">
        <v>38</v>
      </c>
      <c r="N65" s="193">
        <f>+N56+N60+N52</f>
        <v>0</v>
      </c>
    </row>
    <row r="66" spans="1:14" x14ac:dyDescent="0.3">
      <c r="A66" s="11"/>
      <c r="B66" s="12"/>
      <c r="C66" s="12"/>
      <c r="D66" s="13"/>
      <c r="E66" s="191" t="s">
        <v>26</v>
      </c>
      <c r="F66" s="192">
        <f>+F57+F61+F53</f>
        <v>0</v>
      </c>
      <c r="G66" s="191" t="s">
        <v>183</v>
      </c>
      <c r="H66" s="192">
        <f>+H57+H61+H53</f>
        <v>0</v>
      </c>
      <c r="I66" s="191" t="s">
        <v>184</v>
      </c>
      <c r="J66" s="192">
        <f>+J57+J61+J53</f>
        <v>0</v>
      </c>
      <c r="K66" s="192"/>
      <c r="L66" s="192"/>
      <c r="M66" s="191" t="s">
        <v>39</v>
      </c>
      <c r="N66" s="193">
        <f>+N57+N61+N53</f>
        <v>0</v>
      </c>
    </row>
    <row r="67" spans="1:14" x14ac:dyDescent="0.3">
      <c r="A67" s="42"/>
      <c r="B67" s="43"/>
      <c r="C67" s="43"/>
      <c r="D67" s="22"/>
      <c r="E67" s="194"/>
      <c r="F67" s="746"/>
      <c r="G67" s="194"/>
      <c r="H67" s="746"/>
      <c r="I67" s="194"/>
      <c r="J67" s="746"/>
      <c r="K67" s="746"/>
      <c r="L67" s="746"/>
      <c r="M67" s="194"/>
      <c r="N67" s="195"/>
    </row>
    <row r="68" spans="1:14" x14ac:dyDescent="0.3">
      <c r="A68" s="11"/>
      <c r="B68" s="12"/>
      <c r="C68" s="12"/>
      <c r="D68" s="30"/>
      <c r="N68" s="187"/>
    </row>
    <row r="69" spans="1:14" x14ac:dyDescent="0.3">
      <c r="A69" s="11"/>
      <c r="B69" s="12"/>
      <c r="C69" s="12"/>
      <c r="D69" s="30"/>
      <c r="N69" s="187"/>
    </row>
    <row r="70" spans="1:14" ht="34.5" customHeight="1" x14ac:dyDescent="0.3">
      <c r="A70" s="56" t="s">
        <v>198</v>
      </c>
      <c r="B70" s="57" t="s">
        <v>175</v>
      </c>
      <c r="C70" s="58" t="s">
        <v>199</v>
      </c>
      <c r="D70" s="57" t="s">
        <v>200</v>
      </c>
      <c r="E70" s="18"/>
      <c r="F70" s="18"/>
      <c r="G70" s="18"/>
      <c r="H70" s="18"/>
      <c r="I70" s="18"/>
      <c r="J70" s="18"/>
      <c r="K70" s="18"/>
      <c r="L70" s="18"/>
      <c r="M70" s="18"/>
      <c r="N70" s="19"/>
    </row>
    <row r="71" spans="1:14" x14ac:dyDescent="0.3">
      <c r="A71" s="20"/>
      <c r="B71" s="21"/>
      <c r="C71" s="47"/>
      <c r="D71" s="13"/>
      <c r="N71" s="187"/>
    </row>
    <row r="72" spans="1:14" x14ac:dyDescent="0.3">
      <c r="A72" s="59"/>
      <c r="B72" s="25"/>
      <c r="C72" s="60"/>
      <c r="D72" s="53"/>
      <c r="E72" s="203"/>
      <c r="F72" s="745"/>
      <c r="G72" s="203"/>
      <c r="H72" s="203"/>
      <c r="I72" s="203"/>
      <c r="J72" s="203"/>
      <c r="K72" s="203"/>
      <c r="L72" s="203"/>
      <c r="M72" s="203"/>
      <c r="N72" s="204"/>
    </row>
    <row r="73" spans="1:14" x14ac:dyDescent="0.3">
      <c r="A73" s="11"/>
      <c r="B73" s="21" t="s">
        <v>177</v>
      </c>
      <c r="C73" s="12"/>
      <c r="D73" s="13" t="s">
        <v>178</v>
      </c>
      <c r="E73" s="108" t="s">
        <v>31</v>
      </c>
      <c r="F73" s="136">
        <v>0</v>
      </c>
      <c r="G73" s="108" t="s">
        <v>179</v>
      </c>
      <c r="H73" s="136">
        <v>0</v>
      </c>
      <c r="I73" s="108" t="s">
        <v>33</v>
      </c>
      <c r="J73" s="136">
        <v>0</v>
      </c>
      <c r="K73" s="136"/>
      <c r="L73" s="136"/>
      <c r="M73" s="108" t="s">
        <v>35</v>
      </c>
      <c r="N73" s="189">
        <v>0</v>
      </c>
    </row>
    <row r="74" spans="1:14" x14ac:dyDescent="0.3">
      <c r="A74" s="11"/>
      <c r="B74" s="12"/>
      <c r="C74" s="12"/>
      <c r="D74" s="29"/>
      <c r="E74" s="108" t="s">
        <v>20</v>
      </c>
      <c r="F74" s="136">
        <v>0</v>
      </c>
      <c r="G74" s="108" t="s">
        <v>180</v>
      </c>
      <c r="H74" s="136">
        <v>0</v>
      </c>
      <c r="I74" s="108" t="s">
        <v>181</v>
      </c>
      <c r="J74" s="136">
        <v>0</v>
      </c>
      <c r="K74" s="136" t="s">
        <v>182</v>
      </c>
      <c r="L74" s="136">
        <v>0</v>
      </c>
      <c r="M74" s="108" t="s">
        <v>38</v>
      </c>
      <c r="N74" s="189">
        <v>0</v>
      </c>
    </row>
    <row r="75" spans="1:14" x14ac:dyDescent="0.3">
      <c r="A75" s="11"/>
      <c r="B75" s="12"/>
      <c r="C75" s="12"/>
      <c r="D75" s="29"/>
      <c r="E75" s="108" t="s">
        <v>26</v>
      </c>
      <c r="F75" s="136">
        <v>0</v>
      </c>
      <c r="G75" s="108" t="s">
        <v>183</v>
      </c>
      <c r="H75" s="136">
        <v>0</v>
      </c>
      <c r="I75" s="108" t="s">
        <v>184</v>
      </c>
      <c r="J75" s="136">
        <v>0</v>
      </c>
      <c r="K75" s="136"/>
      <c r="L75" s="136"/>
      <c r="M75" s="108" t="s">
        <v>39</v>
      </c>
      <c r="N75" s="189">
        <v>0</v>
      </c>
    </row>
    <row r="76" spans="1:14" x14ac:dyDescent="0.3">
      <c r="A76" s="11"/>
      <c r="B76" s="12"/>
      <c r="C76" s="12"/>
      <c r="D76" s="30"/>
      <c r="H76" s="108"/>
      <c r="J76" s="108"/>
      <c r="K76" s="108"/>
      <c r="L76" s="108"/>
      <c r="N76" s="188"/>
    </row>
    <row r="77" spans="1:14" x14ac:dyDescent="0.3">
      <c r="A77" s="11"/>
      <c r="B77" s="21" t="s">
        <v>185</v>
      </c>
      <c r="C77" s="12"/>
      <c r="D77" s="13" t="s">
        <v>186</v>
      </c>
      <c r="E77" s="108" t="s">
        <v>31</v>
      </c>
      <c r="F77" s="136">
        <v>0</v>
      </c>
      <c r="G77" s="108" t="s">
        <v>179</v>
      </c>
      <c r="H77" s="136">
        <v>0</v>
      </c>
      <c r="I77" s="108" t="s">
        <v>33</v>
      </c>
      <c r="J77" s="136">
        <v>0</v>
      </c>
      <c r="K77" s="136"/>
      <c r="L77" s="136"/>
      <c r="M77" s="108" t="s">
        <v>35</v>
      </c>
      <c r="N77" s="189">
        <v>0</v>
      </c>
    </row>
    <row r="78" spans="1:14" x14ac:dyDescent="0.3">
      <c r="A78" s="11"/>
      <c r="B78" s="12"/>
      <c r="C78" s="12"/>
      <c r="D78" s="29"/>
      <c r="E78" s="108" t="s">
        <v>20</v>
      </c>
      <c r="F78" s="136">
        <v>0</v>
      </c>
      <c r="G78" s="108" t="s">
        <v>180</v>
      </c>
      <c r="H78" s="136">
        <v>0</v>
      </c>
      <c r="I78" s="108" t="s">
        <v>181</v>
      </c>
      <c r="J78" s="136">
        <v>0</v>
      </c>
      <c r="K78" s="136" t="s">
        <v>182</v>
      </c>
      <c r="L78" s="136">
        <v>0</v>
      </c>
      <c r="M78" s="108" t="s">
        <v>38</v>
      </c>
      <c r="N78" s="189">
        <v>0</v>
      </c>
    </row>
    <row r="79" spans="1:14" x14ac:dyDescent="0.3">
      <c r="A79" s="11"/>
      <c r="B79" s="12"/>
      <c r="C79" s="12"/>
      <c r="D79" s="29"/>
      <c r="E79" s="108" t="s">
        <v>26</v>
      </c>
      <c r="F79" s="136">
        <v>0</v>
      </c>
      <c r="G79" s="108" t="s">
        <v>183</v>
      </c>
      <c r="H79" s="136">
        <v>0</v>
      </c>
      <c r="I79" s="108" t="s">
        <v>184</v>
      </c>
      <c r="J79" s="136">
        <v>0</v>
      </c>
      <c r="K79" s="136"/>
      <c r="L79" s="136"/>
      <c r="M79" s="108" t="s">
        <v>39</v>
      </c>
      <c r="N79" s="189">
        <v>0</v>
      </c>
    </row>
    <row r="80" spans="1:14" ht="14.4" thickBot="1" x14ac:dyDescent="0.35">
      <c r="A80" s="11"/>
      <c r="B80" s="12"/>
      <c r="C80" s="12"/>
      <c r="D80" s="29"/>
      <c r="E80" s="108"/>
      <c r="F80" s="136"/>
      <c r="G80" s="108"/>
      <c r="H80" s="136"/>
      <c r="I80" s="108"/>
      <c r="J80" s="136"/>
      <c r="K80" s="136"/>
      <c r="L80" s="136"/>
      <c r="M80" s="108"/>
      <c r="N80" s="189"/>
    </row>
    <row r="81" spans="1:14" ht="14.4" thickTop="1" x14ac:dyDescent="0.3">
      <c r="A81" s="48"/>
      <c r="B81" s="49"/>
      <c r="C81" s="49"/>
      <c r="D81" s="50"/>
      <c r="E81" s="200"/>
      <c r="F81" s="201"/>
      <c r="G81" s="200"/>
      <c r="H81" s="201"/>
      <c r="I81" s="200"/>
      <c r="J81" s="201"/>
      <c r="K81" s="201"/>
      <c r="L81" s="201"/>
      <c r="M81" s="200"/>
      <c r="N81" s="202"/>
    </row>
    <row r="82" spans="1:14" ht="27.6" x14ac:dyDescent="0.3">
      <c r="A82" s="37" t="s">
        <v>187</v>
      </c>
      <c r="B82" s="12"/>
      <c r="C82" s="12" t="s">
        <v>199</v>
      </c>
      <c r="D82" s="13" t="s">
        <v>200</v>
      </c>
      <c r="E82" s="191" t="s">
        <v>31</v>
      </c>
      <c r="F82" s="192">
        <f>+F73+F77</f>
        <v>0</v>
      </c>
      <c r="G82" s="191" t="s">
        <v>179</v>
      </c>
      <c r="H82" s="192">
        <f>+H73+H77</f>
        <v>0</v>
      </c>
      <c r="I82" s="191" t="s">
        <v>33</v>
      </c>
      <c r="J82" s="192">
        <f>+J73+J77</f>
        <v>0</v>
      </c>
      <c r="K82" s="192"/>
      <c r="L82" s="192"/>
      <c r="M82" s="191" t="s">
        <v>35</v>
      </c>
      <c r="N82" s="193">
        <f>+N73+N77</f>
        <v>0</v>
      </c>
    </row>
    <row r="83" spans="1:14" x14ac:dyDescent="0.3">
      <c r="A83" s="11"/>
      <c r="B83" s="12"/>
      <c r="C83" s="12"/>
      <c r="D83" s="13"/>
      <c r="E83" s="191" t="s">
        <v>20</v>
      </c>
      <c r="F83" s="192">
        <f>+F74+F78</f>
        <v>0</v>
      </c>
      <c r="G83" s="191" t="s">
        <v>180</v>
      </c>
      <c r="H83" s="192">
        <f>+H74+H78</f>
        <v>0</v>
      </c>
      <c r="I83" s="191" t="s">
        <v>181</v>
      </c>
      <c r="J83" s="192">
        <f>+J74+J78</f>
        <v>0</v>
      </c>
      <c r="K83" s="192" t="s">
        <v>182</v>
      </c>
      <c r="L83" s="192">
        <f>+L74+L78</f>
        <v>0</v>
      </c>
      <c r="M83" s="191" t="s">
        <v>38</v>
      </c>
      <c r="N83" s="193">
        <f>+N74+N78</f>
        <v>0</v>
      </c>
    </row>
    <row r="84" spans="1:14" x14ac:dyDescent="0.3">
      <c r="A84" s="11"/>
      <c r="B84" s="12"/>
      <c r="C84" s="12"/>
      <c r="D84" s="13"/>
      <c r="E84" s="191" t="s">
        <v>26</v>
      </c>
      <c r="F84" s="192">
        <f>+F75+F79</f>
        <v>0</v>
      </c>
      <c r="G84" s="191" t="s">
        <v>183</v>
      </c>
      <c r="H84" s="192">
        <f>+H75+H79</f>
        <v>0</v>
      </c>
      <c r="I84" s="191" t="s">
        <v>184</v>
      </c>
      <c r="J84" s="192">
        <f>+J75+J79</f>
        <v>0</v>
      </c>
      <c r="K84" s="192"/>
      <c r="L84" s="192"/>
      <c r="M84" s="191" t="s">
        <v>39</v>
      </c>
      <c r="N84" s="193">
        <f>+N75+N79</f>
        <v>0</v>
      </c>
    </row>
    <row r="85" spans="1:14" x14ac:dyDescent="0.3">
      <c r="A85" s="42"/>
      <c r="B85" s="43"/>
      <c r="C85" s="43"/>
      <c r="D85" s="22"/>
      <c r="E85" s="194"/>
      <c r="F85" s="746"/>
      <c r="G85" s="194"/>
      <c r="H85" s="746"/>
      <c r="I85" s="194"/>
      <c r="J85" s="746"/>
      <c r="K85" s="746"/>
      <c r="L85" s="746"/>
      <c r="M85" s="194"/>
      <c r="N85" s="195"/>
    </row>
    <row r="86" spans="1:14" x14ac:dyDescent="0.3">
      <c r="A86" s="11"/>
      <c r="B86" s="12"/>
      <c r="C86" s="12"/>
      <c r="D86" s="30"/>
      <c r="N86" s="187"/>
    </row>
    <row r="87" spans="1:14" x14ac:dyDescent="0.3">
      <c r="A87" s="42"/>
      <c r="B87" s="43"/>
      <c r="C87" s="43"/>
      <c r="D87" s="51"/>
      <c r="E87" s="194"/>
      <c r="F87" s="746"/>
      <c r="G87" s="194"/>
      <c r="H87" s="194"/>
      <c r="I87" s="194"/>
      <c r="J87" s="194"/>
      <c r="K87" s="194"/>
      <c r="L87" s="194"/>
      <c r="M87" s="194"/>
      <c r="N87" s="196"/>
    </row>
    <row r="88" spans="1:14" x14ac:dyDescent="0.3">
      <c r="A88" s="56" t="s">
        <v>201</v>
      </c>
      <c r="B88" s="57" t="s">
        <v>175</v>
      </c>
      <c r="C88" s="58" t="s">
        <v>202</v>
      </c>
      <c r="D88" s="57" t="s">
        <v>203</v>
      </c>
      <c r="E88" s="18"/>
      <c r="F88" s="18"/>
      <c r="G88" s="18"/>
      <c r="H88" s="18"/>
      <c r="I88" s="18"/>
      <c r="J88" s="18"/>
      <c r="K88" s="18"/>
      <c r="L88" s="18"/>
      <c r="M88" s="18"/>
      <c r="N88" s="19"/>
    </row>
    <row r="89" spans="1:14" ht="13.5" customHeight="1" x14ac:dyDescent="0.3">
      <c r="A89" s="11"/>
      <c r="B89" s="61"/>
      <c r="C89" s="12"/>
      <c r="D89" s="30"/>
      <c r="N89" s="187"/>
    </row>
    <row r="90" spans="1:14" x14ac:dyDescent="0.3">
      <c r="A90" s="59"/>
      <c r="B90" s="25"/>
      <c r="C90" s="60"/>
      <c r="D90" s="53"/>
      <c r="E90" s="203"/>
      <c r="F90" s="745"/>
      <c r="G90" s="203"/>
      <c r="H90" s="203"/>
      <c r="I90" s="203"/>
      <c r="J90" s="203"/>
      <c r="K90" s="203"/>
      <c r="L90" s="203"/>
      <c r="M90" s="203"/>
      <c r="N90" s="204"/>
    </row>
    <row r="91" spans="1:14" x14ac:dyDescent="0.3">
      <c r="A91" s="11"/>
      <c r="B91" s="21" t="s">
        <v>177</v>
      </c>
      <c r="C91" s="12"/>
      <c r="D91" s="13" t="s">
        <v>178</v>
      </c>
      <c r="E91" s="108" t="s">
        <v>31</v>
      </c>
      <c r="F91" s="136">
        <v>0</v>
      </c>
      <c r="G91" s="108" t="s">
        <v>179</v>
      </c>
      <c r="H91" s="136">
        <v>0</v>
      </c>
      <c r="I91" s="108" t="s">
        <v>33</v>
      </c>
      <c r="J91" s="136">
        <v>0</v>
      </c>
      <c r="K91" s="136"/>
      <c r="L91" s="136"/>
      <c r="M91" s="108" t="s">
        <v>35</v>
      </c>
      <c r="N91" s="189">
        <v>0</v>
      </c>
    </row>
    <row r="92" spans="1:14" x14ac:dyDescent="0.3">
      <c r="A92" s="11"/>
      <c r="B92" s="12"/>
      <c r="C92" s="12"/>
      <c r="D92" s="29"/>
      <c r="E92" s="108" t="s">
        <v>20</v>
      </c>
      <c r="F92" s="136">
        <v>0</v>
      </c>
      <c r="G92" s="108" t="s">
        <v>180</v>
      </c>
      <c r="H92" s="136">
        <v>0</v>
      </c>
      <c r="I92" s="108" t="s">
        <v>181</v>
      </c>
      <c r="J92" s="136">
        <v>0</v>
      </c>
      <c r="K92" s="136" t="s">
        <v>182</v>
      </c>
      <c r="L92" s="136">
        <v>0</v>
      </c>
      <c r="M92" s="108" t="s">
        <v>38</v>
      </c>
      <c r="N92" s="189">
        <v>0</v>
      </c>
    </row>
    <row r="93" spans="1:14" x14ac:dyDescent="0.3">
      <c r="A93" s="11"/>
      <c r="B93" s="12"/>
      <c r="C93" s="12"/>
      <c r="D93" s="29"/>
      <c r="E93" s="108" t="s">
        <v>26</v>
      </c>
      <c r="F93" s="136">
        <v>0</v>
      </c>
      <c r="G93" s="108" t="s">
        <v>183</v>
      </c>
      <c r="H93" s="136">
        <v>0</v>
      </c>
      <c r="I93" s="108" t="s">
        <v>184</v>
      </c>
      <c r="J93" s="136">
        <v>0</v>
      </c>
      <c r="K93" s="136"/>
      <c r="L93" s="136"/>
      <c r="M93" s="108" t="s">
        <v>39</v>
      </c>
      <c r="N93" s="189">
        <v>0</v>
      </c>
    </row>
    <row r="94" spans="1:14" x14ac:dyDescent="0.3">
      <c r="A94" s="11"/>
      <c r="B94" s="12"/>
      <c r="C94" s="12"/>
      <c r="D94" s="30"/>
      <c r="H94" s="108"/>
      <c r="J94" s="108"/>
      <c r="K94" s="108"/>
      <c r="L94" s="108"/>
      <c r="N94" s="188"/>
    </row>
    <row r="95" spans="1:14" x14ac:dyDescent="0.3">
      <c r="A95" s="11"/>
      <c r="B95" s="21" t="s">
        <v>185</v>
      </c>
      <c r="C95" s="12"/>
      <c r="D95" s="13" t="s">
        <v>186</v>
      </c>
      <c r="E95" s="108" t="s">
        <v>31</v>
      </c>
      <c r="F95" s="136">
        <v>0</v>
      </c>
      <c r="G95" s="108" t="s">
        <v>179</v>
      </c>
      <c r="H95" s="136">
        <v>0</v>
      </c>
      <c r="I95" s="108" t="s">
        <v>33</v>
      </c>
      <c r="J95" s="136">
        <v>0</v>
      </c>
      <c r="K95" s="136"/>
      <c r="L95" s="136"/>
      <c r="M95" s="108" t="s">
        <v>35</v>
      </c>
      <c r="N95" s="189">
        <v>0</v>
      </c>
    </row>
    <row r="96" spans="1:14" x14ac:dyDescent="0.3">
      <c r="A96" s="11"/>
      <c r="B96" s="12"/>
      <c r="C96" s="12"/>
      <c r="D96" s="29"/>
      <c r="E96" s="108" t="s">
        <v>20</v>
      </c>
      <c r="F96" s="136">
        <v>0</v>
      </c>
      <c r="G96" s="108" t="s">
        <v>180</v>
      </c>
      <c r="H96" s="136">
        <v>0</v>
      </c>
      <c r="I96" s="108" t="s">
        <v>181</v>
      </c>
      <c r="J96" s="136">
        <v>0</v>
      </c>
      <c r="K96" s="136" t="s">
        <v>182</v>
      </c>
      <c r="L96" s="136">
        <v>0</v>
      </c>
      <c r="M96" s="108" t="s">
        <v>38</v>
      </c>
      <c r="N96" s="189">
        <v>0</v>
      </c>
    </row>
    <row r="97" spans="1:14" x14ac:dyDescent="0.3">
      <c r="A97" s="11"/>
      <c r="B97" s="12"/>
      <c r="C97" s="12"/>
      <c r="D97" s="29"/>
      <c r="E97" s="108" t="s">
        <v>26</v>
      </c>
      <c r="F97" s="136">
        <v>0</v>
      </c>
      <c r="G97" s="108" t="s">
        <v>183</v>
      </c>
      <c r="H97" s="136">
        <v>0</v>
      </c>
      <c r="I97" s="108" t="s">
        <v>184</v>
      </c>
      <c r="J97" s="136">
        <v>0</v>
      </c>
      <c r="K97" s="136"/>
      <c r="L97" s="136"/>
      <c r="M97" s="108" t="s">
        <v>39</v>
      </c>
      <c r="N97" s="189">
        <v>0</v>
      </c>
    </row>
    <row r="98" spans="1:14" ht="14.4" thickBot="1" x14ac:dyDescent="0.35">
      <c r="A98" s="11"/>
      <c r="B98" s="12"/>
      <c r="C98" s="12"/>
      <c r="D98" s="29"/>
      <c r="E98" s="108"/>
      <c r="F98" s="136"/>
      <c r="G98" s="108"/>
      <c r="H98" s="136"/>
      <c r="I98" s="108"/>
      <c r="J98" s="136"/>
      <c r="K98" s="136"/>
      <c r="L98" s="136"/>
      <c r="M98" s="108"/>
      <c r="N98" s="189"/>
    </row>
    <row r="99" spans="1:14" ht="14.4" thickTop="1" x14ac:dyDescent="0.3">
      <c r="A99" s="48"/>
      <c r="B99" s="49"/>
      <c r="C99" s="49"/>
      <c r="D99" s="50"/>
      <c r="E99" s="200"/>
      <c r="F99" s="201"/>
      <c r="G99" s="200"/>
      <c r="H99" s="201"/>
      <c r="I99" s="200"/>
      <c r="J99" s="201"/>
      <c r="K99" s="201"/>
      <c r="L99" s="201"/>
      <c r="M99" s="200"/>
      <c r="N99" s="202"/>
    </row>
    <row r="100" spans="1:14" x14ac:dyDescent="0.3">
      <c r="A100" s="37" t="s">
        <v>187</v>
      </c>
      <c r="B100" s="12"/>
      <c r="C100" s="12" t="s">
        <v>202</v>
      </c>
      <c r="D100" s="13" t="s">
        <v>203</v>
      </c>
      <c r="E100" s="191" t="s">
        <v>31</v>
      </c>
      <c r="F100" s="192">
        <f>+F91+F95</f>
        <v>0</v>
      </c>
      <c r="G100" s="191" t="s">
        <v>179</v>
      </c>
      <c r="H100" s="192">
        <f>+H91+H95</f>
        <v>0</v>
      </c>
      <c r="I100" s="191" t="s">
        <v>33</v>
      </c>
      <c r="J100" s="192">
        <f>+J91+J95</f>
        <v>0</v>
      </c>
      <c r="K100" s="192"/>
      <c r="L100" s="192"/>
      <c r="M100" s="191" t="s">
        <v>35</v>
      </c>
      <c r="N100" s="193">
        <f>+N91+N95</f>
        <v>0</v>
      </c>
    </row>
    <row r="101" spans="1:14" x14ac:dyDescent="0.3">
      <c r="A101" s="11"/>
      <c r="B101" s="12"/>
      <c r="C101" s="12"/>
      <c r="D101" s="13"/>
      <c r="E101" s="191" t="s">
        <v>20</v>
      </c>
      <c r="F101" s="192">
        <f>+F92+F96</f>
        <v>0</v>
      </c>
      <c r="G101" s="191" t="s">
        <v>180</v>
      </c>
      <c r="H101" s="192">
        <f>+H92+H96</f>
        <v>0</v>
      </c>
      <c r="I101" s="191" t="s">
        <v>181</v>
      </c>
      <c r="J101" s="192">
        <f>+J92+J96</f>
        <v>0</v>
      </c>
      <c r="K101" s="192" t="s">
        <v>182</v>
      </c>
      <c r="L101" s="192">
        <f>+L92+L96</f>
        <v>0</v>
      </c>
      <c r="M101" s="191" t="s">
        <v>38</v>
      </c>
      <c r="N101" s="193">
        <f>+N92+N96</f>
        <v>0</v>
      </c>
    </row>
    <row r="102" spans="1:14" x14ac:dyDescent="0.3">
      <c r="A102" s="11"/>
      <c r="B102" s="12"/>
      <c r="C102" s="12"/>
      <c r="D102" s="13"/>
      <c r="E102" s="191" t="s">
        <v>26</v>
      </c>
      <c r="F102" s="192">
        <f>+F93+F97</f>
        <v>0</v>
      </c>
      <c r="G102" s="191" t="s">
        <v>183</v>
      </c>
      <c r="H102" s="192">
        <f>+H93+H97</f>
        <v>0</v>
      </c>
      <c r="I102" s="191" t="s">
        <v>184</v>
      </c>
      <c r="J102" s="192">
        <f>+J93+J97</f>
        <v>0</v>
      </c>
      <c r="K102" s="192"/>
      <c r="L102" s="192"/>
      <c r="M102" s="191" t="s">
        <v>39</v>
      </c>
      <c r="N102" s="193">
        <f>+N93+N97</f>
        <v>0</v>
      </c>
    </row>
    <row r="103" spans="1:14" x14ac:dyDescent="0.3">
      <c r="A103" s="42"/>
      <c r="B103" s="43"/>
      <c r="C103" s="43"/>
      <c r="D103" s="22"/>
      <c r="E103" s="194"/>
      <c r="F103" s="746"/>
      <c r="G103" s="194"/>
      <c r="H103" s="746"/>
      <c r="I103" s="194"/>
      <c r="J103" s="746"/>
      <c r="K103" s="746"/>
      <c r="L103" s="746"/>
      <c r="M103" s="194"/>
      <c r="N103" s="195"/>
    </row>
    <row r="104" spans="1:14" x14ac:dyDescent="0.3">
      <c r="A104" s="11"/>
      <c r="B104" s="12"/>
      <c r="C104" s="12"/>
      <c r="D104" s="30"/>
      <c r="N104" s="187"/>
    </row>
    <row r="105" spans="1:14" x14ac:dyDescent="0.3">
      <c r="A105" s="11"/>
      <c r="B105" s="12"/>
      <c r="C105" s="12"/>
      <c r="D105" s="30"/>
      <c r="N105" s="187"/>
    </row>
    <row r="106" spans="1:14" x14ac:dyDescent="0.3">
      <c r="A106" s="56" t="s">
        <v>204</v>
      </c>
      <c r="B106" s="57" t="s">
        <v>175</v>
      </c>
      <c r="C106" s="58" t="s">
        <v>205</v>
      </c>
      <c r="D106" s="57" t="s">
        <v>206</v>
      </c>
      <c r="E106" s="18"/>
      <c r="F106" s="18"/>
      <c r="G106" s="18"/>
      <c r="H106" s="18"/>
      <c r="I106" s="18"/>
      <c r="J106" s="18"/>
      <c r="K106" s="18"/>
      <c r="L106" s="18"/>
      <c r="M106" s="18"/>
      <c r="N106" s="19"/>
    </row>
    <row r="107" spans="1:14" x14ac:dyDescent="0.3">
      <c r="A107" s="11"/>
      <c r="B107" s="61"/>
      <c r="C107" s="12"/>
      <c r="D107" s="30"/>
      <c r="N107" s="187"/>
    </row>
    <row r="108" spans="1:14" x14ac:dyDescent="0.3">
      <c r="A108" s="59"/>
      <c r="B108" s="25"/>
      <c r="C108" s="60"/>
      <c r="D108" s="53"/>
      <c r="E108" s="203"/>
      <c r="F108" s="745"/>
      <c r="G108" s="203"/>
      <c r="H108" s="203"/>
      <c r="I108" s="203"/>
      <c r="J108" s="203"/>
      <c r="K108" s="203"/>
      <c r="L108" s="203"/>
      <c r="M108" s="203"/>
      <c r="N108" s="204"/>
    </row>
    <row r="109" spans="1:14" x14ac:dyDescent="0.3">
      <c r="A109" s="11"/>
      <c r="B109" s="21" t="s">
        <v>177</v>
      </c>
      <c r="C109" s="12"/>
      <c r="D109" s="13" t="s">
        <v>178</v>
      </c>
      <c r="E109" s="108" t="s">
        <v>31</v>
      </c>
      <c r="F109" s="136">
        <v>0</v>
      </c>
      <c r="G109" s="108" t="s">
        <v>179</v>
      </c>
      <c r="H109" s="136">
        <v>0</v>
      </c>
      <c r="I109" s="108" t="s">
        <v>33</v>
      </c>
      <c r="J109" s="136">
        <v>0</v>
      </c>
      <c r="K109" s="136"/>
      <c r="L109" s="136"/>
      <c r="M109" s="108" t="s">
        <v>35</v>
      </c>
      <c r="N109" s="189">
        <v>0</v>
      </c>
    </row>
    <row r="110" spans="1:14" x14ac:dyDescent="0.3">
      <c r="A110" s="11"/>
      <c r="B110" s="12"/>
      <c r="C110" s="12"/>
      <c r="D110" s="29"/>
      <c r="E110" s="108" t="s">
        <v>20</v>
      </c>
      <c r="F110" s="136">
        <v>0</v>
      </c>
      <c r="G110" s="108" t="s">
        <v>180</v>
      </c>
      <c r="H110" s="136">
        <v>0</v>
      </c>
      <c r="I110" s="108" t="s">
        <v>181</v>
      </c>
      <c r="J110" s="136">
        <v>0</v>
      </c>
      <c r="K110" s="136" t="s">
        <v>182</v>
      </c>
      <c r="L110" s="136">
        <v>0</v>
      </c>
      <c r="M110" s="108" t="s">
        <v>38</v>
      </c>
      <c r="N110" s="189">
        <v>0</v>
      </c>
    </row>
    <row r="111" spans="1:14" x14ac:dyDescent="0.3">
      <c r="A111" s="11"/>
      <c r="B111" s="12"/>
      <c r="C111" s="12"/>
      <c r="D111" s="29"/>
      <c r="E111" s="108" t="s">
        <v>26</v>
      </c>
      <c r="F111" s="136">
        <v>0</v>
      </c>
      <c r="G111" s="108" t="s">
        <v>183</v>
      </c>
      <c r="H111" s="136">
        <v>0</v>
      </c>
      <c r="I111" s="108" t="s">
        <v>184</v>
      </c>
      <c r="J111" s="136">
        <v>0</v>
      </c>
      <c r="K111" s="136"/>
      <c r="L111" s="136"/>
      <c r="M111" s="108" t="s">
        <v>39</v>
      </c>
      <c r="N111" s="189">
        <v>0</v>
      </c>
    </row>
    <row r="112" spans="1:14" x14ac:dyDescent="0.3">
      <c r="A112" s="11"/>
      <c r="B112" s="12"/>
      <c r="C112" s="12"/>
      <c r="D112" s="30"/>
      <c r="H112" s="108"/>
      <c r="J112" s="108"/>
      <c r="K112" s="108"/>
      <c r="L112" s="108"/>
      <c r="N112" s="188"/>
    </row>
    <row r="113" spans="1:14" x14ac:dyDescent="0.3">
      <c r="A113" s="11"/>
      <c r="B113" s="21" t="s">
        <v>185</v>
      </c>
      <c r="C113" s="12"/>
      <c r="D113" s="13" t="s">
        <v>186</v>
      </c>
      <c r="E113" s="108" t="s">
        <v>31</v>
      </c>
      <c r="F113" s="136">
        <v>0</v>
      </c>
      <c r="G113" s="108" t="s">
        <v>179</v>
      </c>
      <c r="H113" s="136">
        <v>0</v>
      </c>
      <c r="I113" s="108" t="s">
        <v>33</v>
      </c>
      <c r="J113" s="136">
        <v>0</v>
      </c>
      <c r="K113" s="136"/>
      <c r="L113" s="136"/>
      <c r="M113" s="108" t="s">
        <v>35</v>
      </c>
      <c r="N113" s="189">
        <v>0</v>
      </c>
    </row>
    <row r="114" spans="1:14" x14ac:dyDescent="0.3">
      <c r="A114" s="11"/>
      <c r="B114" s="12"/>
      <c r="C114" s="12"/>
      <c r="D114" s="29"/>
      <c r="E114" s="108" t="s">
        <v>20</v>
      </c>
      <c r="F114" s="136">
        <v>0</v>
      </c>
      <c r="G114" s="108" t="s">
        <v>180</v>
      </c>
      <c r="H114" s="136">
        <v>0</v>
      </c>
      <c r="I114" s="108" t="s">
        <v>181</v>
      </c>
      <c r="J114" s="136">
        <v>0</v>
      </c>
      <c r="K114" s="136" t="s">
        <v>182</v>
      </c>
      <c r="L114" s="136">
        <v>0</v>
      </c>
      <c r="M114" s="108" t="s">
        <v>38</v>
      </c>
      <c r="N114" s="189">
        <v>0</v>
      </c>
    </row>
    <row r="115" spans="1:14" x14ac:dyDescent="0.3">
      <c r="A115" s="11"/>
      <c r="B115" s="12"/>
      <c r="C115" s="12"/>
      <c r="D115" s="29"/>
      <c r="E115" s="108" t="s">
        <v>26</v>
      </c>
      <c r="F115" s="136">
        <v>0</v>
      </c>
      <c r="G115" s="108" t="s">
        <v>183</v>
      </c>
      <c r="H115" s="136">
        <v>0</v>
      </c>
      <c r="I115" s="108" t="s">
        <v>184</v>
      </c>
      <c r="J115" s="136">
        <v>0</v>
      </c>
      <c r="K115" s="136"/>
      <c r="L115" s="136"/>
      <c r="M115" s="108" t="s">
        <v>39</v>
      </c>
      <c r="N115" s="189">
        <v>0</v>
      </c>
    </row>
    <row r="116" spans="1:14" ht="14.4" thickBot="1" x14ac:dyDescent="0.35">
      <c r="A116" s="11"/>
      <c r="B116" s="12"/>
      <c r="C116" s="12"/>
      <c r="D116" s="29"/>
      <c r="E116" s="108"/>
      <c r="F116" s="136"/>
      <c r="G116" s="108"/>
      <c r="H116" s="136"/>
      <c r="I116" s="108"/>
      <c r="J116" s="136"/>
      <c r="K116" s="136"/>
      <c r="L116" s="136"/>
      <c r="M116" s="108"/>
      <c r="N116" s="189"/>
    </row>
    <row r="117" spans="1:14" ht="14.4" thickTop="1" x14ac:dyDescent="0.3">
      <c r="A117" s="48"/>
      <c r="B117" s="49"/>
      <c r="C117" s="49"/>
      <c r="D117" s="50"/>
      <c r="E117" s="200"/>
      <c r="F117" s="201"/>
      <c r="G117" s="200"/>
      <c r="H117" s="201"/>
      <c r="I117" s="200"/>
      <c r="J117" s="201"/>
      <c r="K117" s="201"/>
      <c r="L117" s="201"/>
      <c r="M117" s="200"/>
      <c r="N117" s="202"/>
    </row>
    <row r="118" spans="1:14" x14ac:dyDescent="0.3">
      <c r="A118" s="37" t="s">
        <v>187</v>
      </c>
      <c r="B118" s="12"/>
      <c r="C118" s="12" t="s">
        <v>205</v>
      </c>
      <c r="D118" s="13" t="s">
        <v>206</v>
      </c>
      <c r="E118" s="191" t="s">
        <v>31</v>
      </c>
      <c r="F118" s="192">
        <f>+F109+F113</f>
        <v>0</v>
      </c>
      <c r="G118" s="191" t="s">
        <v>179</v>
      </c>
      <c r="H118" s="192">
        <f>+H109+H113</f>
        <v>0</v>
      </c>
      <c r="I118" s="191" t="s">
        <v>33</v>
      </c>
      <c r="J118" s="192">
        <f>+J109+J113</f>
        <v>0</v>
      </c>
      <c r="K118" s="192"/>
      <c r="L118" s="192"/>
      <c r="M118" s="191" t="s">
        <v>35</v>
      </c>
      <c r="N118" s="193">
        <f>+N109+N113</f>
        <v>0</v>
      </c>
    </row>
    <row r="119" spans="1:14" x14ac:dyDescent="0.3">
      <c r="A119" s="11"/>
      <c r="B119" s="12"/>
      <c r="C119" s="12"/>
      <c r="D119" s="13"/>
      <c r="E119" s="191" t="s">
        <v>20</v>
      </c>
      <c r="F119" s="192">
        <f>+F110+F114</f>
        <v>0</v>
      </c>
      <c r="G119" s="191" t="s">
        <v>180</v>
      </c>
      <c r="H119" s="192">
        <f>+H110+H114</f>
        <v>0</v>
      </c>
      <c r="I119" s="191" t="s">
        <v>181</v>
      </c>
      <c r="J119" s="192">
        <f>+J110+J114</f>
        <v>0</v>
      </c>
      <c r="K119" s="192" t="s">
        <v>182</v>
      </c>
      <c r="L119" s="192">
        <f>+L110+L114</f>
        <v>0</v>
      </c>
      <c r="M119" s="191" t="s">
        <v>38</v>
      </c>
      <c r="N119" s="193">
        <f>+N110+N114</f>
        <v>0</v>
      </c>
    </row>
    <row r="120" spans="1:14" x14ac:dyDescent="0.3">
      <c r="A120" s="11"/>
      <c r="B120" s="12"/>
      <c r="C120" s="12"/>
      <c r="D120" s="13"/>
      <c r="E120" s="191" t="s">
        <v>26</v>
      </c>
      <c r="F120" s="192">
        <f>+F111+F115</f>
        <v>0</v>
      </c>
      <c r="G120" s="191" t="s">
        <v>183</v>
      </c>
      <c r="H120" s="192">
        <f>+H111+H115</f>
        <v>0</v>
      </c>
      <c r="I120" s="191" t="s">
        <v>184</v>
      </c>
      <c r="J120" s="192">
        <f>+J111+J115</f>
        <v>0</v>
      </c>
      <c r="K120" s="192"/>
      <c r="L120" s="192"/>
      <c r="M120" s="191" t="s">
        <v>39</v>
      </c>
      <c r="N120" s="193">
        <f>+N111+N115</f>
        <v>0</v>
      </c>
    </row>
    <row r="121" spans="1:14" x14ac:dyDescent="0.3">
      <c r="A121" s="42"/>
      <c r="B121" s="43"/>
      <c r="C121" s="43"/>
      <c r="D121" s="22"/>
      <c r="E121" s="194"/>
      <c r="F121" s="746"/>
      <c r="G121" s="194"/>
      <c r="H121" s="746"/>
      <c r="I121" s="194"/>
      <c r="J121" s="746"/>
      <c r="K121" s="746"/>
      <c r="L121" s="746"/>
      <c r="M121" s="194"/>
      <c r="N121" s="195"/>
    </row>
    <row r="122" spans="1:14" x14ac:dyDescent="0.3">
      <c r="A122" s="11"/>
      <c r="B122" s="12"/>
      <c r="C122" s="12"/>
      <c r="D122" s="30"/>
      <c r="N122" s="187"/>
    </row>
    <row r="123" spans="1:14" x14ac:dyDescent="0.3">
      <c r="A123" s="42"/>
      <c r="B123" s="43"/>
      <c r="C123" s="43"/>
      <c r="D123" s="51"/>
      <c r="E123" s="194"/>
      <c r="F123" s="746"/>
      <c r="G123" s="194"/>
      <c r="H123" s="194"/>
      <c r="I123" s="194"/>
      <c r="J123" s="194"/>
      <c r="K123" s="194"/>
      <c r="L123" s="194"/>
      <c r="M123" s="194"/>
      <c r="N123" s="196"/>
    </row>
    <row r="124" spans="1:14" ht="27.6" x14ac:dyDescent="0.3">
      <c r="A124" s="56" t="s">
        <v>207</v>
      </c>
      <c r="B124" s="57" t="s">
        <v>175</v>
      </c>
      <c r="C124" s="58" t="s">
        <v>208</v>
      </c>
      <c r="D124" s="18" t="s">
        <v>2025</v>
      </c>
      <c r="E124" s="18"/>
      <c r="F124" s="18"/>
      <c r="G124" s="18"/>
      <c r="H124" s="18"/>
      <c r="I124" s="18"/>
      <c r="J124" s="18"/>
      <c r="K124" s="18"/>
      <c r="L124" s="18"/>
      <c r="M124" s="18"/>
      <c r="N124" s="19"/>
    </row>
    <row r="125" spans="1:14" x14ac:dyDescent="0.3">
      <c r="A125" s="11"/>
      <c r="B125" s="61"/>
      <c r="C125" s="12"/>
      <c r="D125" s="30"/>
      <c r="N125" s="187"/>
    </row>
    <row r="126" spans="1:14" x14ac:dyDescent="0.3">
      <c r="A126" s="59"/>
      <c r="B126" s="25"/>
      <c r="C126" s="60"/>
      <c r="D126" s="53"/>
      <c r="E126" s="203"/>
      <c r="F126" s="745"/>
      <c r="G126" s="203"/>
      <c r="H126" s="203"/>
      <c r="I126" s="203"/>
      <c r="J126" s="203"/>
      <c r="K126" s="203"/>
      <c r="L126" s="203"/>
      <c r="M126" s="203"/>
      <c r="N126" s="204"/>
    </row>
    <row r="127" spans="1:14" x14ac:dyDescent="0.3">
      <c r="A127" s="11"/>
      <c r="B127" s="21" t="s">
        <v>177</v>
      </c>
      <c r="C127" s="12"/>
      <c r="D127" s="13" t="s">
        <v>178</v>
      </c>
      <c r="E127" s="108" t="s">
        <v>31</v>
      </c>
      <c r="F127" s="136">
        <v>0</v>
      </c>
      <c r="G127" s="108" t="s">
        <v>179</v>
      </c>
      <c r="H127" s="136">
        <v>0</v>
      </c>
      <c r="I127" s="108" t="s">
        <v>33</v>
      </c>
      <c r="J127" s="136">
        <v>0</v>
      </c>
      <c r="K127" s="136"/>
      <c r="L127" s="136"/>
      <c r="M127" s="108" t="s">
        <v>35</v>
      </c>
      <c r="N127" s="189">
        <v>0</v>
      </c>
    </row>
    <row r="128" spans="1:14" x14ac:dyDescent="0.3">
      <c r="A128" s="11"/>
      <c r="B128" s="12"/>
      <c r="C128" s="12"/>
      <c r="D128" s="29"/>
      <c r="E128" s="108" t="s">
        <v>20</v>
      </c>
      <c r="F128" s="136">
        <v>0</v>
      </c>
      <c r="G128" s="108" t="s">
        <v>180</v>
      </c>
      <c r="H128" s="136">
        <v>0</v>
      </c>
      <c r="I128" s="108" t="s">
        <v>181</v>
      </c>
      <c r="J128" s="136">
        <v>0</v>
      </c>
      <c r="K128" s="136" t="s">
        <v>182</v>
      </c>
      <c r="L128" s="136">
        <v>0</v>
      </c>
      <c r="M128" s="108" t="s">
        <v>38</v>
      </c>
      <c r="N128" s="189">
        <v>0</v>
      </c>
    </row>
    <row r="129" spans="1:14" x14ac:dyDescent="0.3">
      <c r="A129" s="11"/>
      <c r="B129" s="12"/>
      <c r="C129" s="12"/>
      <c r="D129" s="29"/>
      <c r="E129" s="108" t="s">
        <v>26</v>
      </c>
      <c r="F129" s="136">
        <v>0</v>
      </c>
      <c r="G129" s="108" t="s">
        <v>183</v>
      </c>
      <c r="H129" s="136">
        <v>0</v>
      </c>
      <c r="I129" s="108" t="s">
        <v>184</v>
      </c>
      <c r="J129" s="136">
        <v>0</v>
      </c>
      <c r="K129" s="136"/>
      <c r="L129" s="136"/>
      <c r="M129" s="108" t="s">
        <v>39</v>
      </c>
      <c r="N129" s="189">
        <v>0</v>
      </c>
    </row>
    <row r="130" spans="1:14" x14ac:dyDescent="0.3">
      <c r="A130" s="11"/>
      <c r="B130" s="12"/>
      <c r="C130" s="12"/>
      <c r="D130" s="30"/>
      <c r="H130" s="108"/>
      <c r="J130" s="108"/>
      <c r="K130" s="108"/>
      <c r="L130" s="108"/>
      <c r="N130" s="188"/>
    </row>
    <row r="131" spans="1:14" x14ac:dyDescent="0.3">
      <c r="A131" s="11"/>
      <c r="B131" s="21" t="s">
        <v>185</v>
      </c>
      <c r="C131" s="12"/>
      <c r="D131" s="13" t="s">
        <v>186</v>
      </c>
      <c r="E131" s="108" t="s">
        <v>31</v>
      </c>
      <c r="F131" s="136">
        <v>0</v>
      </c>
      <c r="G131" s="108" t="s">
        <v>179</v>
      </c>
      <c r="H131" s="136">
        <v>0</v>
      </c>
      <c r="I131" s="108" t="s">
        <v>33</v>
      </c>
      <c r="J131" s="136">
        <v>0</v>
      </c>
      <c r="K131" s="136"/>
      <c r="L131" s="136"/>
      <c r="M131" s="108" t="s">
        <v>35</v>
      </c>
      <c r="N131" s="189">
        <v>0</v>
      </c>
    </row>
    <row r="132" spans="1:14" x14ac:dyDescent="0.3">
      <c r="A132" s="11"/>
      <c r="B132" s="12"/>
      <c r="C132" s="12"/>
      <c r="D132" s="29"/>
      <c r="E132" s="108" t="s">
        <v>20</v>
      </c>
      <c r="F132" s="136">
        <v>0</v>
      </c>
      <c r="G132" s="108" t="s">
        <v>180</v>
      </c>
      <c r="H132" s="136">
        <v>0</v>
      </c>
      <c r="I132" s="108" t="s">
        <v>181</v>
      </c>
      <c r="J132" s="136">
        <v>0</v>
      </c>
      <c r="K132" s="136" t="s">
        <v>182</v>
      </c>
      <c r="L132" s="136">
        <v>0</v>
      </c>
      <c r="M132" s="108" t="s">
        <v>38</v>
      </c>
      <c r="N132" s="189">
        <v>0</v>
      </c>
    </row>
    <row r="133" spans="1:14" x14ac:dyDescent="0.3">
      <c r="A133" s="11"/>
      <c r="B133" s="12"/>
      <c r="C133" s="12"/>
      <c r="D133" s="29"/>
      <c r="E133" s="108" t="s">
        <v>26</v>
      </c>
      <c r="F133" s="136">
        <v>0</v>
      </c>
      <c r="G133" s="108" t="s">
        <v>183</v>
      </c>
      <c r="H133" s="136">
        <v>0</v>
      </c>
      <c r="I133" s="108" t="s">
        <v>184</v>
      </c>
      <c r="J133" s="136">
        <v>0</v>
      </c>
      <c r="K133" s="136"/>
      <c r="L133" s="136"/>
      <c r="M133" s="108" t="s">
        <v>39</v>
      </c>
      <c r="N133" s="189">
        <v>0</v>
      </c>
    </row>
    <row r="134" spans="1:14" ht="14.4" thickBot="1" x14ac:dyDescent="0.35">
      <c r="A134" s="11"/>
      <c r="B134" s="12"/>
      <c r="C134" s="12"/>
      <c r="D134" s="29"/>
      <c r="E134" s="108"/>
      <c r="F134" s="136"/>
      <c r="G134" s="108"/>
      <c r="H134" s="136"/>
      <c r="I134" s="108"/>
      <c r="J134" s="136"/>
      <c r="K134" s="136"/>
      <c r="L134" s="136"/>
      <c r="M134" s="108"/>
      <c r="N134" s="189"/>
    </row>
    <row r="135" spans="1:14" ht="14.4" thickTop="1" x14ac:dyDescent="0.3">
      <c r="A135" s="48"/>
      <c r="B135" s="49"/>
      <c r="C135" s="49"/>
      <c r="D135" s="50"/>
      <c r="E135" s="200"/>
      <c r="F135" s="201"/>
      <c r="G135" s="200"/>
      <c r="H135" s="201"/>
      <c r="I135" s="200"/>
      <c r="J135" s="201"/>
      <c r="K135" s="201"/>
      <c r="L135" s="201"/>
      <c r="M135" s="200"/>
      <c r="N135" s="202"/>
    </row>
    <row r="136" spans="1:14" ht="27.6" x14ac:dyDescent="0.3">
      <c r="A136" s="504" t="s">
        <v>187</v>
      </c>
      <c r="B136" s="12"/>
      <c r="C136" s="173" t="s">
        <v>208</v>
      </c>
      <c r="D136" s="13" t="s">
        <v>2025</v>
      </c>
      <c r="E136" s="191" t="s">
        <v>31</v>
      </c>
      <c r="F136" s="192">
        <f>+F127+F131</f>
        <v>0</v>
      </c>
      <c r="G136" s="191" t="s">
        <v>179</v>
      </c>
      <c r="H136" s="192">
        <f>+H127+H131</f>
        <v>0</v>
      </c>
      <c r="I136" s="191" t="s">
        <v>33</v>
      </c>
      <c r="J136" s="192">
        <f>+J127+J131</f>
        <v>0</v>
      </c>
      <c r="K136" s="192"/>
      <c r="L136" s="192"/>
      <c r="M136" s="191" t="s">
        <v>35</v>
      </c>
      <c r="N136" s="193">
        <f>+N127+N131</f>
        <v>0</v>
      </c>
    </row>
    <row r="137" spans="1:14" x14ac:dyDescent="0.3">
      <c r="A137" s="11"/>
      <c r="B137" s="12"/>
      <c r="C137" s="12"/>
      <c r="D137" s="13"/>
      <c r="E137" s="191" t="s">
        <v>20</v>
      </c>
      <c r="F137" s="192">
        <f>+F128+F132</f>
        <v>0</v>
      </c>
      <c r="G137" s="191" t="s">
        <v>180</v>
      </c>
      <c r="H137" s="192">
        <f>+H128+H132</f>
        <v>0</v>
      </c>
      <c r="I137" s="191" t="s">
        <v>181</v>
      </c>
      <c r="J137" s="192">
        <f>+J128+J132</f>
        <v>0</v>
      </c>
      <c r="K137" s="192" t="s">
        <v>182</v>
      </c>
      <c r="L137" s="192">
        <f>+L128+L132</f>
        <v>0</v>
      </c>
      <c r="M137" s="191" t="s">
        <v>38</v>
      </c>
      <c r="N137" s="193">
        <f>+N128+N132</f>
        <v>0</v>
      </c>
    </row>
    <row r="138" spans="1:14" x14ac:dyDescent="0.3">
      <c r="A138" s="11"/>
      <c r="B138" s="12"/>
      <c r="C138" s="12"/>
      <c r="D138" s="13"/>
      <c r="E138" s="191" t="s">
        <v>26</v>
      </c>
      <c r="F138" s="192">
        <f>+F129+F133</f>
        <v>0</v>
      </c>
      <c r="G138" s="191" t="s">
        <v>183</v>
      </c>
      <c r="H138" s="192">
        <f>+H129+H133</f>
        <v>0</v>
      </c>
      <c r="I138" s="191" t="s">
        <v>184</v>
      </c>
      <c r="J138" s="192">
        <f>+J129+J133</f>
        <v>0</v>
      </c>
      <c r="K138" s="192"/>
      <c r="L138" s="192"/>
      <c r="M138" s="191" t="s">
        <v>39</v>
      </c>
      <c r="N138" s="193">
        <f>+N129+N133</f>
        <v>0</v>
      </c>
    </row>
    <row r="139" spans="1:14" x14ac:dyDescent="0.3">
      <c r="A139" s="42"/>
      <c r="B139" s="43"/>
      <c r="C139" s="43"/>
      <c r="D139" s="22"/>
      <c r="E139" s="194"/>
      <c r="F139" s="746"/>
      <c r="G139" s="194"/>
      <c r="H139" s="746"/>
      <c r="I139" s="194"/>
      <c r="J139" s="746"/>
      <c r="K139" s="746"/>
      <c r="L139" s="746"/>
      <c r="M139" s="194"/>
      <c r="N139" s="195"/>
    </row>
    <row r="140" spans="1:14" x14ac:dyDescent="0.3">
      <c r="A140" s="11"/>
      <c r="B140" s="12"/>
      <c r="C140" s="12"/>
      <c r="D140" s="30"/>
      <c r="N140" s="187"/>
    </row>
    <row r="141" spans="1:14" x14ac:dyDescent="0.3">
      <c r="A141" s="11"/>
      <c r="B141" s="12"/>
      <c r="C141" s="12"/>
      <c r="D141" s="30"/>
      <c r="N141" s="187"/>
    </row>
    <row r="142" spans="1:14" x14ac:dyDescent="0.3">
      <c r="A142" s="56" t="s">
        <v>210</v>
      </c>
      <c r="B142" s="57" t="s">
        <v>175</v>
      </c>
      <c r="C142" s="58" t="s">
        <v>211</v>
      </c>
      <c r="D142" s="18" t="s">
        <v>213</v>
      </c>
      <c r="E142" s="18"/>
      <c r="F142" s="18"/>
      <c r="G142" s="18"/>
      <c r="H142" s="18"/>
      <c r="I142" s="18"/>
      <c r="J142" s="18"/>
      <c r="K142" s="18"/>
      <c r="L142" s="18"/>
      <c r="M142" s="18"/>
      <c r="N142" s="19"/>
    </row>
    <row r="143" spans="1:14" x14ac:dyDescent="0.3">
      <c r="A143" s="11"/>
      <c r="B143" s="61"/>
      <c r="C143" s="12"/>
      <c r="D143" s="30"/>
      <c r="N143" s="187"/>
    </row>
    <row r="144" spans="1:14" x14ac:dyDescent="0.3">
      <c r="A144" s="59"/>
      <c r="B144" s="25"/>
      <c r="C144" s="60"/>
      <c r="D144" s="53"/>
      <c r="E144" s="203"/>
      <c r="F144" s="745"/>
      <c r="G144" s="203"/>
      <c r="H144" s="203"/>
      <c r="I144" s="203"/>
      <c r="J144" s="203"/>
      <c r="K144" s="203"/>
      <c r="L144" s="203"/>
      <c r="M144" s="203"/>
      <c r="N144" s="204"/>
    </row>
    <row r="145" spans="1:14" x14ac:dyDescent="0.3">
      <c r="A145" s="11"/>
      <c r="B145" s="21" t="s">
        <v>177</v>
      </c>
      <c r="C145" s="12"/>
      <c r="D145" s="13" t="s">
        <v>178</v>
      </c>
      <c r="E145" s="108" t="s">
        <v>31</v>
      </c>
      <c r="F145" s="136">
        <v>0</v>
      </c>
      <c r="G145" s="108" t="s">
        <v>179</v>
      </c>
      <c r="H145" s="136">
        <v>0</v>
      </c>
      <c r="I145" s="108" t="s">
        <v>33</v>
      </c>
      <c r="J145" s="136">
        <v>0</v>
      </c>
      <c r="K145" s="136"/>
      <c r="L145" s="136"/>
      <c r="M145" s="108" t="s">
        <v>35</v>
      </c>
      <c r="N145" s="189">
        <v>0</v>
      </c>
    </row>
    <row r="146" spans="1:14" x14ac:dyDescent="0.3">
      <c r="A146" s="11"/>
      <c r="B146" s="12"/>
      <c r="C146" s="12"/>
      <c r="D146" s="29"/>
      <c r="E146" s="108" t="s">
        <v>20</v>
      </c>
      <c r="F146" s="136">
        <v>0</v>
      </c>
      <c r="G146" s="108" t="s">
        <v>180</v>
      </c>
      <c r="H146" s="136">
        <v>0</v>
      </c>
      <c r="I146" s="108" t="s">
        <v>181</v>
      </c>
      <c r="J146" s="136">
        <v>0</v>
      </c>
      <c r="K146" s="136" t="s">
        <v>182</v>
      </c>
      <c r="L146" s="136">
        <v>0</v>
      </c>
      <c r="M146" s="108" t="s">
        <v>38</v>
      </c>
      <c r="N146" s="189">
        <v>0</v>
      </c>
    </row>
    <row r="147" spans="1:14" x14ac:dyDescent="0.3">
      <c r="A147" s="11"/>
      <c r="B147" s="12"/>
      <c r="C147" s="12"/>
      <c r="D147" s="29"/>
      <c r="E147" s="108" t="s">
        <v>26</v>
      </c>
      <c r="F147" s="136">
        <v>0</v>
      </c>
      <c r="G147" s="108" t="s">
        <v>183</v>
      </c>
      <c r="H147" s="136">
        <v>0</v>
      </c>
      <c r="I147" s="108" t="s">
        <v>184</v>
      </c>
      <c r="J147" s="136">
        <v>0</v>
      </c>
      <c r="K147" s="136"/>
      <c r="L147" s="136"/>
      <c r="M147" s="108" t="s">
        <v>39</v>
      </c>
      <c r="N147" s="189">
        <v>0</v>
      </c>
    </row>
    <row r="148" spans="1:14" x14ac:dyDescent="0.3">
      <c r="A148" s="11"/>
      <c r="B148" s="12"/>
      <c r="C148" s="12"/>
      <c r="D148" s="30"/>
      <c r="H148" s="108"/>
      <c r="J148" s="108"/>
      <c r="K148" s="108"/>
      <c r="L148" s="108"/>
      <c r="N148" s="188"/>
    </row>
    <row r="149" spans="1:14" x14ac:dyDescent="0.3">
      <c r="A149" s="11"/>
      <c r="B149" s="21" t="s">
        <v>185</v>
      </c>
      <c r="C149" s="12"/>
      <c r="D149" s="13" t="s">
        <v>186</v>
      </c>
      <c r="E149" s="108" t="s">
        <v>31</v>
      </c>
      <c r="F149" s="136">
        <v>0</v>
      </c>
      <c r="G149" s="108" t="s">
        <v>179</v>
      </c>
      <c r="H149" s="136">
        <v>0</v>
      </c>
      <c r="I149" s="108" t="s">
        <v>33</v>
      </c>
      <c r="J149" s="136">
        <v>0</v>
      </c>
      <c r="K149" s="136"/>
      <c r="L149" s="136"/>
      <c r="M149" s="108" t="s">
        <v>35</v>
      </c>
      <c r="N149" s="189">
        <v>0</v>
      </c>
    </row>
    <row r="150" spans="1:14" x14ac:dyDescent="0.3">
      <c r="A150" s="11"/>
      <c r="B150" s="12"/>
      <c r="C150" s="12"/>
      <c r="D150" s="29"/>
      <c r="E150" s="108" t="s">
        <v>20</v>
      </c>
      <c r="F150" s="136">
        <v>0</v>
      </c>
      <c r="G150" s="108" t="s">
        <v>180</v>
      </c>
      <c r="H150" s="136">
        <v>0</v>
      </c>
      <c r="I150" s="108" t="s">
        <v>181</v>
      </c>
      <c r="J150" s="136">
        <v>0</v>
      </c>
      <c r="K150" s="136" t="s">
        <v>182</v>
      </c>
      <c r="L150" s="136">
        <v>0</v>
      </c>
      <c r="M150" s="108" t="s">
        <v>38</v>
      </c>
      <c r="N150" s="189">
        <v>0</v>
      </c>
    </row>
    <row r="151" spans="1:14" x14ac:dyDescent="0.3">
      <c r="A151" s="11"/>
      <c r="B151" s="12"/>
      <c r="C151" s="12"/>
      <c r="D151" s="29"/>
      <c r="E151" s="108" t="s">
        <v>26</v>
      </c>
      <c r="F151" s="136">
        <v>0</v>
      </c>
      <c r="G151" s="108" t="s">
        <v>183</v>
      </c>
      <c r="H151" s="136">
        <v>0</v>
      </c>
      <c r="I151" s="108" t="s">
        <v>184</v>
      </c>
      <c r="J151" s="136">
        <v>0</v>
      </c>
      <c r="K151" s="136"/>
      <c r="L151" s="136"/>
      <c r="M151" s="108" t="s">
        <v>39</v>
      </c>
      <c r="N151" s="189">
        <v>0</v>
      </c>
    </row>
    <row r="152" spans="1:14" ht="14.4" thickBot="1" x14ac:dyDescent="0.35">
      <c r="A152" s="11"/>
      <c r="B152" s="12"/>
      <c r="C152" s="12"/>
      <c r="D152" s="29"/>
      <c r="E152" s="108"/>
      <c r="F152" s="136"/>
      <c r="G152" s="108"/>
      <c r="H152" s="136"/>
      <c r="I152" s="108"/>
      <c r="J152" s="136"/>
      <c r="K152" s="136"/>
      <c r="L152" s="136"/>
      <c r="M152" s="108"/>
      <c r="N152" s="189"/>
    </row>
    <row r="153" spans="1:14" ht="14.4" thickTop="1" x14ac:dyDescent="0.3">
      <c r="A153" s="48"/>
      <c r="B153" s="49"/>
      <c r="C153" s="49"/>
      <c r="D153" s="50"/>
      <c r="E153" s="200"/>
      <c r="F153" s="201"/>
      <c r="G153" s="200"/>
      <c r="H153" s="201"/>
      <c r="I153" s="200"/>
      <c r="J153" s="201"/>
      <c r="K153" s="201"/>
      <c r="L153" s="201"/>
      <c r="M153" s="200"/>
      <c r="N153" s="202"/>
    </row>
    <row r="154" spans="1:14" x14ac:dyDescent="0.3">
      <c r="A154" s="37" t="s">
        <v>187</v>
      </c>
      <c r="B154" s="12"/>
      <c r="C154" s="12" t="s">
        <v>211</v>
      </c>
      <c r="D154" s="13" t="s">
        <v>213</v>
      </c>
      <c r="E154" s="191" t="s">
        <v>31</v>
      </c>
      <c r="F154" s="192">
        <f>+F145+F149</f>
        <v>0</v>
      </c>
      <c r="G154" s="191" t="s">
        <v>179</v>
      </c>
      <c r="H154" s="192">
        <f>+H145+H149</f>
        <v>0</v>
      </c>
      <c r="I154" s="191" t="s">
        <v>33</v>
      </c>
      <c r="J154" s="192">
        <f>+J145+J149</f>
        <v>0</v>
      </c>
      <c r="K154" s="192"/>
      <c r="L154" s="192"/>
      <c r="M154" s="191" t="s">
        <v>35</v>
      </c>
      <c r="N154" s="193">
        <f>+N145+N149</f>
        <v>0</v>
      </c>
    </row>
    <row r="155" spans="1:14" x14ac:dyDescent="0.3">
      <c r="A155" s="11"/>
      <c r="B155" s="12"/>
      <c r="C155" s="12"/>
      <c r="D155" s="13"/>
      <c r="E155" s="191" t="s">
        <v>20</v>
      </c>
      <c r="F155" s="192">
        <f>+F146+F150</f>
        <v>0</v>
      </c>
      <c r="G155" s="191" t="s">
        <v>180</v>
      </c>
      <c r="H155" s="192">
        <f>+H146+H150</f>
        <v>0</v>
      </c>
      <c r="I155" s="191" t="s">
        <v>181</v>
      </c>
      <c r="J155" s="192">
        <f>+J146+J150</f>
        <v>0</v>
      </c>
      <c r="K155" s="192" t="s">
        <v>182</v>
      </c>
      <c r="L155" s="192">
        <f>+L146+L150</f>
        <v>0</v>
      </c>
      <c r="M155" s="191" t="s">
        <v>38</v>
      </c>
      <c r="N155" s="193">
        <f>+N146+N150</f>
        <v>0</v>
      </c>
    </row>
    <row r="156" spans="1:14" x14ac:dyDescent="0.3">
      <c r="A156" s="11"/>
      <c r="B156" s="12"/>
      <c r="C156" s="12"/>
      <c r="D156" s="13"/>
      <c r="E156" s="191" t="s">
        <v>26</v>
      </c>
      <c r="F156" s="192">
        <f>+F147+F151</f>
        <v>0</v>
      </c>
      <c r="G156" s="191" t="s">
        <v>183</v>
      </c>
      <c r="H156" s="192">
        <f>+H147+H151</f>
        <v>0</v>
      </c>
      <c r="I156" s="191" t="s">
        <v>184</v>
      </c>
      <c r="J156" s="192">
        <f>+J147+J151</f>
        <v>0</v>
      </c>
      <c r="K156" s="192"/>
      <c r="L156" s="192"/>
      <c r="M156" s="191" t="s">
        <v>39</v>
      </c>
      <c r="N156" s="193">
        <f>+N147+N151</f>
        <v>0</v>
      </c>
    </row>
    <row r="157" spans="1:14" x14ac:dyDescent="0.3">
      <c r="A157" s="42"/>
      <c r="B157" s="43"/>
      <c r="C157" s="43"/>
      <c r="D157" s="22"/>
      <c r="E157" s="194"/>
      <c r="F157" s="746"/>
      <c r="G157" s="194"/>
      <c r="H157" s="746"/>
      <c r="I157" s="194"/>
      <c r="J157" s="746"/>
      <c r="K157" s="746"/>
      <c r="L157" s="746"/>
      <c r="M157" s="194"/>
      <c r="N157" s="195"/>
    </row>
    <row r="158" spans="1:14" x14ac:dyDescent="0.3">
      <c r="A158" s="20"/>
      <c r="B158" s="21"/>
      <c r="C158" s="47"/>
      <c r="D158" s="13"/>
      <c r="N158" s="187"/>
    </row>
    <row r="159" spans="1:14" x14ac:dyDescent="0.3">
      <c r="A159" s="42"/>
      <c r="B159" s="43"/>
      <c r="C159" s="43"/>
      <c r="D159" s="51"/>
      <c r="E159" s="194"/>
      <c r="F159" s="746"/>
      <c r="G159" s="194"/>
      <c r="H159" s="194"/>
      <c r="I159" s="194"/>
      <c r="J159" s="194"/>
      <c r="K159" s="194"/>
      <c r="L159" s="194"/>
      <c r="M159" s="194"/>
      <c r="N159" s="196"/>
    </row>
    <row r="160" spans="1:14" ht="29.25" customHeight="1" x14ac:dyDescent="0.3">
      <c r="A160" s="56" t="s">
        <v>214</v>
      </c>
      <c r="B160" s="57" t="s">
        <v>175</v>
      </c>
      <c r="C160" s="62" t="s">
        <v>215</v>
      </c>
      <c r="D160" s="18" t="s">
        <v>216</v>
      </c>
      <c r="E160" s="18"/>
      <c r="F160" s="18"/>
      <c r="G160" s="18"/>
      <c r="H160" s="18"/>
      <c r="I160" s="18"/>
      <c r="J160" s="18"/>
      <c r="K160" s="18"/>
      <c r="L160" s="18"/>
      <c r="M160" s="18"/>
      <c r="N160" s="19"/>
    </row>
    <row r="161" spans="1:14" x14ac:dyDescent="0.3">
      <c r="A161" s="11"/>
      <c r="B161" s="61"/>
      <c r="C161" s="12"/>
      <c r="D161" s="30"/>
      <c r="N161" s="187"/>
    </row>
    <row r="162" spans="1:14" x14ac:dyDescent="0.3">
      <c r="A162" s="59"/>
      <c r="B162" s="25"/>
      <c r="C162" s="60"/>
      <c r="D162" s="53"/>
      <c r="E162" s="203"/>
      <c r="F162" s="745"/>
      <c r="G162" s="203"/>
      <c r="H162" s="203"/>
      <c r="I162" s="203"/>
      <c r="J162" s="203"/>
      <c r="K162" s="203"/>
      <c r="L162" s="203"/>
      <c r="M162" s="203"/>
      <c r="N162" s="204"/>
    </row>
    <row r="163" spans="1:14" x14ac:dyDescent="0.3">
      <c r="A163" s="11"/>
      <c r="B163" s="21" t="s">
        <v>177</v>
      </c>
      <c r="C163" s="12"/>
      <c r="D163" s="13" t="s">
        <v>178</v>
      </c>
      <c r="E163" s="108" t="s">
        <v>31</v>
      </c>
      <c r="F163" s="136">
        <v>0</v>
      </c>
      <c r="G163" s="108" t="s">
        <v>179</v>
      </c>
      <c r="H163" s="136">
        <v>0</v>
      </c>
      <c r="I163" s="108" t="s">
        <v>33</v>
      </c>
      <c r="J163" s="136">
        <v>0</v>
      </c>
      <c r="K163" s="136"/>
      <c r="L163" s="136"/>
      <c r="M163" s="108" t="s">
        <v>35</v>
      </c>
      <c r="N163" s="189">
        <v>0</v>
      </c>
    </row>
    <row r="164" spans="1:14" x14ac:dyDescent="0.3">
      <c r="A164" s="11"/>
      <c r="B164" s="12"/>
      <c r="C164" s="12"/>
      <c r="D164" s="29"/>
      <c r="E164" s="108" t="s">
        <v>20</v>
      </c>
      <c r="F164" s="136">
        <v>0</v>
      </c>
      <c r="G164" s="108" t="s">
        <v>180</v>
      </c>
      <c r="H164" s="136">
        <v>0</v>
      </c>
      <c r="I164" s="108" t="s">
        <v>181</v>
      </c>
      <c r="J164" s="136">
        <v>0</v>
      </c>
      <c r="K164" s="136" t="s">
        <v>182</v>
      </c>
      <c r="L164" s="136">
        <v>0</v>
      </c>
      <c r="M164" s="108" t="s">
        <v>38</v>
      </c>
      <c r="N164" s="189">
        <v>0</v>
      </c>
    </row>
    <row r="165" spans="1:14" x14ac:dyDescent="0.3">
      <c r="A165" s="11"/>
      <c r="B165" s="12"/>
      <c r="C165" s="12"/>
      <c r="D165" s="29"/>
      <c r="E165" s="108" t="s">
        <v>26</v>
      </c>
      <c r="F165" s="136">
        <v>0</v>
      </c>
      <c r="G165" s="108" t="s">
        <v>183</v>
      </c>
      <c r="H165" s="136">
        <v>0</v>
      </c>
      <c r="I165" s="108" t="s">
        <v>184</v>
      </c>
      <c r="J165" s="136">
        <v>0</v>
      </c>
      <c r="K165" s="136"/>
      <c r="L165" s="136"/>
      <c r="M165" s="108" t="s">
        <v>39</v>
      </c>
      <c r="N165" s="189">
        <v>0</v>
      </c>
    </row>
    <row r="166" spans="1:14" x14ac:dyDescent="0.3">
      <c r="A166" s="11"/>
      <c r="B166" s="12"/>
      <c r="C166" s="12"/>
      <c r="D166" s="30"/>
      <c r="H166" s="108"/>
      <c r="J166" s="108"/>
      <c r="K166" s="108"/>
      <c r="L166" s="108"/>
      <c r="N166" s="188"/>
    </row>
    <row r="167" spans="1:14" x14ac:dyDescent="0.3">
      <c r="A167" s="11"/>
      <c r="B167" s="21" t="s">
        <v>185</v>
      </c>
      <c r="C167" s="12"/>
      <c r="D167" s="13" t="s">
        <v>186</v>
      </c>
      <c r="E167" s="108" t="s">
        <v>31</v>
      </c>
      <c r="F167" s="136">
        <v>0</v>
      </c>
      <c r="G167" s="108" t="s">
        <v>179</v>
      </c>
      <c r="H167" s="136">
        <v>0</v>
      </c>
      <c r="I167" s="108" t="s">
        <v>33</v>
      </c>
      <c r="J167" s="136">
        <v>0</v>
      </c>
      <c r="K167" s="136"/>
      <c r="L167" s="136"/>
      <c r="M167" s="108" t="s">
        <v>35</v>
      </c>
      <c r="N167" s="189">
        <v>0</v>
      </c>
    </row>
    <row r="168" spans="1:14" x14ac:dyDescent="0.3">
      <c r="A168" s="11"/>
      <c r="B168" s="12"/>
      <c r="C168" s="12"/>
      <c r="D168" s="29"/>
      <c r="E168" s="108" t="s">
        <v>20</v>
      </c>
      <c r="F168" s="136">
        <v>0</v>
      </c>
      <c r="G168" s="108" t="s">
        <v>180</v>
      </c>
      <c r="H168" s="136">
        <v>0</v>
      </c>
      <c r="I168" s="108" t="s">
        <v>181</v>
      </c>
      <c r="J168" s="136">
        <v>0</v>
      </c>
      <c r="K168" s="136" t="s">
        <v>182</v>
      </c>
      <c r="L168" s="136">
        <v>0</v>
      </c>
      <c r="M168" s="108" t="s">
        <v>38</v>
      </c>
      <c r="N168" s="189">
        <v>0</v>
      </c>
    </row>
    <row r="169" spans="1:14" x14ac:dyDescent="0.3">
      <c r="A169" s="11"/>
      <c r="B169" s="12"/>
      <c r="C169" s="12"/>
      <c r="D169" s="29"/>
      <c r="E169" s="108" t="s">
        <v>26</v>
      </c>
      <c r="F169" s="136">
        <v>0</v>
      </c>
      <c r="G169" s="108" t="s">
        <v>183</v>
      </c>
      <c r="H169" s="136">
        <v>0</v>
      </c>
      <c r="I169" s="108" t="s">
        <v>184</v>
      </c>
      <c r="J169" s="136">
        <v>0</v>
      </c>
      <c r="K169" s="136"/>
      <c r="L169" s="136"/>
      <c r="M169" s="108" t="s">
        <v>39</v>
      </c>
      <c r="N169" s="189">
        <v>0</v>
      </c>
    </row>
    <row r="170" spans="1:14" ht="14.4" thickBot="1" x14ac:dyDescent="0.35">
      <c r="A170" s="11"/>
      <c r="B170" s="12"/>
      <c r="C170" s="12"/>
      <c r="D170" s="29"/>
      <c r="E170" s="108"/>
      <c r="F170" s="136"/>
      <c r="G170" s="108"/>
      <c r="H170" s="136"/>
      <c r="I170" s="108"/>
      <c r="J170" s="136"/>
      <c r="K170" s="136"/>
      <c r="L170" s="136"/>
      <c r="M170" s="108"/>
      <c r="N170" s="189"/>
    </row>
    <row r="171" spans="1:14" ht="14.4" thickTop="1" x14ac:dyDescent="0.3">
      <c r="A171" s="48"/>
      <c r="B171" s="49"/>
      <c r="C171" s="49"/>
      <c r="D171" s="50"/>
      <c r="E171" s="200"/>
      <c r="F171" s="201"/>
      <c r="G171" s="200"/>
      <c r="H171" s="201"/>
      <c r="I171" s="200"/>
      <c r="J171" s="201"/>
      <c r="K171" s="201"/>
      <c r="L171" s="201"/>
      <c r="M171" s="200"/>
      <c r="N171" s="202"/>
    </row>
    <row r="172" spans="1:14" ht="27.6" x14ac:dyDescent="0.3">
      <c r="A172" s="37" t="s">
        <v>187</v>
      </c>
      <c r="B172" s="12"/>
      <c r="C172" s="47" t="s">
        <v>215</v>
      </c>
      <c r="D172" s="13" t="s">
        <v>217</v>
      </c>
      <c r="E172" s="191" t="s">
        <v>31</v>
      </c>
      <c r="F172" s="192">
        <f>+F163+F167</f>
        <v>0</v>
      </c>
      <c r="G172" s="191" t="s">
        <v>179</v>
      </c>
      <c r="H172" s="192">
        <f>+H163+H167</f>
        <v>0</v>
      </c>
      <c r="I172" s="191" t="s">
        <v>33</v>
      </c>
      <c r="J172" s="192">
        <f>+J163+J167</f>
        <v>0</v>
      </c>
      <c r="K172" s="192"/>
      <c r="L172" s="192"/>
      <c r="M172" s="191" t="s">
        <v>35</v>
      </c>
      <c r="N172" s="193">
        <f>+N163+N167</f>
        <v>0</v>
      </c>
    </row>
    <row r="173" spans="1:14" x14ac:dyDescent="0.3">
      <c r="A173" s="11"/>
      <c r="B173" s="12"/>
      <c r="C173" s="12"/>
      <c r="D173" s="132"/>
      <c r="E173" s="191" t="s">
        <v>20</v>
      </c>
      <c r="F173" s="192">
        <f>+F164+F168</f>
        <v>0</v>
      </c>
      <c r="G173" s="191" t="s">
        <v>180</v>
      </c>
      <c r="H173" s="192">
        <f>+H164+H168</f>
        <v>0</v>
      </c>
      <c r="I173" s="191" t="s">
        <v>181</v>
      </c>
      <c r="J173" s="192">
        <f>+J164+J168</f>
        <v>0</v>
      </c>
      <c r="K173" s="192" t="s">
        <v>182</v>
      </c>
      <c r="L173" s="192">
        <f>+L164+L168</f>
        <v>0</v>
      </c>
      <c r="M173" s="191" t="s">
        <v>38</v>
      </c>
      <c r="N173" s="193">
        <f>+N164+N168</f>
        <v>0</v>
      </c>
    </row>
    <row r="174" spans="1:14" x14ac:dyDescent="0.3">
      <c r="A174" s="11"/>
      <c r="B174" s="12"/>
      <c r="C174" s="12"/>
      <c r="D174" s="13"/>
      <c r="E174" s="191" t="s">
        <v>26</v>
      </c>
      <c r="F174" s="192">
        <f>+F165+F169</f>
        <v>0</v>
      </c>
      <c r="G174" s="191" t="s">
        <v>183</v>
      </c>
      <c r="H174" s="192">
        <f>+H165+H169</f>
        <v>0</v>
      </c>
      <c r="I174" s="191" t="s">
        <v>184</v>
      </c>
      <c r="J174" s="192">
        <f>+J165+J169</f>
        <v>0</v>
      </c>
      <c r="K174" s="192"/>
      <c r="L174" s="192"/>
      <c r="M174" s="191" t="s">
        <v>39</v>
      </c>
      <c r="N174" s="193">
        <f>+N165+N169</f>
        <v>0</v>
      </c>
    </row>
    <row r="175" spans="1:14" x14ac:dyDescent="0.3">
      <c r="A175" s="42"/>
      <c r="B175" s="43"/>
      <c r="C175" s="43"/>
      <c r="D175" s="22"/>
      <c r="E175" s="194"/>
      <c r="F175" s="746"/>
      <c r="G175" s="194"/>
      <c r="H175" s="746"/>
      <c r="I175" s="194"/>
      <c r="J175" s="746"/>
      <c r="K175" s="746"/>
      <c r="L175" s="746"/>
      <c r="M175" s="194"/>
      <c r="N175" s="195"/>
    </row>
    <row r="176" spans="1:14" x14ac:dyDescent="0.3">
      <c r="A176" s="11"/>
      <c r="B176" s="12"/>
      <c r="C176" s="12"/>
      <c r="D176" s="30"/>
      <c r="N176" s="187"/>
    </row>
    <row r="177" spans="1:14" x14ac:dyDescent="0.3">
      <c r="A177" s="11"/>
      <c r="B177" s="12"/>
      <c r="C177" s="12"/>
      <c r="D177" s="30"/>
      <c r="N177" s="187"/>
    </row>
    <row r="178" spans="1:14" x14ac:dyDescent="0.3">
      <c r="A178" s="56" t="s">
        <v>218</v>
      </c>
      <c r="B178" s="57" t="s">
        <v>175</v>
      </c>
      <c r="C178" s="58">
        <v>10</v>
      </c>
      <c r="D178" s="57" t="s">
        <v>219</v>
      </c>
      <c r="E178" s="18"/>
      <c r="F178" s="18"/>
      <c r="G178" s="18"/>
      <c r="H178" s="18"/>
      <c r="I178" s="18"/>
      <c r="J178" s="18"/>
      <c r="K178" s="18"/>
      <c r="L178" s="18"/>
      <c r="M178" s="18"/>
      <c r="N178" s="19"/>
    </row>
    <row r="179" spans="1:14" x14ac:dyDescent="0.3">
      <c r="A179" s="11"/>
      <c r="B179" s="61"/>
      <c r="C179" s="12"/>
      <c r="D179" s="30"/>
      <c r="N179" s="187"/>
    </row>
    <row r="180" spans="1:14" x14ac:dyDescent="0.3">
      <c r="A180" s="59"/>
      <c r="B180" s="25"/>
      <c r="C180" s="60"/>
      <c r="D180" s="53"/>
      <c r="E180" s="203"/>
      <c r="F180" s="745"/>
      <c r="G180" s="203"/>
      <c r="H180" s="203"/>
      <c r="I180" s="203"/>
      <c r="J180" s="203"/>
      <c r="K180" s="203"/>
      <c r="L180" s="203"/>
      <c r="M180" s="203"/>
      <c r="N180" s="204"/>
    </row>
    <row r="181" spans="1:14" x14ac:dyDescent="0.3">
      <c r="A181" s="11"/>
      <c r="B181" s="21" t="s">
        <v>177</v>
      </c>
      <c r="C181" s="12"/>
      <c r="D181" s="13" t="s">
        <v>178</v>
      </c>
      <c r="E181" s="108" t="s">
        <v>31</v>
      </c>
      <c r="F181" s="136">
        <v>0</v>
      </c>
      <c r="G181" s="108" t="s">
        <v>179</v>
      </c>
      <c r="H181" s="136">
        <v>0</v>
      </c>
      <c r="I181" s="108" t="s">
        <v>33</v>
      </c>
      <c r="J181" s="136">
        <v>0</v>
      </c>
      <c r="K181" s="136"/>
      <c r="L181" s="136"/>
      <c r="M181" s="108" t="s">
        <v>35</v>
      </c>
      <c r="N181" s="189">
        <v>0</v>
      </c>
    </row>
    <row r="182" spans="1:14" x14ac:dyDescent="0.3">
      <c r="A182" s="11"/>
      <c r="B182" s="12"/>
      <c r="C182" s="12"/>
      <c r="D182" s="29"/>
      <c r="E182" s="108" t="s">
        <v>20</v>
      </c>
      <c r="F182" s="136">
        <v>0</v>
      </c>
      <c r="G182" s="108" t="s">
        <v>180</v>
      </c>
      <c r="H182" s="136">
        <v>0</v>
      </c>
      <c r="I182" s="108" t="s">
        <v>181</v>
      </c>
      <c r="J182" s="136">
        <v>0</v>
      </c>
      <c r="K182" s="136" t="s">
        <v>182</v>
      </c>
      <c r="L182" s="136">
        <v>0</v>
      </c>
      <c r="M182" s="108" t="s">
        <v>38</v>
      </c>
      <c r="N182" s="189">
        <v>0</v>
      </c>
    </row>
    <row r="183" spans="1:14" x14ac:dyDescent="0.3">
      <c r="A183" s="11"/>
      <c r="B183" s="12"/>
      <c r="C183" s="12"/>
      <c r="D183" s="29"/>
      <c r="E183" s="108" t="s">
        <v>26</v>
      </c>
      <c r="F183" s="136">
        <v>0</v>
      </c>
      <c r="G183" s="108" t="s">
        <v>183</v>
      </c>
      <c r="H183" s="136">
        <v>0</v>
      </c>
      <c r="I183" s="108" t="s">
        <v>184</v>
      </c>
      <c r="J183" s="136">
        <v>0</v>
      </c>
      <c r="K183" s="136"/>
      <c r="L183" s="136"/>
      <c r="M183" s="108" t="s">
        <v>39</v>
      </c>
      <c r="N183" s="189">
        <v>0</v>
      </c>
    </row>
    <row r="184" spans="1:14" x14ac:dyDescent="0.3">
      <c r="A184" s="11"/>
      <c r="B184" s="12"/>
      <c r="C184" s="12"/>
      <c r="D184" s="30"/>
      <c r="H184" s="108"/>
      <c r="J184" s="108"/>
      <c r="K184" s="108"/>
      <c r="L184" s="108"/>
      <c r="N184" s="188"/>
    </row>
    <row r="185" spans="1:14" x14ac:dyDescent="0.3">
      <c r="A185" s="11"/>
      <c r="B185" s="21" t="s">
        <v>185</v>
      </c>
      <c r="C185" s="12"/>
      <c r="D185" s="13" t="s">
        <v>186</v>
      </c>
      <c r="E185" s="108" t="s">
        <v>31</v>
      </c>
      <c r="F185" s="136">
        <v>0</v>
      </c>
      <c r="G185" s="108" t="s">
        <v>179</v>
      </c>
      <c r="H185" s="136">
        <v>0</v>
      </c>
      <c r="I185" s="108" t="s">
        <v>33</v>
      </c>
      <c r="J185" s="136">
        <v>0</v>
      </c>
      <c r="K185" s="136"/>
      <c r="L185" s="136"/>
      <c r="M185" s="108" t="s">
        <v>35</v>
      </c>
      <c r="N185" s="189">
        <v>0</v>
      </c>
    </row>
    <row r="186" spans="1:14" x14ac:dyDescent="0.3">
      <c r="A186" s="11"/>
      <c r="B186" s="12"/>
      <c r="C186" s="12"/>
      <c r="D186" s="29"/>
      <c r="E186" s="108" t="s">
        <v>20</v>
      </c>
      <c r="F186" s="136">
        <v>0</v>
      </c>
      <c r="G186" s="108" t="s">
        <v>180</v>
      </c>
      <c r="H186" s="136">
        <v>0</v>
      </c>
      <c r="I186" s="108" t="s">
        <v>181</v>
      </c>
      <c r="J186" s="136">
        <v>0</v>
      </c>
      <c r="K186" s="136" t="s">
        <v>182</v>
      </c>
      <c r="L186" s="136">
        <v>0</v>
      </c>
      <c r="M186" s="108" t="s">
        <v>38</v>
      </c>
      <c r="N186" s="189">
        <v>0</v>
      </c>
    </row>
    <row r="187" spans="1:14" x14ac:dyDescent="0.3">
      <c r="A187" s="11"/>
      <c r="B187" s="12"/>
      <c r="C187" s="12"/>
      <c r="D187" s="29"/>
      <c r="E187" s="108" t="s">
        <v>26</v>
      </c>
      <c r="F187" s="136">
        <v>0</v>
      </c>
      <c r="G187" s="108" t="s">
        <v>183</v>
      </c>
      <c r="H187" s="136">
        <v>0</v>
      </c>
      <c r="I187" s="108" t="s">
        <v>184</v>
      </c>
      <c r="J187" s="136">
        <v>0</v>
      </c>
      <c r="K187" s="136"/>
      <c r="L187" s="136"/>
      <c r="M187" s="108" t="s">
        <v>39</v>
      </c>
      <c r="N187" s="189">
        <v>0</v>
      </c>
    </row>
    <row r="188" spans="1:14" ht="14.4" thickBot="1" x14ac:dyDescent="0.35">
      <c r="A188" s="11"/>
      <c r="B188" s="12"/>
      <c r="C188" s="12"/>
      <c r="D188" s="29"/>
      <c r="E188" s="108"/>
      <c r="F188" s="136"/>
      <c r="G188" s="108"/>
      <c r="H188" s="136"/>
      <c r="I188" s="108"/>
      <c r="J188" s="136"/>
      <c r="K188" s="136"/>
      <c r="L188" s="136"/>
      <c r="M188" s="108"/>
      <c r="N188" s="189"/>
    </row>
    <row r="189" spans="1:14" ht="14.4" thickTop="1" x14ac:dyDescent="0.3">
      <c r="A189" s="48"/>
      <c r="B189" s="49"/>
      <c r="C189" s="49"/>
      <c r="D189" s="50"/>
      <c r="E189" s="200"/>
      <c r="F189" s="201"/>
      <c r="G189" s="200"/>
      <c r="H189" s="201"/>
      <c r="I189" s="200"/>
      <c r="J189" s="201"/>
      <c r="K189" s="201"/>
      <c r="L189" s="201"/>
      <c r="M189" s="200"/>
      <c r="N189" s="202"/>
    </row>
    <row r="190" spans="1:14" x14ac:dyDescent="0.3">
      <c r="A190" s="37" t="s">
        <v>187</v>
      </c>
      <c r="B190" s="12"/>
      <c r="C190" s="12">
        <v>10</v>
      </c>
      <c r="D190" s="13" t="s">
        <v>219</v>
      </c>
      <c r="E190" s="191" t="s">
        <v>31</v>
      </c>
      <c r="F190" s="192">
        <f>+F181+F185</f>
        <v>0</v>
      </c>
      <c r="G190" s="191" t="s">
        <v>179</v>
      </c>
      <c r="H190" s="192">
        <f>+H181+H185</f>
        <v>0</v>
      </c>
      <c r="I190" s="191" t="s">
        <v>33</v>
      </c>
      <c r="J190" s="192">
        <f>+J181+J185</f>
        <v>0</v>
      </c>
      <c r="K190" s="192"/>
      <c r="L190" s="192"/>
      <c r="M190" s="191" t="s">
        <v>35</v>
      </c>
      <c r="N190" s="193">
        <f>+N181+N185</f>
        <v>0</v>
      </c>
    </row>
    <row r="191" spans="1:14" x14ac:dyDescent="0.3">
      <c r="A191" s="11"/>
      <c r="B191" s="12"/>
      <c r="C191" s="12"/>
      <c r="D191" s="13"/>
      <c r="E191" s="191" t="s">
        <v>20</v>
      </c>
      <c r="F191" s="192">
        <f>+F182+F186</f>
        <v>0</v>
      </c>
      <c r="G191" s="191" t="s">
        <v>180</v>
      </c>
      <c r="H191" s="192">
        <f>+H182+H186</f>
        <v>0</v>
      </c>
      <c r="I191" s="191" t="s">
        <v>181</v>
      </c>
      <c r="J191" s="192">
        <f>+J182+J186</f>
        <v>0</v>
      </c>
      <c r="K191" s="192" t="s">
        <v>182</v>
      </c>
      <c r="L191" s="192">
        <f>+L182+L186</f>
        <v>0</v>
      </c>
      <c r="M191" s="191" t="s">
        <v>38</v>
      </c>
      <c r="N191" s="193">
        <f>+N182+N186</f>
        <v>0</v>
      </c>
    </row>
    <row r="192" spans="1:14" x14ac:dyDescent="0.3">
      <c r="A192" s="11"/>
      <c r="B192" s="12"/>
      <c r="C192" s="12"/>
      <c r="D192" s="13"/>
      <c r="E192" s="191" t="s">
        <v>26</v>
      </c>
      <c r="F192" s="192">
        <f>+F183+F187</f>
        <v>0</v>
      </c>
      <c r="G192" s="191" t="s">
        <v>183</v>
      </c>
      <c r="H192" s="192">
        <f>+H183+H187</f>
        <v>0</v>
      </c>
      <c r="I192" s="191" t="s">
        <v>184</v>
      </c>
      <c r="J192" s="192">
        <f>+J183+J187</f>
        <v>0</v>
      </c>
      <c r="K192" s="192"/>
      <c r="L192" s="192"/>
      <c r="M192" s="191" t="s">
        <v>39</v>
      </c>
      <c r="N192" s="193">
        <f>+N183+N187</f>
        <v>0</v>
      </c>
    </row>
    <row r="193" spans="1:14" x14ac:dyDescent="0.3">
      <c r="A193" s="42"/>
      <c r="B193" s="43"/>
      <c r="C193" s="43"/>
      <c r="D193" s="22"/>
      <c r="E193" s="194"/>
      <c r="F193" s="746"/>
      <c r="G193" s="194"/>
      <c r="H193" s="746"/>
      <c r="I193" s="194"/>
      <c r="J193" s="746"/>
      <c r="K193" s="746"/>
      <c r="L193" s="746"/>
      <c r="M193" s="194"/>
      <c r="N193" s="195"/>
    </row>
    <row r="194" spans="1:14" x14ac:dyDescent="0.3">
      <c r="A194" s="11"/>
      <c r="B194" s="12"/>
      <c r="C194" s="12"/>
      <c r="D194" s="30"/>
      <c r="N194" s="187"/>
    </row>
    <row r="195" spans="1:14" x14ac:dyDescent="0.3">
      <c r="A195" s="42"/>
      <c r="B195" s="43"/>
      <c r="C195" s="43"/>
      <c r="D195" s="51"/>
      <c r="E195" s="194"/>
      <c r="F195" s="746"/>
      <c r="G195" s="194"/>
      <c r="H195" s="194"/>
      <c r="I195" s="194"/>
      <c r="J195" s="194"/>
      <c r="K195" s="194"/>
      <c r="L195" s="194"/>
      <c r="M195" s="194"/>
      <c r="N195" s="196"/>
    </row>
    <row r="196" spans="1:14" x14ac:dyDescent="0.3">
      <c r="A196" s="56" t="s">
        <v>220</v>
      </c>
      <c r="B196" s="57" t="s">
        <v>175</v>
      </c>
      <c r="C196" s="58">
        <v>11</v>
      </c>
      <c r="D196" s="57" t="s">
        <v>221</v>
      </c>
      <c r="E196" s="18"/>
      <c r="F196" s="18"/>
      <c r="G196" s="18"/>
      <c r="H196" s="18"/>
      <c r="I196" s="18"/>
      <c r="J196" s="18"/>
      <c r="K196" s="18"/>
      <c r="L196" s="18"/>
      <c r="M196" s="18"/>
      <c r="N196" s="19"/>
    </row>
    <row r="197" spans="1:14" x14ac:dyDescent="0.3">
      <c r="A197" s="11"/>
      <c r="B197" s="61"/>
      <c r="C197" s="12"/>
      <c r="D197" s="30"/>
      <c r="N197" s="187"/>
    </row>
    <row r="198" spans="1:14" x14ac:dyDescent="0.3">
      <c r="A198" s="59"/>
      <c r="B198" s="25"/>
      <c r="C198" s="60"/>
      <c r="D198" s="53"/>
      <c r="E198" s="203"/>
      <c r="F198" s="745"/>
      <c r="G198" s="203"/>
      <c r="H198" s="203"/>
      <c r="I198" s="203"/>
      <c r="J198" s="203"/>
      <c r="K198" s="203"/>
      <c r="L198" s="203"/>
      <c r="M198" s="203"/>
      <c r="N198" s="204"/>
    </row>
    <row r="199" spans="1:14" x14ac:dyDescent="0.3">
      <c r="A199" s="11"/>
      <c r="B199" s="21" t="s">
        <v>177</v>
      </c>
      <c r="C199" s="12"/>
      <c r="D199" s="13" t="s">
        <v>178</v>
      </c>
      <c r="E199" s="108" t="s">
        <v>31</v>
      </c>
      <c r="F199" s="136">
        <v>0</v>
      </c>
      <c r="G199" s="108" t="s">
        <v>179</v>
      </c>
      <c r="H199" s="136">
        <v>0</v>
      </c>
      <c r="I199" s="108" t="s">
        <v>33</v>
      </c>
      <c r="J199" s="136">
        <v>0</v>
      </c>
      <c r="K199" s="136"/>
      <c r="L199" s="136"/>
      <c r="M199" s="108" t="s">
        <v>35</v>
      </c>
      <c r="N199" s="189">
        <v>0</v>
      </c>
    </row>
    <row r="200" spans="1:14" x14ac:dyDescent="0.3">
      <c r="A200" s="11"/>
      <c r="B200" s="12"/>
      <c r="C200" s="12"/>
      <c r="D200" s="29"/>
      <c r="E200" s="108" t="s">
        <v>20</v>
      </c>
      <c r="F200" s="136">
        <v>0</v>
      </c>
      <c r="G200" s="108" t="s">
        <v>180</v>
      </c>
      <c r="H200" s="136">
        <v>0</v>
      </c>
      <c r="I200" s="108" t="s">
        <v>181</v>
      </c>
      <c r="J200" s="136">
        <v>0</v>
      </c>
      <c r="K200" s="136" t="s">
        <v>182</v>
      </c>
      <c r="L200" s="136">
        <v>0</v>
      </c>
      <c r="M200" s="108" t="s">
        <v>38</v>
      </c>
      <c r="N200" s="189">
        <v>0</v>
      </c>
    </row>
    <row r="201" spans="1:14" x14ac:dyDescent="0.3">
      <c r="A201" s="11"/>
      <c r="B201" s="12"/>
      <c r="C201" s="12"/>
      <c r="D201" s="29"/>
      <c r="E201" s="108" t="s">
        <v>26</v>
      </c>
      <c r="F201" s="136">
        <v>0</v>
      </c>
      <c r="G201" s="108" t="s">
        <v>183</v>
      </c>
      <c r="H201" s="136">
        <v>0</v>
      </c>
      <c r="I201" s="108" t="s">
        <v>184</v>
      </c>
      <c r="J201" s="136">
        <v>0</v>
      </c>
      <c r="K201" s="136"/>
      <c r="L201" s="136"/>
      <c r="M201" s="108" t="s">
        <v>39</v>
      </c>
      <c r="N201" s="189">
        <v>0</v>
      </c>
    </row>
    <row r="202" spans="1:14" x14ac:dyDescent="0.3">
      <c r="A202" s="11"/>
      <c r="B202" s="12"/>
      <c r="C202" s="12"/>
      <c r="D202" s="30"/>
      <c r="H202" s="108"/>
      <c r="J202" s="108"/>
      <c r="K202" s="108"/>
      <c r="L202" s="108"/>
      <c r="N202" s="188"/>
    </row>
    <row r="203" spans="1:14" x14ac:dyDescent="0.3">
      <c r="A203" s="11"/>
      <c r="B203" s="21" t="s">
        <v>185</v>
      </c>
      <c r="C203" s="12"/>
      <c r="D203" s="13" t="s">
        <v>186</v>
      </c>
      <c r="E203" s="108" t="s">
        <v>31</v>
      </c>
      <c r="F203" s="136">
        <v>0</v>
      </c>
      <c r="G203" s="108" t="s">
        <v>179</v>
      </c>
      <c r="H203" s="136">
        <v>0</v>
      </c>
      <c r="I203" s="108" t="s">
        <v>33</v>
      </c>
      <c r="J203" s="136">
        <v>0</v>
      </c>
      <c r="K203" s="136"/>
      <c r="L203" s="136"/>
      <c r="M203" s="108" t="s">
        <v>35</v>
      </c>
      <c r="N203" s="189">
        <v>0</v>
      </c>
    </row>
    <row r="204" spans="1:14" x14ac:dyDescent="0.3">
      <c r="A204" s="11"/>
      <c r="B204" s="12"/>
      <c r="C204" s="12"/>
      <c r="D204" s="29"/>
      <c r="E204" s="108" t="s">
        <v>20</v>
      </c>
      <c r="F204" s="136">
        <v>0</v>
      </c>
      <c r="G204" s="108" t="s">
        <v>180</v>
      </c>
      <c r="H204" s="136">
        <v>0</v>
      </c>
      <c r="I204" s="108" t="s">
        <v>181</v>
      </c>
      <c r="J204" s="136">
        <v>0</v>
      </c>
      <c r="K204" s="136" t="s">
        <v>182</v>
      </c>
      <c r="L204" s="136">
        <v>0</v>
      </c>
      <c r="M204" s="108" t="s">
        <v>38</v>
      </c>
      <c r="N204" s="189">
        <v>0</v>
      </c>
    </row>
    <row r="205" spans="1:14" x14ac:dyDescent="0.3">
      <c r="A205" s="11"/>
      <c r="B205" s="12"/>
      <c r="C205" s="12"/>
      <c r="D205" s="29"/>
      <c r="E205" s="108" t="s">
        <v>26</v>
      </c>
      <c r="F205" s="136">
        <v>0</v>
      </c>
      <c r="G205" s="108" t="s">
        <v>183</v>
      </c>
      <c r="H205" s="136">
        <v>0</v>
      </c>
      <c r="I205" s="108" t="s">
        <v>184</v>
      </c>
      <c r="J205" s="136">
        <v>0</v>
      </c>
      <c r="K205" s="136"/>
      <c r="L205" s="136"/>
      <c r="M205" s="108" t="s">
        <v>39</v>
      </c>
      <c r="N205" s="189">
        <v>0</v>
      </c>
    </row>
    <row r="206" spans="1:14" ht="14.4" thickBot="1" x14ac:dyDescent="0.35">
      <c r="A206" s="11"/>
      <c r="B206" s="12"/>
      <c r="C206" s="12"/>
      <c r="D206" s="29"/>
      <c r="E206" s="108"/>
      <c r="F206" s="136"/>
      <c r="G206" s="108"/>
      <c r="H206" s="136"/>
      <c r="I206" s="108"/>
      <c r="J206" s="136"/>
      <c r="K206" s="136"/>
      <c r="L206" s="136"/>
      <c r="M206" s="108"/>
      <c r="N206" s="189"/>
    </row>
    <row r="207" spans="1:14" ht="14.4" thickTop="1" x14ac:dyDescent="0.3">
      <c r="A207" s="48"/>
      <c r="B207" s="49"/>
      <c r="C207" s="49"/>
      <c r="D207" s="50"/>
      <c r="E207" s="200"/>
      <c r="F207" s="201"/>
      <c r="G207" s="200"/>
      <c r="H207" s="201"/>
      <c r="I207" s="200"/>
      <c r="J207" s="201"/>
      <c r="K207" s="201"/>
      <c r="L207" s="201"/>
      <c r="M207" s="200"/>
      <c r="N207" s="202"/>
    </row>
    <row r="208" spans="1:14" x14ac:dyDescent="0.3">
      <c r="A208" s="37" t="s">
        <v>187</v>
      </c>
      <c r="B208" s="12"/>
      <c r="C208" s="12">
        <v>11</v>
      </c>
      <c r="D208" s="13" t="s">
        <v>221</v>
      </c>
      <c r="E208" s="191" t="s">
        <v>31</v>
      </c>
      <c r="F208" s="192">
        <f>+F199+F203</f>
        <v>0</v>
      </c>
      <c r="G208" s="191" t="s">
        <v>179</v>
      </c>
      <c r="H208" s="192">
        <f>+H199+H203</f>
        <v>0</v>
      </c>
      <c r="I208" s="191" t="s">
        <v>33</v>
      </c>
      <c r="J208" s="192">
        <f>+J199+J203</f>
        <v>0</v>
      </c>
      <c r="K208" s="192"/>
      <c r="L208" s="192"/>
      <c r="M208" s="191" t="s">
        <v>35</v>
      </c>
      <c r="N208" s="193">
        <f>+N199+N203</f>
        <v>0</v>
      </c>
    </row>
    <row r="209" spans="1:14" x14ac:dyDescent="0.3">
      <c r="A209" s="11"/>
      <c r="B209" s="12"/>
      <c r="C209" s="12"/>
      <c r="D209" s="13"/>
      <c r="E209" s="191" t="s">
        <v>20</v>
      </c>
      <c r="F209" s="192">
        <f>+F200+F204</f>
        <v>0</v>
      </c>
      <c r="G209" s="191" t="s">
        <v>180</v>
      </c>
      <c r="H209" s="192">
        <f>+H200+H204</f>
        <v>0</v>
      </c>
      <c r="I209" s="191" t="s">
        <v>181</v>
      </c>
      <c r="J209" s="192">
        <f>+J200+J204</f>
        <v>0</v>
      </c>
      <c r="K209" s="192" t="s">
        <v>182</v>
      </c>
      <c r="L209" s="192">
        <f>+L200+L204</f>
        <v>0</v>
      </c>
      <c r="M209" s="191" t="s">
        <v>38</v>
      </c>
      <c r="N209" s="193">
        <f>+N200+N204</f>
        <v>0</v>
      </c>
    </row>
    <row r="210" spans="1:14" x14ac:dyDescent="0.3">
      <c r="A210" s="11"/>
      <c r="B210" s="12"/>
      <c r="C210" s="12"/>
      <c r="D210" s="13"/>
      <c r="E210" s="191" t="s">
        <v>26</v>
      </c>
      <c r="F210" s="192">
        <f>+F201+F205</f>
        <v>0</v>
      </c>
      <c r="G210" s="191" t="s">
        <v>183</v>
      </c>
      <c r="H210" s="192">
        <f>+H201+H205</f>
        <v>0</v>
      </c>
      <c r="I210" s="191" t="s">
        <v>184</v>
      </c>
      <c r="J210" s="192">
        <f>+J201+J205</f>
        <v>0</v>
      </c>
      <c r="K210" s="192"/>
      <c r="L210" s="192"/>
      <c r="M210" s="191" t="s">
        <v>39</v>
      </c>
      <c r="N210" s="193">
        <f>+N201+N205</f>
        <v>0</v>
      </c>
    </row>
    <row r="211" spans="1:14" x14ac:dyDescent="0.3">
      <c r="A211" s="42"/>
      <c r="B211" s="43"/>
      <c r="C211" s="43"/>
      <c r="D211" s="22"/>
      <c r="E211" s="194"/>
      <c r="F211" s="746"/>
      <c r="G211" s="194"/>
      <c r="H211" s="746"/>
      <c r="I211" s="194"/>
      <c r="J211" s="746"/>
      <c r="K211" s="746"/>
      <c r="L211" s="746"/>
      <c r="M211" s="194"/>
      <c r="N211" s="195"/>
    </row>
    <row r="212" spans="1:14" x14ac:dyDescent="0.3">
      <c r="A212" s="11"/>
      <c r="B212" s="12"/>
      <c r="C212" s="12"/>
      <c r="D212" s="30"/>
      <c r="N212" s="187"/>
    </row>
    <row r="213" spans="1:14" x14ac:dyDescent="0.3">
      <c r="A213" s="24"/>
      <c r="B213" s="26"/>
      <c r="C213" s="26"/>
      <c r="D213" s="74"/>
      <c r="E213" s="203"/>
      <c r="F213" s="745"/>
      <c r="G213" s="203"/>
      <c r="H213" s="203"/>
      <c r="I213" s="203"/>
      <c r="J213" s="203"/>
      <c r="K213" s="203"/>
      <c r="L213" s="203"/>
      <c r="M213" s="203"/>
      <c r="N213" s="204"/>
    </row>
    <row r="214" spans="1:14" x14ac:dyDescent="0.3">
      <c r="A214" s="1284"/>
      <c r="B214" s="1285"/>
      <c r="C214" s="47"/>
      <c r="D214" s="29"/>
      <c r="E214" s="1285"/>
      <c r="F214" s="1285"/>
      <c r="G214" s="47"/>
      <c r="H214" s="29"/>
      <c r="I214" s="47"/>
      <c r="J214" s="29"/>
      <c r="K214" s="29"/>
      <c r="L214" s="29"/>
      <c r="M214" s="1285"/>
      <c r="N214" s="1464"/>
    </row>
    <row r="215" spans="1:14" x14ac:dyDescent="0.3">
      <c r="A215" s="1284" t="s">
        <v>225</v>
      </c>
      <c r="B215" s="1285"/>
      <c r="C215" s="1285"/>
      <c r="D215" s="125" t="s">
        <v>173</v>
      </c>
      <c r="E215" s="64" t="s">
        <v>31</v>
      </c>
      <c r="F215" s="64">
        <f>+F24+F42+F64+F82+F100+F118+F136+F154+F172+F190+F208</f>
        <v>0</v>
      </c>
      <c r="G215" s="64" t="s">
        <v>179</v>
      </c>
      <c r="H215" s="64">
        <f>+H24+H42+H64+H82+H100+H118+H136+H154+H172+H190+H208</f>
        <v>0</v>
      </c>
      <c r="I215" s="64" t="s">
        <v>33</v>
      </c>
      <c r="J215" s="64">
        <f>+J24+J42+J64+J82+J100+J118+J136+J154+J172+J190+J208</f>
        <v>0</v>
      </c>
      <c r="K215" s="64"/>
      <c r="L215" s="64"/>
      <c r="M215" s="64" t="s">
        <v>35</v>
      </c>
      <c r="N215" s="65">
        <f>+N24+N42+N64+N82+N100+N118+N136+N154+N172+N190+N208</f>
        <v>0</v>
      </c>
    </row>
    <row r="216" spans="1:14" x14ac:dyDescent="0.3">
      <c r="A216" s="20"/>
      <c r="B216" s="78"/>
      <c r="C216" s="191"/>
      <c r="D216" s="29"/>
      <c r="E216" s="64" t="s">
        <v>20</v>
      </c>
      <c r="F216" s="64">
        <f>+F25+F43+F65+F83+F101+F119+F137+F155+F173+F191+F209</f>
        <v>0</v>
      </c>
      <c r="G216" s="64" t="s">
        <v>180</v>
      </c>
      <c r="H216" s="64">
        <f>+H25+H43+H65+H83+H101+H119+H137+H155+H173+H191+H209</f>
        <v>0</v>
      </c>
      <c r="I216" s="64" t="s">
        <v>181</v>
      </c>
      <c r="J216" s="64">
        <f>+J25+J43+J65+J83+J101+J119+J137+J155+J173+J191+J209</f>
        <v>0</v>
      </c>
      <c r="K216" s="64" t="s">
        <v>182</v>
      </c>
      <c r="L216" s="64">
        <f>+L25+L43+L65+L83+L101+L119+L137+L155+L173+L191+L209</f>
        <v>0</v>
      </c>
      <c r="M216" s="64" t="s">
        <v>38</v>
      </c>
      <c r="N216" s="65">
        <f>+N25+N43+N65+N83+N101+N119+N137+N155+N173+N191+N209</f>
        <v>0</v>
      </c>
    </row>
    <row r="217" spans="1:14" x14ac:dyDescent="0.3">
      <c r="A217" s="66"/>
      <c r="B217" s="47"/>
      <c r="C217" s="12"/>
      <c r="D217" s="13"/>
      <c r="E217" s="64" t="s">
        <v>26</v>
      </c>
      <c r="F217" s="64">
        <f>+F26+F44+F66+F84+F102+F120+F138+F156+F174+F192+F210</f>
        <v>0</v>
      </c>
      <c r="G217" s="64" t="s">
        <v>183</v>
      </c>
      <c r="H217" s="64">
        <f>+H26+H44+H66+H84+H102+H120+H138+H156+H174+H192+H210</f>
        <v>0</v>
      </c>
      <c r="I217" s="64" t="s">
        <v>184</v>
      </c>
      <c r="J217" s="64">
        <f>+J26+J44+J66+J84+J102+J120+J138+J156+J174+J192+J210</f>
        <v>0</v>
      </c>
      <c r="K217" s="64"/>
      <c r="L217" s="64"/>
      <c r="M217" s="64" t="s">
        <v>39</v>
      </c>
      <c r="N217" s="65">
        <f>+N26+N44+N66+N84+N102+N120+N138+N156+N174+N192+N210</f>
        <v>0</v>
      </c>
    </row>
    <row r="218" spans="1:14" x14ac:dyDescent="0.3">
      <c r="A218" s="66"/>
      <c r="B218" s="47"/>
      <c r="C218" s="12"/>
      <c r="D218" s="13"/>
      <c r="E218" s="47"/>
      <c r="F218" s="47"/>
      <c r="G218" s="12"/>
      <c r="H218" s="13"/>
      <c r="I218" s="12"/>
      <c r="J218" s="13"/>
      <c r="K218" s="13"/>
      <c r="L218" s="13"/>
      <c r="M218" s="47"/>
      <c r="N218" s="67"/>
    </row>
    <row r="219" spans="1:14" x14ac:dyDescent="0.3">
      <c r="A219" s="42"/>
      <c r="B219" s="43"/>
      <c r="C219" s="43"/>
      <c r="D219" s="22"/>
      <c r="E219" s="43"/>
      <c r="F219" s="43"/>
      <c r="G219" s="43"/>
      <c r="H219" s="22"/>
      <c r="I219" s="43"/>
      <c r="J219" s="22"/>
      <c r="K219" s="22"/>
      <c r="L219" s="22"/>
      <c r="M219" s="43"/>
      <c r="N219" s="68"/>
    </row>
    <row r="220" spans="1:14" x14ac:dyDescent="0.3">
      <c r="A220" s="11"/>
      <c r="B220" s="12"/>
      <c r="C220" s="12"/>
      <c r="D220" s="30"/>
      <c r="N220" s="187"/>
    </row>
    <row r="221" spans="1:14" ht="14.4" thickBot="1" x14ac:dyDescent="0.35">
      <c r="A221" s="31"/>
      <c r="B221" s="32"/>
      <c r="C221" s="32"/>
      <c r="D221" s="69"/>
      <c r="E221" s="149"/>
      <c r="F221" s="76"/>
      <c r="G221" s="149"/>
      <c r="H221" s="149"/>
      <c r="I221" s="149"/>
      <c r="J221" s="149"/>
      <c r="K221" s="149"/>
      <c r="L221" s="149"/>
      <c r="M221" s="149"/>
      <c r="N221" s="205"/>
    </row>
    <row r="222" spans="1:14" ht="15" thickTop="1" thickBot="1" x14ac:dyDescent="0.35">
      <c r="A222" s="1270" t="s">
        <v>171</v>
      </c>
      <c r="B222" s="1271"/>
      <c r="C222" s="71" t="s">
        <v>189</v>
      </c>
      <c r="D222" s="72" t="s">
        <v>226</v>
      </c>
      <c r="E222" s="226"/>
      <c r="F222" s="226"/>
      <c r="G222" s="226"/>
      <c r="H222" s="226"/>
      <c r="I222" s="226"/>
      <c r="J222" s="226"/>
      <c r="K222" s="226"/>
      <c r="L222" s="226"/>
      <c r="M222" s="226"/>
      <c r="N222" s="73"/>
    </row>
    <row r="223" spans="1:14" ht="14.4" thickTop="1" x14ac:dyDescent="0.3">
      <c r="A223" s="11"/>
      <c r="B223" s="12"/>
      <c r="C223" s="12"/>
      <c r="D223" s="13"/>
      <c r="N223" s="187"/>
    </row>
    <row r="224" spans="1:14" x14ac:dyDescent="0.3">
      <c r="A224" s="56" t="s">
        <v>227</v>
      </c>
      <c r="B224" s="57" t="s">
        <v>175</v>
      </c>
      <c r="C224" s="58" t="s">
        <v>172</v>
      </c>
      <c r="D224" s="57" t="s">
        <v>228</v>
      </c>
      <c r="E224" s="18"/>
      <c r="F224" s="18"/>
      <c r="G224" s="18"/>
      <c r="H224" s="18"/>
      <c r="I224" s="18"/>
      <c r="J224" s="18"/>
      <c r="K224" s="18"/>
      <c r="L224" s="18"/>
      <c r="M224" s="18"/>
      <c r="N224" s="19"/>
    </row>
    <row r="225" spans="1:14" x14ac:dyDescent="0.3">
      <c r="A225" s="20"/>
      <c r="B225" s="21"/>
      <c r="C225" s="47"/>
      <c r="D225" s="13"/>
      <c r="N225" s="187"/>
    </row>
    <row r="226" spans="1:14" x14ac:dyDescent="0.3">
      <c r="A226" s="59"/>
      <c r="B226" s="25"/>
      <c r="C226" s="60"/>
      <c r="D226" s="53"/>
      <c r="E226" s="203"/>
      <c r="F226" s="745"/>
      <c r="G226" s="203"/>
      <c r="H226" s="203"/>
      <c r="I226" s="203"/>
      <c r="J226" s="203"/>
      <c r="K226" s="203"/>
      <c r="L226" s="203"/>
      <c r="M226" s="203"/>
      <c r="N226" s="204"/>
    </row>
    <row r="227" spans="1:14" x14ac:dyDescent="0.3">
      <c r="A227" s="11"/>
      <c r="B227" s="21" t="s">
        <v>177</v>
      </c>
      <c r="C227" s="12"/>
      <c r="D227" s="13" t="s">
        <v>178</v>
      </c>
      <c r="E227" s="108" t="s">
        <v>31</v>
      </c>
      <c r="F227" s="136">
        <v>0</v>
      </c>
      <c r="G227" s="108" t="s">
        <v>179</v>
      </c>
      <c r="H227" s="136">
        <v>0</v>
      </c>
      <c r="I227" s="108" t="s">
        <v>33</v>
      </c>
      <c r="J227" s="136">
        <v>0</v>
      </c>
      <c r="K227" s="136"/>
      <c r="L227" s="136"/>
      <c r="M227" s="108" t="s">
        <v>35</v>
      </c>
      <c r="N227" s="189">
        <v>0</v>
      </c>
    </row>
    <row r="228" spans="1:14" x14ac:dyDescent="0.3">
      <c r="A228" s="11"/>
      <c r="B228" s="12"/>
      <c r="C228" s="12"/>
      <c r="D228" s="29"/>
      <c r="E228" s="108" t="s">
        <v>20</v>
      </c>
      <c r="F228" s="136">
        <v>0</v>
      </c>
      <c r="G228" s="108" t="s">
        <v>180</v>
      </c>
      <c r="H228" s="136">
        <v>0</v>
      </c>
      <c r="I228" s="108" t="s">
        <v>181</v>
      </c>
      <c r="J228" s="136">
        <v>0</v>
      </c>
      <c r="K228" s="136" t="s">
        <v>182</v>
      </c>
      <c r="L228" s="136">
        <v>0</v>
      </c>
      <c r="M228" s="108" t="s">
        <v>38</v>
      </c>
      <c r="N228" s="189">
        <v>0</v>
      </c>
    </row>
    <row r="229" spans="1:14" x14ac:dyDescent="0.3">
      <c r="A229" s="11"/>
      <c r="B229" s="12"/>
      <c r="C229" s="12"/>
      <c r="D229" s="29"/>
      <c r="E229" s="108" t="s">
        <v>26</v>
      </c>
      <c r="F229" s="136">
        <v>0</v>
      </c>
      <c r="G229" s="108" t="s">
        <v>183</v>
      </c>
      <c r="H229" s="136">
        <v>0</v>
      </c>
      <c r="I229" s="108" t="s">
        <v>184</v>
      </c>
      <c r="J229" s="136">
        <v>0</v>
      </c>
      <c r="K229" s="136"/>
      <c r="L229" s="136"/>
      <c r="M229" s="108" t="s">
        <v>39</v>
      </c>
      <c r="N229" s="189">
        <v>0</v>
      </c>
    </row>
    <row r="230" spans="1:14" x14ac:dyDescent="0.3">
      <c r="A230" s="11"/>
      <c r="B230" s="12"/>
      <c r="C230" s="12"/>
      <c r="D230" s="30"/>
      <c r="H230" s="108"/>
      <c r="J230" s="108"/>
      <c r="K230" s="108"/>
      <c r="L230" s="108"/>
      <c r="N230" s="188"/>
    </row>
    <row r="231" spans="1:14" x14ac:dyDescent="0.3">
      <c r="A231" s="11"/>
      <c r="B231" s="21" t="s">
        <v>185</v>
      </c>
      <c r="C231" s="12"/>
      <c r="D231" s="13" t="s">
        <v>186</v>
      </c>
      <c r="E231" s="108" t="s">
        <v>31</v>
      </c>
      <c r="F231" s="136">
        <v>0</v>
      </c>
      <c r="G231" s="108" t="s">
        <v>179</v>
      </c>
      <c r="H231" s="136">
        <v>0</v>
      </c>
      <c r="I231" s="108" t="s">
        <v>33</v>
      </c>
      <c r="J231" s="136">
        <v>0</v>
      </c>
      <c r="K231" s="136"/>
      <c r="L231" s="136"/>
      <c r="M231" s="108" t="s">
        <v>35</v>
      </c>
      <c r="N231" s="189">
        <v>0</v>
      </c>
    </row>
    <row r="232" spans="1:14" x14ac:dyDescent="0.3">
      <c r="A232" s="11"/>
      <c r="B232" s="12"/>
      <c r="C232" s="12"/>
      <c r="D232" s="29"/>
      <c r="E232" s="108" t="s">
        <v>20</v>
      </c>
      <c r="F232" s="136">
        <v>0</v>
      </c>
      <c r="G232" s="108" t="s">
        <v>180</v>
      </c>
      <c r="H232" s="136">
        <v>0</v>
      </c>
      <c r="I232" s="108" t="s">
        <v>181</v>
      </c>
      <c r="J232" s="136">
        <v>0</v>
      </c>
      <c r="K232" s="136" t="s">
        <v>182</v>
      </c>
      <c r="L232" s="136">
        <v>0</v>
      </c>
      <c r="M232" s="108" t="s">
        <v>38</v>
      </c>
      <c r="N232" s="189">
        <v>0</v>
      </c>
    </row>
    <row r="233" spans="1:14" x14ac:dyDescent="0.3">
      <c r="A233" s="11"/>
      <c r="B233" s="12"/>
      <c r="C233" s="12"/>
      <c r="D233" s="29"/>
      <c r="E233" s="108" t="s">
        <v>26</v>
      </c>
      <c r="F233" s="136">
        <v>0</v>
      </c>
      <c r="G233" s="108" t="s">
        <v>183</v>
      </c>
      <c r="H233" s="136">
        <v>0</v>
      </c>
      <c r="I233" s="108" t="s">
        <v>184</v>
      </c>
      <c r="J233" s="136">
        <v>0</v>
      </c>
      <c r="K233" s="136"/>
      <c r="L233" s="136"/>
      <c r="M233" s="108" t="s">
        <v>39</v>
      </c>
      <c r="N233" s="189">
        <v>0</v>
      </c>
    </row>
    <row r="234" spans="1:14" ht="14.4" thickBot="1" x14ac:dyDescent="0.35">
      <c r="A234" s="11"/>
      <c r="B234" s="12"/>
      <c r="C234" s="12"/>
      <c r="D234" s="30"/>
      <c r="N234" s="187"/>
    </row>
    <row r="235" spans="1:14" ht="14.4" thickTop="1" x14ac:dyDescent="0.3">
      <c r="A235" s="48"/>
      <c r="B235" s="49"/>
      <c r="C235" s="49"/>
      <c r="D235" s="50"/>
      <c r="E235" s="200"/>
      <c r="F235" s="201"/>
      <c r="G235" s="200"/>
      <c r="H235" s="201"/>
      <c r="I235" s="200"/>
      <c r="J235" s="201"/>
      <c r="K235" s="201"/>
      <c r="L235" s="201"/>
      <c r="M235" s="200"/>
      <c r="N235" s="202"/>
    </row>
    <row r="236" spans="1:14" x14ac:dyDescent="0.3">
      <c r="A236" s="37" t="s">
        <v>187</v>
      </c>
      <c r="B236" s="12"/>
      <c r="C236" s="12" t="s">
        <v>172</v>
      </c>
      <c r="D236" s="13" t="s">
        <v>228</v>
      </c>
      <c r="E236" s="191" t="s">
        <v>31</v>
      </c>
      <c r="F236" s="192">
        <f>+F227+F231</f>
        <v>0</v>
      </c>
      <c r="G236" s="191" t="s">
        <v>179</v>
      </c>
      <c r="H236" s="192">
        <f>+H227+H231</f>
        <v>0</v>
      </c>
      <c r="I236" s="191" t="s">
        <v>33</v>
      </c>
      <c r="J236" s="192">
        <f>+J227+J231</f>
        <v>0</v>
      </c>
      <c r="K236" s="192"/>
      <c r="L236" s="192"/>
      <c r="M236" s="191" t="s">
        <v>35</v>
      </c>
      <c r="N236" s="193">
        <f>+N227+N231</f>
        <v>0</v>
      </c>
    </row>
    <row r="237" spans="1:14" x14ac:dyDescent="0.3">
      <c r="A237" s="11"/>
      <c r="B237" s="12"/>
      <c r="C237" s="12"/>
      <c r="D237" s="13"/>
      <c r="E237" s="191" t="s">
        <v>20</v>
      </c>
      <c r="F237" s="192">
        <f>+F228+F232</f>
        <v>0</v>
      </c>
      <c r="G237" s="191" t="s">
        <v>180</v>
      </c>
      <c r="H237" s="192">
        <f>+H228+H232</f>
        <v>0</v>
      </c>
      <c r="I237" s="191" t="s">
        <v>181</v>
      </c>
      <c r="J237" s="192">
        <f>+J228+J232</f>
        <v>0</v>
      </c>
      <c r="K237" s="192" t="s">
        <v>182</v>
      </c>
      <c r="L237" s="192">
        <f>+L228+L232</f>
        <v>0</v>
      </c>
      <c r="M237" s="191" t="s">
        <v>38</v>
      </c>
      <c r="N237" s="193">
        <f>+N228+N232</f>
        <v>0</v>
      </c>
    </row>
    <row r="238" spans="1:14" x14ac:dyDescent="0.3">
      <c r="A238" s="11"/>
      <c r="B238" s="12"/>
      <c r="C238" s="12"/>
      <c r="D238" s="13"/>
      <c r="E238" s="191" t="s">
        <v>26</v>
      </c>
      <c r="F238" s="192">
        <f>+F229+F233</f>
        <v>0</v>
      </c>
      <c r="G238" s="191" t="s">
        <v>183</v>
      </c>
      <c r="H238" s="192">
        <f>+H229+H233</f>
        <v>0</v>
      </c>
      <c r="I238" s="191" t="s">
        <v>184</v>
      </c>
      <c r="J238" s="192">
        <f>+J229+J233</f>
        <v>0</v>
      </c>
      <c r="K238" s="192"/>
      <c r="L238" s="192"/>
      <c r="M238" s="191" t="s">
        <v>39</v>
      </c>
      <c r="N238" s="193">
        <f>+N229+N233</f>
        <v>0</v>
      </c>
    </row>
    <row r="239" spans="1:14" x14ac:dyDescent="0.3">
      <c r="A239" s="42"/>
      <c r="B239" s="43"/>
      <c r="C239" s="43"/>
      <c r="D239" s="22"/>
      <c r="E239" s="194"/>
      <c r="F239" s="746"/>
      <c r="G239" s="194"/>
      <c r="H239" s="746"/>
      <c r="I239" s="194"/>
      <c r="J239" s="746"/>
      <c r="K239" s="746"/>
      <c r="L239" s="746"/>
      <c r="M239" s="194"/>
      <c r="N239" s="195"/>
    </row>
    <row r="240" spans="1:14" x14ac:dyDescent="0.3">
      <c r="A240" s="11"/>
      <c r="B240" s="12"/>
      <c r="C240" s="12"/>
      <c r="D240" s="13"/>
      <c r="H240" s="108"/>
      <c r="J240" s="108"/>
      <c r="K240" s="108"/>
      <c r="L240" s="108"/>
      <c r="N240" s="188"/>
    </row>
    <row r="241" spans="1:14" x14ac:dyDescent="0.3">
      <c r="A241" s="11"/>
      <c r="B241" s="12"/>
      <c r="C241" s="12"/>
      <c r="D241" s="30"/>
      <c r="N241" s="187"/>
    </row>
    <row r="242" spans="1:14" x14ac:dyDescent="0.3">
      <c r="A242" s="56" t="s">
        <v>229</v>
      </c>
      <c r="B242" s="57" t="s">
        <v>175</v>
      </c>
      <c r="C242" s="58" t="s">
        <v>189</v>
      </c>
      <c r="D242" s="57" t="s">
        <v>230</v>
      </c>
      <c r="E242" s="18"/>
      <c r="F242" s="18"/>
      <c r="G242" s="18"/>
      <c r="H242" s="18"/>
      <c r="I242" s="18"/>
      <c r="J242" s="18"/>
      <c r="K242" s="18"/>
      <c r="L242" s="18"/>
      <c r="M242" s="18"/>
      <c r="N242" s="19"/>
    </row>
    <row r="243" spans="1:14" x14ac:dyDescent="0.3">
      <c r="A243" s="11"/>
      <c r="B243" s="61"/>
      <c r="C243" s="12"/>
      <c r="D243" s="30"/>
      <c r="N243" s="187"/>
    </row>
    <row r="244" spans="1:14" x14ac:dyDescent="0.3">
      <c r="A244" s="59"/>
      <c r="B244" s="25"/>
      <c r="C244" s="60"/>
      <c r="D244" s="53"/>
      <c r="E244" s="203"/>
      <c r="F244" s="745"/>
      <c r="G244" s="203"/>
      <c r="H244" s="203"/>
      <c r="I244" s="203"/>
      <c r="J244" s="203"/>
      <c r="K244" s="203"/>
      <c r="L244" s="203"/>
      <c r="M244" s="203"/>
      <c r="N244" s="204"/>
    </row>
    <row r="245" spans="1:14" x14ac:dyDescent="0.3">
      <c r="A245" s="11"/>
      <c r="B245" s="21" t="s">
        <v>177</v>
      </c>
      <c r="C245" s="12"/>
      <c r="D245" s="13" t="s">
        <v>178</v>
      </c>
      <c r="E245" s="108" t="s">
        <v>31</v>
      </c>
      <c r="F245" s="136">
        <v>0</v>
      </c>
      <c r="G245" s="108" t="s">
        <v>179</v>
      </c>
      <c r="H245" s="136">
        <v>0</v>
      </c>
      <c r="I245" s="108" t="s">
        <v>33</v>
      </c>
      <c r="J245" s="136">
        <v>0</v>
      </c>
      <c r="K245" s="136"/>
      <c r="L245" s="136"/>
      <c r="M245" s="108" t="s">
        <v>35</v>
      </c>
      <c r="N245" s="189">
        <v>0</v>
      </c>
    </row>
    <row r="246" spans="1:14" x14ac:dyDescent="0.3">
      <c r="A246" s="11"/>
      <c r="B246" s="12"/>
      <c r="C246" s="12"/>
      <c r="D246" s="29"/>
      <c r="E246" s="108" t="s">
        <v>20</v>
      </c>
      <c r="F246" s="136">
        <v>0</v>
      </c>
      <c r="G246" s="108" t="s">
        <v>180</v>
      </c>
      <c r="H246" s="136">
        <v>0</v>
      </c>
      <c r="I246" s="108" t="s">
        <v>181</v>
      </c>
      <c r="J246" s="136">
        <v>0</v>
      </c>
      <c r="K246" s="136" t="s">
        <v>182</v>
      </c>
      <c r="L246" s="136">
        <v>0</v>
      </c>
      <c r="M246" s="108" t="s">
        <v>38</v>
      </c>
      <c r="N246" s="189">
        <v>0</v>
      </c>
    </row>
    <row r="247" spans="1:14" x14ac:dyDescent="0.3">
      <c r="A247" s="11"/>
      <c r="B247" s="12"/>
      <c r="C247" s="12"/>
      <c r="D247" s="29"/>
      <c r="E247" s="108" t="s">
        <v>26</v>
      </c>
      <c r="F247" s="136">
        <v>0</v>
      </c>
      <c r="G247" s="108" t="s">
        <v>183</v>
      </c>
      <c r="H247" s="136">
        <v>0</v>
      </c>
      <c r="I247" s="108" t="s">
        <v>184</v>
      </c>
      <c r="J247" s="136">
        <v>0</v>
      </c>
      <c r="K247" s="136"/>
      <c r="L247" s="136"/>
      <c r="M247" s="108" t="s">
        <v>39</v>
      </c>
      <c r="N247" s="189">
        <v>0</v>
      </c>
    </row>
    <row r="248" spans="1:14" x14ac:dyDescent="0.3">
      <c r="A248" s="11"/>
      <c r="B248" s="12"/>
      <c r="C248" s="12"/>
      <c r="D248" s="30"/>
      <c r="H248" s="108"/>
      <c r="J248" s="108"/>
      <c r="K248" s="108"/>
      <c r="L248" s="108"/>
      <c r="N248" s="188"/>
    </row>
    <row r="249" spans="1:14" x14ac:dyDescent="0.3">
      <c r="A249" s="11"/>
      <c r="B249" s="21" t="s">
        <v>185</v>
      </c>
      <c r="C249" s="12"/>
      <c r="D249" s="13" t="s">
        <v>186</v>
      </c>
      <c r="E249" s="108" t="s">
        <v>31</v>
      </c>
      <c r="F249" s="136">
        <v>0</v>
      </c>
      <c r="G249" s="108" t="s">
        <v>179</v>
      </c>
      <c r="H249" s="136">
        <v>0</v>
      </c>
      <c r="I249" s="108" t="s">
        <v>33</v>
      </c>
      <c r="J249" s="136">
        <v>0</v>
      </c>
      <c r="K249" s="136"/>
      <c r="L249" s="136"/>
      <c r="M249" s="108" t="s">
        <v>35</v>
      </c>
      <c r="N249" s="189">
        <v>0</v>
      </c>
    </row>
    <row r="250" spans="1:14" x14ac:dyDescent="0.3">
      <c r="A250" s="11"/>
      <c r="B250" s="12"/>
      <c r="C250" s="12"/>
      <c r="D250" s="29"/>
      <c r="E250" s="108" t="s">
        <v>20</v>
      </c>
      <c r="F250" s="136">
        <v>0</v>
      </c>
      <c r="G250" s="108" t="s">
        <v>180</v>
      </c>
      <c r="H250" s="136">
        <v>0</v>
      </c>
      <c r="I250" s="108" t="s">
        <v>181</v>
      </c>
      <c r="J250" s="136">
        <v>0</v>
      </c>
      <c r="K250" s="136" t="s">
        <v>182</v>
      </c>
      <c r="L250" s="136">
        <v>0</v>
      </c>
      <c r="M250" s="108" t="s">
        <v>38</v>
      </c>
      <c r="N250" s="189">
        <v>0</v>
      </c>
    </row>
    <row r="251" spans="1:14" x14ac:dyDescent="0.3">
      <c r="A251" s="11"/>
      <c r="B251" s="12"/>
      <c r="C251" s="12"/>
      <c r="D251" s="29"/>
      <c r="E251" s="108" t="s">
        <v>26</v>
      </c>
      <c r="F251" s="136">
        <v>0</v>
      </c>
      <c r="G251" s="108" t="s">
        <v>183</v>
      </c>
      <c r="H251" s="136">
        <v>0</v>
      </c>
      <c r="I251" s="108" t="s">
        <v>184</v>
      </c>
      <c r="J251" s="136">
        <v>0</v>
      </c>
      <c r="K251" s="136"/>
      <c r="L251" s="136"/>
      <c r="M251" s="108" t="s">
        <v>39</v>
      </c>
      <c r="N251" s="189">
        <v>0</v>
      </c>
    </row>
    <row r="252" spans="1:14" ht="14.4" thickBot="1" x14ac:dyDescent="0.35">
      <c r="A252" s="11"/>
      <c r="B252" s="12"/>
      <c r="C252" s="12"/>
      <c r="D252" s="29"/>
      <c r="E252" s="108"/>
      <c r="F252" s="136"/>
      <c r="G252" s="108"/>
      <c r="H252" s="136"/>
      <c r="I252" s="108"/>
      <c r="J252" s="136"/>
      <c r="K252" s="136"/>
      <c r="L252" s="136"/>
      <c r="M252" s="108"/>
      <c r="N252" s="189"/>
    </row>
    <row r="253" spans="1:14" ht="14.4" thickTop="1" x14ac:dyDescent="0.3">
      <c r="A253" s="48"/>
      <c r="B253" s="49"/>
      <c r="C253" s="49"/>
      <c r="D253" s="50"/>
      <c r="E253" s="200"/>
      <c r="F253" s="201"/>
      <c r="G253" s="200"/>
      <c r="H253" s="201"/>
      <c r="I253" s="200"/>
      <c r="J253" s="201"/>
      <c r="K253" s="201"/>
      <c r="L253" s="201"/>
      <c r="M253" s="200"/>
      <c r="N253" s="202"/>
    </row>
    <row r="254" spans="1:14" x14ac:dyDescent="0.3">
      <c r="A254" s="37" t="s">
        <v>187</v>
      </c>
      <c r="B254" s="12"/>
      <c r="C254" s="12" t="s">
        <v>189</v>
      </c>
      <c r="D254" s="13" t="s">
        <v>230</v>
      </c>
      <c r="E254" s="191" t="s">
        <v>31</v>
      </c>
      <c r="F254" s="192">
        <f>+F245+F249</f>
        <v>0</v>
      </c>
      <c r="G254" s="191" t="s">
        <v>179</v>
      </c>
      <c r="H254" s="192">
        <f>+H245+H249</f>
        <v>0</v>
      </c>
      <c r="I254" s="191" t="s">
        <v>33</v>
      </c>
      <c r="J254" s="192">
        <f>+J245+J249</f>
        <v>0</v>
      </c>
      <c r="K254" s="192"/>
      <c r="L254" s="192"/>
      <c r="M254" s="191" t="s">
        <v>35</v>
      </c>
      <c r="N254" s="193">
        <f>+N245+N249</f>
        <v>0</v>
      </c>
    </row>
    <row r="255" spans="1:14" x14ac:dyDescent="0.3">
      <c r="A255" s="11"/>
      <c r="B255" s="12"/>
      <c r="C255" s="12"/>
      <c r="D255" s="13"/>
      <c r="E255" s="191" t="s">
        <v>20</v>
      </c>
      <c r="F255" s="192">
        <f>+F246+F250</f>
        <v>0</v>
      </c>
      <c r="G255" s="191" t="s">
        <v>180</v>
      </c>
      <c r="H255" s="192">
        <f>+H246+H250</f>
        <v>0</v>
      </c>
      <c r="I255" s="191" t="s">
        <v>181</v>
      </c>
      <c r="J255" s="192">
        <f>+J246+J250</f>
        <v>0</v>
      </c>
      <c r="K255" s="192" t="s">
        <v>182</v>
      </c>
      <c r="L255" s="192">
        <f>+L246+L250</f>
        <v>0</v>
      </c>
      <c r="M255" s="191" t="s">
        <v>38</v>
      </c>
      <c r="N255" s="193">
        <f>+N246+N250</f>
        <v>0</v>
      </c>
    </row>
    <row r="256" spans="1:14" x14ac:dyDescent="0.3">
      <c r="A256" s="11"/>
      <c r="B256" s="12"/>
      <c r="C256" s="12"/>
      <c r="D256" s="13"/>
      <c r="E256" s="191" t="s">
        <v>26</v>
      </c>
      <c r="F256" s="192">
        <f>+F247+F251</f>
        <v>0</v>
      </c>
      <c r="G256" s="191" t="s">
        <v>183</v>
      </c>
      <c r="H256" s="192">
        <f>+H247+H251</f>
        <v>0</v>
      </c>
      <c r="I256" s="191" t="s">
        <v>184</v>
      </c>
      <c r="J256" s="192">
        <f>+J247+J251</f>
        <v>0</v>
      </c>
      <c r="K256" s="192"/>
      <c r="L256" s="192"/>
      <c r="M256" s="191" t="s">
        <v>39</v>
      </c>
      <c r="N256" s="193">
        <f>+N247+N251</f>
        <v>0</v>
      </c>
    </row>
    <row r="257" spans="1:14" x14ac:dyDescent="0.3">
      <c r="A257" s="42"/>
      <c r="B257" s="43"/>
      <c r="C257" s="43"/>
      <c r="D257" s="22"/>
      <c r="E257" s="194"/>
      <c r="F257" s="746"/>
      <c r="G257" s="194"/>
      <c r="H257" s="746"/>
      <c r="I257" s="194"/>
      <c r="J257" s="746"/>
      <c r="K257" s="746"/>
      <c r="L257" s="746"/>
      <c r="M257" s="194"/>
      <c r="N257" s="195"/>
    </row>
    <row r="258" spans="1:14" x14ac:dyDescent="0.3">
      <c r="A258" s="11"/>
      <c r="B258" s="12"/>
      <c r="C258" s="12"/>
      <c r="D258" s="30"/>
      <c r="N258" s="187"/>
    </row>
    <row r="259" spans="1:14" x14ac:dyDescent="0.3">
      <c r="A259" s="11"/>
      <c r="B259" s="12"/>
      <c r="C259" s="12"/>
      <c r="D259" s="30"/>
      <c r="N259" s="187"/>
    </row>
    <row r="260" spans="1:14" x14ac:dyDescent="0.3">
      <c r="A260" s="1293"/>
      <c r="B260" s="1294"/>
      <c r="C260" s="60"/>
      <c r="D260" s="63"/>
      <c r="E260" s="1282"/>
      <c r="F260" s="1282"/>
      <c r="G260" s="60"/>
      <c r="H260" s="63"/>
      <c r="I260" s="60"/>
      <c r="J260" s="63"/>
      <c r="K260" s="63"/>
      <c r="L260" s="63"/>
      <c r="M260" s="1282"/>
      <c r="N260" s="1283"/>
    </row>
    <row r="261" spans="1:14" x14ac:dyDescent="0.3">
      <c r="A261" s="90"/>
      <c r="B261" s="91"/>
      <c r="C261" s="47"/>
      <c r="D261" s="29"/>
      <c r="E261" s="191" t="s">
        <v>31</v>
      </c>
      <c r="F261" s="192">
        <f>+F236+F254</f>
        <v>0</v>
      </c>
      <c r="G261" s="47" t="s">
        <v>179</v>
      </c>
      <c r="H261" s="192">
        <f>+H236+H254</f>
        <v>0</v>
      </c>
      <c r="I261" s="47" t="s">
        <v>33</v>
      </c>
      <c r="J261" s="192">
        <f>+J236+J254</f>
        <v>0</v>
      </c>
      <c r="K261" s="13"/>
      <c r="L261" s="13"/>
      <c r="M261" s="191" t="s">
        <v>35</v>
      </c>
      <c r="N261" s="193">
        <f>+N236+N254</f>
        <v>0</v>
      </c>
    </row>
    <row r="262" spans="1:14" x14ac:dyDescent="0.3">
      <c r="A262" s="1284" t="s">
        <v>234</v>
      </c>
      <c r="B262" s="1285"/>
      <c r="C262" s="1285"/>
      <c r="D262" s="29" t="s">
        <v>226</v>
      </c>
      <c r="E262" s="191" t="s">
        <v>20</v>
      </c>
      <c r="F262" s="192">
        <f>+F237+F255</f>
        <v>0</v>
      </c>
      <c r="G262" s="191" t="s">
        <v>180</v>
      </c>
      <c r="H262" s="192">
        <f>+H237+H255</f>
        <v>0</v>
      </c>
      <c r="I262" s="191" t="s">
        <v>181</v>
      </c>
      <c r="J262" s="192">
        <f>+J237+J255</f>
        <v>0</v>
      </c>
      <c r="K262" s="192" t="s">
        <v>182</v>
      </c>
      <c r="L262" s="192">
        <f>+L237+L255</f>
        <v>0</v>
      </c>
      <c r="M262" s="191" t="s">
        <v>38</v>
      </c>
      <c r="N262" s="193">
        <f>+N237+N255</f>
        <v>0</v>
      </c>
    </row>
    <row r="263" spans="1:14" x14ac:dyDescent="0.3">
      <c r="A263" s="20"/>
      <c r="B263" s="78"/>
      <c r="C263" s="191"/>
      <c r="D263" s="29"/>
      <c r="E263" s="191" t="s">
        <v>26</v>
      </c>
      <c r="F263" s="192">
        <f>+F238+F256</f>
        <v>0</v>
      </c>
      <c r="G263" s="191" t="s">
        <v>183</v>
      </c>
      <c r="H263" s="192">
        <f>+H238+H256</f>
        <v>0</v>
      </c>
      <c r="I263" s="191" t="s">
        <v>184</v>
      </c>
      <c r="J263" s="192">
        <f>+J238+J256</f>
        <v>0</v>
      </c>
      <c r="K263" s="192"/>
      <c r="L263" s="192"/>
      <c r="M263" s="191" t="s">
        <v>39</v>
      </c>
      <c r="N263" s="193">
        <f>+N238+N256</f>
        <v>0</v>
      </c>
    </row>
    <row r="264" spans="1:14" x14ac:dyDescent="0.3">
      <c r="A264" s="66"/>
      <c r="B264" s="47"/>
      <c r="C264" s="12"/>
      <c r="D264" s="13"/>
      <c r="E264" s="191"/>
      <c r="F264" s="192"/>
      <c r="G264" s="191"/>
      <c r="H264" s="192"/>
      <c r="I264" s="191"/>
      <c r="J264" s="192"/>
      <c r="K264" s="192"/>
      <c r="L264" s="192"/>
      <c r="M264" s="191"/>
      <c r="N264" s="193"/>
    </row>
    <row r="265" spans="1:14" x14ac:dyDescent="0.3">
      <c r="A265" s="66"/>
      <c r="B265" s="47"/>
      <c r="C265" s="12"/>
      <c r="D265" s="13"/>
      <c r="E265" s="47"/>
      <c r="F265" s="47"/>
      <c r="G265" s="12"/>
      <c r="H265" s="13"/>
      <c r="I265" s="12"/>
      <c r="J265" s="13"/>
      <c r="K265" s="13"/>
      <c r="L265" s="13"/>
      <c r="M265" s="47"/>
      <c r="N265" s="67"/>
    </row>
    <row r="266" spans="1:14" x14ac:dyDescent="0.3">
      <c r="A266" s="505"/>
      <c r="B266" s="60"/>
      <c r="C266" s="26"/>
      <c r="D266" s="53"/>
      <c r="E266" s="60"/>
      <c r="F266" s="60"/>
      <c r="G266" s="26"/>
      <c r="H266" s="53"/>
      <c r="I266" s="26"/>
      <c r="J266" s="53"/>
      <c r="K266" s="53"/>
      <c r="L266" s="53"/>
      <c r="M266" s="60"/>
      <c r="N266" s="506"/>
    </row>
    <row r="267" spans="1:14" x14ac:dyDescent="0.3">
      <c r="A267" s="42"/>
      <c r="B267" s="43"/>
      <c r="C267" s="43"/>
      <c r="D267" s="22"/>
      <c r="E267" s="43"/>
      <c r="F267" s="43"/>
      <c r="G267" s="43"/>
      <c r="H267" s="22"/>
      <c r="I267" s="43"/>
      <c r="J267" s="22"/>
      <c r="K267" s="22"/>
      <c r="L267" s="22"/>
      <c r="M267" s="43"/>
      <c r="N267" s="68"/>
    </row>
    <row r="268" spans="1:14" ht="14.4" thickBot="1" x14ac:dyDescent="0.35">
      <c r="A268" s="1270" t="s">
        <v>171</v>
      </c>
      <c r="B268" s="1271"/>
      <c r="C268" s="71" t="s">
        <v>193</v>
      </c>
      <c r="D268" s="72" t="s">
        <v>235</v>
      </c>
      <c r="E268" s="226"/>
      <c r="F268" s="226"/>
      <c r="G268" s="226"/>
      <c r="H268" s="226"/>
      <c r="I268" s="226"/>
      <c r="J268" s="226"/>
      <c r="K268" s="226"/>
      <c r="L268" s="226"/>
      <c r="M268" s="226"/>
      <c r="N268" s="73"/>
    </row>
    <row r="269" spans="1:14" ht="14.4" thickTop="1" x14ac:dyDescent="0.3">
      <c r="A269" s="11"/>
      <c r="B269" s="12"/>
      <c r="C269" s="12"/>
      <c r="D269" s="13"/>
      <c r="N269" s="187"/>
    </row>
    <row r="270" spans="1:14" x14ac:dyDescent="0.3">
      <c r="A270" s="56" t="s">
        <v>236</v>
      </c>
      <c r="B270" s="57" t="s">
        <v>175</v>
      </c>
      <c r="C270" s="58" t="s">
        <v>172</v>
      </c>
      <c r="D270" s="57" t="s">
        <v>237</v>
      </c>
      <c r="E270" s="18"/>
      <c r="F270" s="18"/>
      <c r="G270" s="18"/>
      <c r="H270" s="18"/>
      <c r="I270" s="18"/>
      <c r="J270" s="18"/>
      <c r="K270" s="18"/>
      <c r="L270" s="18"/>
      <c r="M270" s="18"/>
      <c r="N270" s="19"/>
    </row>
    <row r="271" spans="1:14" x14ac:dyDescent="0.3">
      <c r="A271" s="11"/>
      <c r="B271" s="61"/>
      <c r="C271" s="12"/>
      <c r="D271" s="30"/>
      <c r="N271" s="187"/>
    </row>
    <row r="272" spans="1:14" x14ac:dyDescent="0.3">
      <c r="A272" s="59"/>
      <c r="B272" s="25"/>
      <c r="C272" s="60"/>
      <c r="D272" s="53"/>
      <c r="E272" s="203"/>
      <c r="F272" s="745"/>
      <c r="G272" s="203"/>
      <c r="H272" s="203"/>
      <c r="I272" s="203"/>
      <c r="J272" s="203"/>
      <c r="K272" s="203"/>
      <c r="L272" s="203"/>
      <c r="M272" s="203"/>
      <c r="N272" s="204"/>
    </row>
    <row r="273" spans="1:14" x14ac:dyDescent="0.3">
      <c r="A273" s="11"/>
      <c r="B273" s="21" t="s">
        <v>177</v>
      </c>
      <c r="C273" s="12"/>
      <c r="D273" s="13" t="s">
        <v>178</v>
      </c>
      <c r="E273" s="108" t="s">
        <v>31</v>
      </c>
      <c r="F273" s="136">
        <v>0</v>
      </c>
      <c r="G273" s="108" t="s">
        <v>179</v>
      </c>
      <c r="H273" s="136">
        <v>0</v>
      </c>
      <c r="I273" s="108" t="s">
        <v>33</v>
      </c>
      <c r="J273" s="136">
        <v>0</v>
      </c>
      <c r="K273" s="136"/>
      <c r="L273" s="136"/>
      <c r="M273" s="108" t="s">
        <v>35</v>
      </c>
      <c r="N273" s="189">
        <v>0</v>
      </c>
    </row>
    <row r="274" spans="1:14" x14ac:dyDescent="0.3">
      <c r="A274" s="11"/>
      <c r="B274" s="12"/>
      <c r="C274" s="12"/>
      <c r="D274" s="29"/>
      <c r="E274" s="108" t="s">
        <v>20</v>
      </c>
      <c r="F274" s="136">
        <v>0</v>
      </c>
      <c r="G274" s="108" t="s">
        <v>180</v>
      </c>
      <c r="H274" s="136">
        <v>0</v>
      </c>
      <c r="I274" s="108" t="s">
        <v>181</v>
      </c>
      <c r="J274" s="136">
        <v>0</v>
      </c>
      <c r="K274" s="136" t="s">
        <v>182</v>
      </c>
      <c r="L274" s="136">
        <v>0</v>
      </c>
      <c r="M274" s="108" t="s">
        <v>38</v>
      </c>
      <c r="N274" s="189">
        <v>0</v>
      </c>
    </row>
    <row r="275" spans="1:14" x14ac:dyDescent="0.3">
      <c r="A275" s="11"/>
      <c r="B275" s="12"/>
      <c r="C275" s="12"/>
      <c r="D275" s="29"/>
      <c r="E275" s="108" t="s">
        <v>26</v>
      </c>
      <c r="F275" s="136">
        <v>0</v>
      </c>
      <c r="G275" s="108" t="s">
        <v>183</v>
      </c>
      <c r="H275" s="136">
        <v>0</v>
      </c>
      <c r="I275" s="108" t="s">
        <v>184</v>
      </c>
      <c r="J275" s="136">
        <v>0</v>
      </c>
      <c r="K275" s="136"/>
      <c r="L275" s="136"/>
      <c r="M275" s="108" t="s">
        <v>39</v>
      </c>
      <c r="N275" s="189">
        <v>0</v>
      </c>
    </row>
    <row r="276" spans="1:14" x14ac:dyDescent="0.3">
      <c r="A276" s="11"/>
      <c r="B276" s="12"/>
      <c r="C276" s="12"/>
      <c r="D276" s="30"/>
      <c r="H276" s="108"/>
      <c r="J276" s="108"/>
      <c r="K276" s="108"/>
      <c r="L276" s="108"/>
      <c r="N276" s="188"/>
    </row>
    <row r="277" spans="1:14" x14ac:dyDescent="0.3">
      <c r="A277" s="11"/>
      <c r="B277" s="21" t="s">
        <v>185</v>
      </c>
      <c r="C277" s="12"/>
      <c r="D277" s="13" t="s">
        <v>186</v>
      </c>
      <c r="E277" s="108" t="s">
        <v>31</v>
      </c>
      <c r="F277" s="136">
        <v>0</v>
      </c>
      <c r="G277" s="108" t="s">
        <v>179</v>
      </c>
      <c r="H277" s="136">
        <v>0</v>
      </c>
      <c r="I277" s="108" t="s">
        <v>33</v>
      </c>
      <c r="J277" s="136">
        <v>0</v>
      </c>
      <c r="K277" s="136"/>
      <c r="L277" s="136"/>
      <c r="M277" s="108" t="s">
        <v>35</v>
      </c>
      <c r="N277" s="189">
        <v>0</v>
      </c>
    </row>
    <row r="278" spans="1:14" x14ac:dyDescent="0.3">
      <c r="A278" s="11"/>
      <c r="B278" s="12"/>
      <c r="C278" s="12"/>
      <c r="D278" s="29"/>
      <c r="E278" s="108" t="s">
        <v>20</v>
      </c>
      <c r="F278" s="136">
        <v>0</v>
      </c>
      <c r="G278" s="108" t="s">
        <v>180</v>
      </c>
      <c r="H278" s="136">
        <v>0</v>
      </c>
      <c r="I278" s="108" t="s">
        <v>181</v>
      </c>
      <c r="J278" s="136">
        <v>0</v>
      </c>
      <c r="K278" s="136" t="s">
        <v>182</v>
      </c>
      <c r="L278" s="136">
        <v>0</v>
      </c>
      <c r="M278" s="108" t="s">
        <v>38</v>
      </c>
      <c r="N278" s="189">
        <v>0</v>
      </c>
    </row>
    <row r="279" spans="1:14" x14ac:dyDescent="0.3">
      <c r="A279" s="11"/>
      <c r="B279" s="12"/>
      <c r="C279" s="12"/>
      <c r="D279" s="29"/>
      <c r="E279" s="108" t="s">
        <v>26</v>
      </c>
      <c r="F279" s="136">
        <v>0</v>
      </c>
      <c r="G279" s="108" t="s">
        <v>183</v>
      </c>
      <c r="H279" s="136">
        <v>0</v>
      </c>
      <c r="I279" s="108" t="s">
        <v>184</v>
      </c>
      <c r="J279" s="136">
        <v>0</v>
      </c>
      <c r="K279" s="136"/>
      <c r="L279" s="136"/>
      <c r="M279" s="108" t="s">
        <v>39</v>
      </c>
      <c r="N279" s="189">
        <v>0</v>
      </c>
    </row>
    <row r="280" spans="1:14" x14ac:dyDescent="0.3">
      <c r="A280" s="11"/>
      <c r="B280" s="12"/>
      <c r="C280" s="12"/>
      <c r="D280" s="29"/>
      <c r="E280" s="108"/>
      <c r="F280" s="136"/>
      <c r="G280" s="108"/>
      <c r="H280" s="136"/>
      <c r="I280" s="108"/>
      <c r="J280" s="136"/>
      <c r="K280" s="136"/>
      <c r="L280" s="136"/>
      <c r="M280" s="108"/>
      <c r="N280" s="189"/>
    </row>
    <row r="281" spans="1:14" ht="27.6" x14ac:dyDescent="0.3">
      <c r="A281" s="11"/>
      <c r="B281" s="21" t="s">
        <v>195</v>
      </c>
      <c r="C281" s="12"/>
      <c r="D281" s="13" t="s">
        <v>196</v>
      </c>
      <c r="E281" s="108" t="s">
        <v>31</v>
      </c>
      <c r="F281" s="136">
        <v>0</v>
      </c>
      <c r="G281" s="108" t="s">
        <v>179</v>
      </c>
      <c r="H281" s="136">
        <v>0</v>
      </c>
      <c r="I281" s="108" t="s">
        <v>33</v>
      </c>
      <c r="J281" s="136">
        <v>0</v>
      </c>
      <c r="K281" s="136"/>
      <c r="L281" s="136"/>
      <c r="M281" s="108" t="s">
        <v>35</v>
      </c>
      <c r="N281" s="189">
        <v>0</v>
      </c>
    </row>
    <row r="282" spans="1:14" x14ac:dyDescent="0.3">
      <c r="A282" s="11"/>
      <c r="B282" s="12"/>
      <c r="C282" s="12"/>
      <c r="D282" s="29"/>
      <c r="E282" s="108" t="s">
        <v>20</v>
      </c>
      <c r="F282" s="136">
        <v>0</v>
      </c>
      <c r="G282" s="108" t="s">
        <v>180</v>
      </c>
      <c r="H282" s="136">
        <v>0</v>
      </c>
      <c r="I282" s="108" t="s">
        <v>181</v>
      </c>
      <c r="J282" s="136">
        <v>0</v>
      </c>
      <c r="K282" s="136" t="s">
        <v>182</v>
      </c>
      <c r="L282" s="136">
        <v>0</v>
      </c>
      <c r="M282" s="108" t="s">
        <v>38</v>
      </c>
      <c r="N282" s="189">
        <v>0</v>
      </c>
    </row>
    <row r="283" spans="1:14" x14ac:dyDescent="0.3">
      <c r="A283" s="11"/>
      <c r="B283" s="12"/>
      <c r="C283" s="12"/>
      <c r="D283" s="29"/>
      <c r="E283" s="108" t="s">
        <v>26</v>
      </c>
      <c r="F283" s="136">
        <v>0</v>
      </c>
      <c r="G283" s="108" t="s">
        <v>183</v>
      </c>
      <c r="H283" s="136">
        <v>0</v>
      </c>
      <c r="I283" s="108" t="s">
        <v>184</v>
      </c>
      <c r="J283" s="136">
        <v>0</v>
      </c>
      <c r="K283" s="136"/>
      <c r="L283" s="136"/>
      <c r="M283" s="108" t="s">
        <v>39</v>
      </c>
      <c r="N283" s="189">
        <v>0</v>
      </c>
    </row>
    <row r="284" spans="1:14" ht="14.4" thickBot="1" x14ac:dyDescent="0.35">
      <c r="A284" s="11"/>
      <c r="B284" s="12"/>
      <c r="C284" s="12"/>
      <c r="D284" s="29"/>
      <c r="E284" s="108"/>
      <c r="F284" s="136"/>
      <c r="G284" s="108"/>
      <c r="H284" s="136"/>
      <c r="I284" s="108"/>
      <c r="J284" s="136"/>
      <c r="K284" s="136"/>
      <c r="L284" s="136"/>
      <c r="M284" s="108"/>
      <c r="N284" s="189"/>
    </row>
    <row r="285" spans="1:14" ht="14.4" thickTop="1" x14ac:dyDescent="0.3">
      <c r="A285" s="48"/>
      <c r="B285" s="49"/>
      <c r="C285" s="49"/>
      <c r="D285" s="50"/>
      <c r="E285" s="200"/>
      <c r="F285" s="201"/>
      <c r="G285" s="200"/>
      <c r="H285" s="201"/>
      <c r="I285" s="200"/>
      <c r="J285" s="201"/>
      <c r="K285" s="201"/>
      <c r="L285" s="201"/>
      <c r="M285" s="200"/>
      <c r="N285" s="202"/>
    </row>
    <row r="286" spans="1:14" x14ac:dyDescent="0.3">
      <c r="B286" s="37" t="s">
        <v>187</v>
      </c>
      <c r="C286" s="12" t="s">
        <v>172</v>
      </c>
      <c r="D286" s="4" t="s">
        <v>237</v>
      </c>
      <c r="E286" s="191" t="s">
        <v>31</v>
      </c>
      <c r="F286" s="192">
        <f>+F277+F281+F273</f>
        <v>0</v>
      </c>
      <c r="G286" s="191" t="s">
        <v>179</v>
      </c>
      <c r="H286" s="192">
        <f>+H277+H281+H273</f>
        <v>0</v>
      </c>
      <c r="I286" s="191" t="s">
        <v>33</v>
      </c>
      <c r="J286" s="192">
        <f>+J277+J281+J273</f>
        <v>0</v>
      </c>
      <c r="K286" s="192"/>
      <c r="L286" s="192"/>
      <c r="M286" s="191" t="s">
        <v>35</v>
      </c>
      <c r="N286" s="193">
        <f>+N277+N281+N273</f>
        <v>0</v>
      </c>
    </row>
    <row r="287" spans="1:14" x14ac:dyDescent="0.3">
      <c r="A287" s="11"/>
      <c r="B287" s="12"/>
      <c r="C287" s="12"/>
      <c r="D287" s="13"/>
      <c r="E287" s="191" t="s">
        <v>20</v>
      </c>
      <c r="F287" s="192">
        <f t="shared" ref="F287:H288" si="0">+F278+F282+F274</f>
        <v>0</v>
      </c>
      <c r="G287" s="191" t="s">
        <v>180</v>
      </c>
      <c r="H287" s="192">
        <f t="shared" si="0"/>
        <v>0</v>
      </c>
      <c r="I287" s="191" t="s">
        <v>181</v>
      </c>
      <c r="J287" s="192">
        <f>+J278+J282+J274</f>
        <v>0</v>
      </c>
      <c r="K287" s="192" t="s">
        <v>182</v>
      </c>
      <c r="L287" s="192">
        <f>+L274+L278+L282</f>
        <v>0</v>
      </c>
      <c r="M287" s="191" t="s">
        <v>38</v>
      </c>
      <c r="N287" s="193">
        <f>+N278+N282+N274</f>
        <v>0</v>
      </c>
    </row>
    <row r="288" spans="1:14" x14ac:dyDescent="0.3">
      <c r="A288" s="11"/>
      <c r="B288" s="12"/>
      <c r="C288" s="12"/>
      <c r="D288" s="13"/>
      <c r="E288" s="191" t="s">
        <v>26</v>
      </c>
      <c r="F288" s="192">
        <f t="shared" si="0"/>
        <v>0</v>
      </c>
      <c r="G288" s="191" t="s">
        <v>183</v>
      </c>
      <c r="H288" s="192">
        <f t="shared" si="0"/>
        <v>0</v>
      </c>
      <c r="I288" s="191" t="s">
        <v>184</v>
      </c>
      <c r="J288" s="192">
        <f>+J279+J283+J275</f>
        <v>0</v>
      </c>
      <c r="K288" s="192"/>
      <c r="L288" s="192"/>
      <c r="M288" s="191" t="s">
        <v>39</v>
      </c>
      <c r="N288" s="193">
        <f>+N279+N283+N275</f>
        <v>0</v>
      </c>
    </row>
    <row r="289" spans="1:14" x14ac:dyDescent="0.3">
      <c r="A289" s="42"/>
      <c r="B289" s="43"/>
      <c r="C289" s="43"/>
      <c r="D289" s="22"/>
      <c r="E289" s="194"/>
      <c r="F289" s="746"/>
      <c r="G289" s="194"/>
      <c r="H289" s="746"/>
      <c r="I289" s="194"/>
      <c r="J289" s="746"/>
      <c r="K289" s="746"/>
      <c r="L289" s="746"/>
      <c r="M289" s="194"/>
      <c r="N289" s="195"/>
    </row>
    <row r="290" spans="1:14" x14ac:dyDescent="0.3">
      <c r="A290" s="56" t="s">
        <v>238</v>
      </c>
      <c r="B290" s="57" t="s">
        <v>175</v>
      </c>
      <c r="C290" s="55" t="s">
        <v>189</v>
      </c>
      <c r="D290" s="57" t="s">
        <v>240</v>
      </c>
      <c r="E290" s="18"/>
      <c r="F290" s="18"/>
      <c r="G290" s="18"/>
      <c r="H290" s="18"/>
      <c r="I290" s="18"/>
      <c r="J290" s="18"/>
      <c r="K290" s="18"/>
      <c r="L290" s="18"/>
      <c r="M290" s="18"/>
      <c r="N290" s="19"/>
    </row>
    <row r="291" spans="1:14" x14ac:dyDescent="0.3">
      <c r="A291" s="11"/>
      <c r="B291" s="61"/>
      <c r="C291" s="12"/>
      <c r="D291" s="30"/>
      <c r="N291" s="187"/>
    </row>
    <row r="292" spans="1:14" x14ac:dyDescent="0.3">
      <c r="A292" s="59"/>
      <c r="B292" s="25"/>
      <c r="C292" s="60"/>
      <c r="D292" s="53"/>
      <c r="E292" s="203"/>
      <c r="F292" s="745"/>
      <c r="G292" s="203"/>
      <c r="H292" s="203"/>
      <c r="I292" s="203"/>
      <c r="J292" s="203"/>
      <c r="K292" s="203"/>
      <c r="L292" s="203"/>
      <c r="M292" s="203"/>
      <c r="N292" s="204"/>
    </row>
    <row r="293" spans="1:14" x14ac:dyDescent="0.3">
      <c r="A293" s="11"/>
      <c r="B293" s="21" t="s">
        <v>177</v>
      </c>
      <c r="C293" s="12"/>
      <c r="D293" s="13" t="s">
        <v>178</v>
      </c>
      <c r="E293" s="108" t="s">
        <v>31</v>
      </c>
      <c r="F293" s="136">
        <v>0</v>
      </c>
      <c r="G293" s="108" t="s">
        <v>179</v>
      </c>
      <c r="H293" s="136">
        <v>0</v>
      </c>
      <c r="I293" s="108" t="s">
        <v>33</v>
      </c>
      <c r="J293" s="136">
        <v>0</v>
      </c>
      <c r="K293" s="136"/>
      <c r="L293" s="136"/>
      <c r="M293" s="108" t="s">
        <v>35</v>
      </c>
      <c r="N293" s="189">
        <v>0</v>
      </c>
    </row>
    <row r="294" spans="1:14" x14ac:dyDescent="0.3">
      <c r="A294" s="11"/>
      <c r="B294" s="12"/>
      <c r="C294" s="12"/>
      <c r="D294" s="29"/>
      <c r="E294" s="108" t="s">
        <v>20</v>
      </c>
      <c r="F294" s="136">
        <v>0</v>
      </c>
      <c r="G294" s="108" t="s">
        <v>180</v>
      </c>
      <c r="H294" s="136">
        <v>0</v>
      </c>
      <c r="I294" s="108" t="s">
        <v>181</v>
      </c>
      <c r="J294" s="136">
        <v>0</v>
      </c>
      <c r="K294" s="136" t="s">
        <v>182</v>
      </c>
      <c r="L294" s="136">
        <v>0</v>
      </c>
      <c r="M294" s="108" t="s">
        <v>38</v>
      </c>
      <c r="N294" s="189">
        <v>0</v>
      </c>
    </row>
    <row r="295" spans="1:14" x14ac:dyDescent="0.3">
      <c r="A295" s="11"/>
      <c r="B295" s="12"/>
      <c r="C295" s="12"/>
      <c r="D295" s="29"/>
      <c r="E295" s="108" t="s">
        <v>26</v>
      </c>
      <c r="F295" s="136">
        <v>0</v>
      </c>
      <c r="G295" s="108" t="s">
        <v>183</v>
      </c>
      <c r="H295" s="136">
        <v>0</v>
      </c>
      <c r="I295" s="108" t="s">
        <v>184</v>
      </c>
      <c r="J295" s="136">
        <v>0</v>
      </c>
      <c r="K295" s="136"/>
      <c r="L295" s="136"/>
      <c r="M295" s="108" t="s">
        <v>39</v>
      </c>
      <c r="N295" s="189">
        <v>0</v>
      </c>
    </row>
    <row r="296" spans="1:14" x14ac:dyDescent="0.3">
      <c r="A296" s="11"/>
      <c r="B296" s="12"/>
      <c r="C296" s="12"/>
      <c r="D296" s="30"/>
      <c r="H296" s="108"/>
      <c r="J296" s="108"/>
      <c r="K296" s="108"/>
      <c r="L296" s="108"/>
      <c r="N296" s="188"/>
    </row>
    <row r="297" spans="1:14" x14ac:dyDescent="0.3">
      <c r="A297" s="11"/>
      <c r="B297" s="21" t="s">
        <v>185</v>
      </c>
      <c r="C297" s="12"/>
      <c r="D297" s="13" t="s">
        <v>186</v>
      </c>
      <c r="E297" s="108" t="s">
        <v>31</v>
      </c>
      <c r="F297" s="136">
        <v>0</v>
      </c>
      <c r="G297" s="108" t="s">
        <v>179</v>
      </c>
      <c r="H297" s="136">
        <v>0</v>
      </c>
      <c r="I297" s="108" t="s">
        <v>33</v>
      </c>
      <c r="J297" s="136">
        <v>0</v>
      </c>
      <c r="K297" s="136"/>
      <c r="L297" s="136"/>
      <c r="M297" s="108" t="s">
        <v>35</v>
      </c>
      <c r="N297" s="189">
        <v>0</v>
      </c>
    </row>
    <row r="298" spans="1:14" x14ac:dyDescent="0.3">
      <c r="A298" s="11"/>
      <c r="B298" s="12"/>
      <c r="C298" s="12"/>
      <c r="D298" s="29"/>
      <c r="E298" s="108" t="s">
        <v>20</v>
      </c>
      <c r="F298" s="136">
        <v>0</v>
      </c>
      <c r="G298" s="108" t="s">
        <v>180</v>
      </c>
      <c r="H298" s="136">
        <v>0</v>
      </c>
      <c r="I298" s="108" t="s">
        <v>181</v>
      </c>
      <c r="J298" s="136">
        <v>0</v>
      </c>
      <c r="K298" s="136" t="s">
        <v>182</v>
      </c>
      <c r="L298" s="136">
        <v>0</v>
      </c>
      <c r="M298" s="108" t="s">
        <v>38</v>
      </c>
      <c r="N298" s="189">
        <v>0</v>
      </c>
    </row>
    <row r="299" spans="1:14" x14ac:dyDescent="0.3">
      <c r="A299" s="11"/>
      <c r="B299" s="12"/>
      <c r="C299" s="12"/>
      <c r="D299" s="29"/>
      <c r="E299" s="108" t="s">
        <v>26</v>
      </c>
      <c r="F299" s="136">
        <v>0</v>
      </c>
      <c r="G299" s="108" t="s">
        <v>183</v>
      </c>
      <c r="H299" s="136">
        <v>0</v>
      </c>
      <c r="I299" s="108" t="s">
        <v>184</v>
      </c>
      <c r="J299" s="136">
        <v>0</v>
      </c>
      <c r="K299" s="136"/>
      <c r="L299" s="136"/>
      <c r="M299" s="108" t="s">
        <v>39</v>
      </c>
      <c r="N299" s="189">
        <v>0</v>
      </c>
    </row>
    <row r="300" spans="1:14" x14ac:dyDescent="0.3">
      <c r="A300" s="11"/>
      <c r="B300" s="12"/>
      <c r="C300" s="12"/>
      <c r="D300" s="30"/>
      <c r="K300" s="136"/>
      <c r="N300" s="187"/>
    </row>
    <row r="301" spans="1:14" ht="27.6" x14ac:dyDescent="0.3">
      <c r="A301" s="11"/>
      <c r="B301" s="21" t="s">
        <v>195</v>
      </c>
      <c r="C301" s="12"/>
      <c r="D301" s="13" t="s">
        <v>196</v>
      </c>
      <c r="E301" s="108" t="s">
        <v>31</v>
      </c>
      <c r="F301" s="136">
        <v>0</v>
      </c>
      <c r="G301" s="108" t="s">
        <v>179</v>
      </c>
      <c r="H301" s="136">
        <v>0</v>
      </c>
      <c r="I301" s="108" t="s">
        <v>33</v>
      </c>
      <c r="J301" s="136">
        <v>0</v>
      </c>
      <c r="K301" s="136"/>
      <c r="L301" s="136"/>
      <c r="M301" s="108" t="s">
        <v>35</v>
      </c>
      <c r="N301" s="189">
        <v>0</v>
      </c>
    </row>
    <row r="302" spans="1:14" x14ac:dyDescent="0.3">
      <c r="A302" s="11"/>
      <c r="B302" s="12"/>
      <c r="C302" s="12"/>
      <c r="D302" s="29"/>
      <c r="E302" s="108" t="s">
        <v>20</v>
      </c>
      <c r="F302" s="136">
        <v>0</v>
      </c>
      <c r="G302" s="108" t="s">
        <v>180</v>
      </c>
      <c r="H302" s="136">
        <v>0</v>
      </c>
      <c r="I302" s="108" t="s">
        <v>181</v>
      </c>
      <c r="J302" s="136">
        <v>0</v>
      </c>
      <c r="K302" s="136" t="s">
        <v>182</v>
      </c>
      <c r="L302" s="136">
        <v>0</v>
      </c>
      <c r="M302" s="108" t="s">
        <v>38</v>
      </c>
      <c r="N302" s="189">
        <v>0</v>
      </c>
    </row>
    <row r="303" spans="1:14" x14ac:dyDescent="0.3">
      <c r="A303" s="11"/>
      <c r="B303" s="12"/>
      <c r="C303" s="12"/>
      <c r="D303" s="29"/>
      <c r="E303" s="108" t="s">
        <v>26</v>
      </c>
      <c r="F303" s="136">
        <v>0</v>
      </c>
      <c r="G303" s="108" t="s">
        <v>183</v>
      </c>
      <c r="H303" s="136">
        <v>0</v>
      </c>
      <c r="I303" s="108" t="s">
        <v>184</v>
      </c>
      <c r="J303" s="136">
        <v>0</v>
      </c>
      <c r="K303" s="136"/>
      <c r="L303" s="136"/>
      <c r="M303" s="108" t="s">
        <v>39</v>
      </c>
      <c r="N303" s="189">
        <v>0</v>
      </c>
    </row>
    <row r="304" spans="1:14" ht="14.4" thickBot="1" x14ac:dyDescent="0.35">
      <c r="A304" s="11"/>
      <c r="B304" s="12"/>
      <c r="C304" s="12"/>
      <c r="D304" s="29"/>
      <c r="E304" s="108"/>
      <c r="F304" s="136"/>
      <c r="G304" s="108"/>
      <c r="H304" s="136"/>
      <c r="I304" s="108"/>
      <c r="J304" s="136"/>
      <c r="K304" s="108"/>
      <c r="L304" s="136"/>
      <c r="M304" s="108"/>
      <c r="N304" s="189"/>
    </row>
    <row r="305" spans="1:14" ht="14.4" thickTop="1" x14ac:dyDescent="0.3">
      <c r="A305" s="48"/>
      <c r="B305" s="49"/>
      <c r="C305" s="49"/>
      <c r="D305" s="50"/>
      <c r="E305" s="200"/>
      <c r="F305" s="201"/>
      <c r="G305" s="200"/>
      <c r="H305" s="201"/>
      <c r="I305" s="200"/>
      <c r="J305" s="201"/>
      <c r="K305" s="200"/>
      <c r="L305" s="201"/>
      <c r="M305" s="200"/>
      <c r="N305" s="202"/>
    </row>
    <row r="306" spans="1:14" x14ac:dyDescent="0.3">
      <c r="A306" s="37"/>
      <c r="B306" s="78" t="s">
        <v>187</v>
      </c>
      <c r="C306" s="47" t="s">
        <v>189</v>
      </c>
      <c r="D306" s="13" t="s">
        <v>240</v>
      </c>
      <c r="E306" s="191" t="s">
        <v>31</v>
      </c>
      <c r="F306" s="192">
        <f>+F293+F297+F301</f>
        <v>0</v>
      </c>
      <c r="G306" s="191" t="s">
        <v>179</v>
      </c>
      <c r="H306" s="192">
        <f>+H293+H297+H301</f>
        <v>0</v>
      </c>
      <c r="I306" s="191" t="s">
        <v>33</v>
      </c>
      <c r="J306" s="192">
        <f>+J293+J297+J301</f>
        <v>0</v>
      </c>
      <c r="K306" s="191"/>
      <c r="L306" s="192"/>
      <c r="M306" s="191" t="s">
        <v>35</v>
      </c>
      <c r="N306" s="193">
        <f>+N293+N297+N301</f>
        <v>0</v>
      </c>
    </row>
    <row r="307" spans="1:14" x14ac:dyDescent="0.3">
      <c r="A307" s="11"/>
      <c r="B307" s="12"/>
      <c r="C307" s="12"/>
      <c r="D307" s="13"/>
      <c r="E307" s="191" t="s">
        <v>20</v>
      </c>
      <c r="F307" s="192">
        <f t="shared" ref="F307:H308" si="1">+F294+F298+F302</f>
        <v>0</v>
      </c>
      <c r="G307" s="191" t="s">
        <v>180</v>
      </c>
      <c r="H307" s="192">
        <f>+H294+H298+H302</f>
        <v>0</v>
      </c>
      <c r="I307" s="191" t="s">
        <v>181</v>
      </c>
      <c r="J307" s="192">
        <f>+J294+J298+J302</f>
        <v>0</v>
      </c>
      <c r="K307" s="192" t="s">
        <v>182</v>
      </c>
      <c r="L307" s="192">
        <f>+L294+L298+L302</f>
        <v>0</v>
      </c>
      <c r="M307" s="191" t="s">
        <v>38</v>
      </c>
      <c r="N307" s="193">
        <f>+N294+N298+N302</f>
        <v>0</v>
      </c>
    </row>
    <row r="308" spans="1:14" x14ac:dyDescent="0.3">
      <c r="A308" s="11"/>
      <c r="B308" s="12"/>
      <c r="C308" s="12"/>
      <c r="D308" s="13"/>
      <c r="E308" s="191" t="s">
        <v>26</v>
      </c>
      <c r="F308" s="192">
        <f t="shared" si="1"/>
        <v>0</v>
      </c>
      <c r="G308" s="191" t="s">
        <v>183</v>
      </c>
      <c r="H308" s="192">
        <f t="shared" si="1"/>
        <v>0</v>
      </c>
      <c r="I308" s="191" t="s">
        <v>184</v>
      </c>
      <c r="J308" s="192">
        <f>+J295+J299+J303</f>
        <v>0</v>
      </c>
      <c r="K308" s="191"/>
      <c r="L308" s="192"/>
      <c r="M308" s="191" t="s">
        <v>39</v>
      </c>
      <c r="N308" s="193">
        <f>+N295+N299+N303</f>
        <v>0</v>
      </c>
    </row>
    <row r="309" spans="1:14" x14ac:dyDescent="0.3">
      <c r="A309" s="42"/>
      <c r="B309" s="43"/>
      <c r="C309" s="43"/>
      <c r="D309" s="22"/>
      <c r="E309" s="194"/>
      <c r="F309" s="746"/>
      <c r="G309" s="194"/>
      <c r="H309" s="746"/>
      <c r="I309" s="194"/>
      <c r="J309" s="746"/>
      <c r="K309" s="194"/>
      <c r="L309" s="746"/>
      <c r="M309" s="194"/>
      <c r="N309" s="195"/>
    </row>
    <row r="310" spans="1:14" x14ac:dyDescent="0.3">
      <c r="A310" s="11"/>
      <c r="B310" s="12"/>
      <c r="C310" s="12"/>
      <c r="D310" s="30"/>
      <c r="N310" s="187"/>
    </row>
    <row r="311" spans="1:14" x14ac:dyDescent="0.3">
      <c r="A311" s="11"/>
      <c r="B311" s="12"/>
      <c r="C311" s="12"/>
      <c r="D311" s="30"/>
      <c r="N311" s="187"/>
    </row>
    <row r="312" spans="1:14" ht="27.6" x14ac:dyDescent="0.3">
      <c r="A312" s="15" t="s">
        <v>241</v>
      </c>
      <c r="B312" s="16" t="s">
        <v>175</v>
      </c>
      <c r="C312" s="55" t="s">
        <v>193</v>
      </c>
      <c r="D312" s="18" t="s">
        <v>232</v>
      </c>
      <c r="E312" s="18"/>
      <c r="F312" s="18"/>
      <c r="G312" s="18"/>
      <c r="H312" s="18"/>
      <c r="I312" s="18"/>
      <c r="J312" s="18"/>
      <c r="K312" s="18"/>
      <c r="L312" s="18"/>
      <c r="M312" s="18"/>
      <c r="N312" s="19"/>
    </row>
    <row r="313" spans="1:14" x14ac:dyDescent="0.3">
      <c r="A313" s="11"/>
      <c r="B313" s="61"/>
      <c r="C313" s="12"/>
      <c r="D313" s="30"/>
      <c r="N313" s="187"/>
    </row>
    <row r="314" spans="1:14" x14ac:dyDescent="0.3">
      <c r="A314" s="59"/>
      <c r="B314" s="25"/>
      <c r="C314" s="60"/>
      <c r="D314" s="53"/>
      <c r="E314" s="203"/>
      <c r="F314" s="745"/>
      <c r="G314" s="203"/>
      <c r="H314" s="203"/>
      <c r="I314" s="203"/>
      <c r="J314" s="203"/>
      <c r="K314" s="203"/>
      <c r="L314" s="203"/>
      <c r="M314" s="203"/>
      <c r="N314" s="204"/>
    </row>
    <row r="315" spans="1:14" x14ac:dyDescent="0.3">
      <c r="A315" s="11"/>
      <c r="B315" s="21" t="s">
        <v>177</v>
      </c>
      <c r="C315" s="12"/>
      <c r="D315" s="13" t="s">
        <v>178</v>
      </c>
      <c r="E315" s="108" t="s">
        <v>31</v>
      </c>
      <c r="F315" s="136">
        <v>0</v>
      </c>
      <c r="G315" s="108" t="s">
        <v>179</v>
      </c>
      <c r="H315" s="136">
        <v>0</v>
      </c>
      <c r="I315" s="108" t="s">
        <v>33</v>
      </c>
      <c r="J315" s="136">
        <v>0</v>
      </c>
      <c r="K315" s="108"/>
      <c r="L315" s="136"/>
      <c r="M315" s="108" t="s">
        <v>35</v>
      </c>
      <c r="N315" s="189">
        <v>0</v>
      </c>
    </row>
    <row r="316" spans="1:14" x14ac:dyDescent="0.3">
      <c r="A316" s="11"/>
      <c r="B316" s="12"/>
      <c r="C316" s="12"/>
      <c r="D316" s="29"/>
      <c r="E316" s="108" t="s">
        <v>20</v>
      </c>
      <c r="F316" s="136">
        <v>0</v>
      </c>
      <c r="G316" s="108" t="s">
        <v>180</v>
      </c>
      <c r="H316" s="136">
        <v>0</v>
      </c>
      <c r="I316" s="108" t="s">
        <v>181</v>
      </c>
      <c r="J316" s="136">
        <v>0</v>
      </c>
      <c r="K316" s="136" t="s">
        <v>182</v>
      </c>
      <c r="L316" s="136">
        <v>0</v>
      </c>
      <c r="M316" s="108" t="s">
        <v>38</v>
      </c>
      <c r="N316" s="189">
        <v>0</v>
      </c>
    </row>
    <row r="317" spans="1:14" x14ac:dyDescent="0.3">
      <c r="A317" s="11"/>
      <c r="B317" s="12"/>
      <c r="C317" s="12"/>
      <c r="D317" s="29"/>
      <c r="E317" s="108" t="s">
        <v>26</v>
      </c>
      <c r="F317" s="136">
        <v>0</v>
      </c>
      <c r="G317" s="108" t="s">
        <v>183</v>
      </c>
      <c r="H317" s="136">
        <v>0</v>
      </c>
      <c r="I317" s="108" t="s">
        <v>184</v>
      </c>
      <c r="J317" s="136">
        <v>0</v>
      </c>
      <c r="K317" s="136"/>
      <c r="L317" s="136"/>
      <c r="M317" s="108" t="s">
        <v>39</v>
      </c>
      <c r="N317" s="189">
        <v>0</v>
      </c>
    </row>
    <row r="318" spans="1:14" x14ac:dyDescent="0.3">
      <c r="A318" s="11"/>
      <c r="B318" s="12"/>
      <c r="C318" s="12"/>
      <c r="D318" s="30"/>
      <c r="H318" s="108"/>
      <c r="J318" s="108"/>
      <c r="K318" s="108"/>
      <c r="L318" s="108"/>
      <c r="N318" s="188"/>
    </row>
    <row r="319" spans="1:14" x14ac:dyDescent="0.3">
      <c r="A319" s="11"/>
      <c r="B319" s="21" t="s">
        <v>185</v>
      </c>
      <c r="C319" s="12"/>
      <c r="D319" s="13" t="s">
        <v>186</v>
      </c>
      <c r="E319" s="108" t="s">
        <v>31</v>
      </c>
      <c r="F319" s="136">
        <v>0</v>
      </c>
      <c r="G319" s="108" t="s">
        <v>179</v>
      </c>
      <c r="H319" s="136">
        <v>0</v>
      </c>
      <c r="I319" s="108" t="s">
        <v>33</v>
      </c>
      <c r="J319" s="136">
        <v>0</v>
      </c>
      <c r="K319" s="136"/>
      <c r="L319" s="136"/>
      <c r="M319" s="108" t="s">
        <v>35</v>
      </c>
      <c r="N319" s="189">
        <v>0</v>
      </c>
    </row>
    <row r="320" spans="1:14" x14ac:dyDescent="0.3">
      <c r="A320" s="11"/>
      <c r="B320" s="12"/>
      <c r="C320" s="12"/>
      <c r="D320" s="29"/>
      <c r="E320" s="108" t="s">
        <v>20</v>
      </c>
      <c r="F320" s="136">
        <v>0</v>
      </c>
      <c r="G320" s="108" t="s">
        <v>180</v>
      </c>
      <c r="H320" s="136">
        <v>0</v>
      </c>
      <c r="I320" s="108" t="s">
        <v>181</v>
      </c>
      <c r="J320" s="136">
        <v>0</v>
      </c>
      <c r="K320" s="136" t="s">
        <v>182</v>
      </c>
      <c r="L320" s="136">
        <v>0</v>
      </c>
      <c r="M320" s="108" t="s">
        <v>38</v>
      </c>
      <c r="N320" s="189">
        <v>0</v>
      </c>
    </row>
    <row r="321" spans="1:14" x14ac:dyDescent="0.3">
      <c r="A321" s="11"/>
      <c r="B321" s="12"/>
      <c r="C321" s="12"/>
      <c r="D321" s="29"/>
      <c r="E321" s="108" t="s">
        <v>26</v>
      </c>
      <c r="F321" s="136">
        <v>0</v>
      </c>
      <c r="G321" s="108" t="s">
        <v>183</v>
      </c>
      <c r="H321" s="136">
        <v>0</v>
      </c>
      <c r="I321" s="108" t="s">
        <v>184</v>
      </c>
      <c r="J321" s="136">
        <v>0</v>
      </c>
      <c r="K321" s="136"/>
      <c r="L321" s="136"/>
      <c r="M321" s="108" t="s">
        <v>39</v>
      </c>
      <c r="N321" s="189">
        <v>0</v>
      </c>
    </row>
    <row r="322" spans="1:14" x14ac:dyDescent="0.3">
      <c r="A322" s="11"/>
      <c r="B322" s="12"/>
      <c r="C322" s="12"/>
      <c r="D322" s="30"/>
      <c r="K322" s="136"/>
      <c r="N322" s="187"/>
    </row>
    <row r="323" spans="1:14" ht="27.6" x14ac:dyDescent="0.3">
      <c r="A323" s="11"/>
      <c r="B323" s="21" t="s">
        <v>195</v>
      </c>
      <c r="C323" s="12"/>
      <c r="D323" s="13" t="s">
        <v>196</v>
      </c>
      <c r="E323" s="108" t="s">
        <v>31</v>
      </c>
      <c r="F323" s="136">
        <v>0</v>
      </c>
      <c r="G323" s="108" t="s">
        <v>179</v>
      </c>
      <c r="H323" s="136">
        <v>0</v>
      </c>
      <c r="I323" s="108" t="s">
        <v>33</v>
      </c>
      <c r="J323" s="136">
        <v>0</v>
      </c>
      <c r="K323" s="136"/>
      <c r="L323" s="136"/>
      <c r="M323" s="108" t="s">
        <v>35</v>
      </c>
      <c r="N323" s="189">
        <v>0</v>
      </c>
    </row>
    <row r="324" spans="1:14" x14ac:dyDescent="0.3">
      <c r="A324" s="11"/>
      <c r="B324" s="12"/>
      <c r="C324" s="12"/>
      <c r="D324" s="29"/>
      <c r="E324" s="108" t="s">
        <v>20</v>
      </c>
      <c r="F324" s="136">
        <v>0</v>
      </c>
      <c r="G324" s="108" t="s">
        <v>180</v>
      </c>
      <c r="H324" s="136">
        <v>0</v>
      </c>
      <c r="I324" s="108" t="s">
        <v>181</v>
      </c>
      <c r="J324" s="136">
        <v>0</v>
      </c>
      <c r="K324" s="136" t="s">
        <v>182</v>
      </c>
      <c r="L324" s="136">
        <v>0</v>
      </c>
      <c r="M324" s="108" t="s">
        <v>38</v>
      </c>
      <c r="N324" s="189">
        <v>0</v>
      </c>
    </row>
    <row r="325" spans="1:14" x14ac:dyDescent="0.3">
      <c r="A325" s="11"/>
      <c r="B325" s="12"/>
      <c r="C325" s="12"/>
      <c r="D325" s="29"/>
      <c r="E325" s="108" t="s">
        <v>26</v>
      </c>
      <c r="F325" s="136">
        <v>0</v>
      </c>
      <c r="G325" s="108" t="s">
        <v>183</v>
      </c>
      <c r="H325" s="136">
        <v>0</v>
      </c>
      <c r="I325" s="108" t="s">
        <v>184</v>
      </c>
      <c r="J325" s="136">
        <v>0</v>
      </c>
      <c r="K325" s="108"/>
      <c r="L325" s="136"/>
      <c r="M325" s="108" t="s">
        <v>39</v>
      </c>
      <c r="N325" s="189">
        <v>0</v>
      </c>
    </row>
    <row r="326" spans="1:14" ht="14.4" thickBot="1" x14ac:dyDescent="0.35">
      <c r="A326" s="11"/>
      <c r="B326" s="12"/>
      <c r="C326" s="12"/>
      <c r="D326" s="29"/>
      <c r="E326" s="108"/>
      <c r="F326" s="136"/>
      <c r="G326" s="108"/>
      <c r="H326" s="136"/>
      <c r="I326" s="108"/>
      <c r="J326" s="136"/>
      <c r="K326" s="108"/>
      <c r="L326" s="136"/>
      <c r="M326" s="108"/>
      <c r="N326" s="189"/>
    </row>
    <row r="327" spans="1:14" ht="14.4" thickTop="1" x14ac:dyDescent="0.3">
      <c r="A327" s="48"/>
      <c r="B327" s="49"/>
      <c r="C327" s="49"/>
      <c r="D327" s="50"/>
      <c r="E327" s="200"/>
      <c r="F327" s="201"/>
      <c r="G327" s="200"/>
      <c r="H327" s="201"/>
      <c r="I327" s="200"/>
      <c r="J327" s="201"/>
      <c r="K327" s="200"/>
      <c r="L327" s="201"/>
      <c r="M327" s="200"/>
      <c r="N327" s="202"/>
    </row>
    <row r="328" spans="1:14" ht="27.6" x14ac:dyDescent="0.3">
      <c r="A328" s="37"/>
      <c r="B328" s="78" t="s">
        <v>187</v>
      </c>
      <c r="C328" s="47" t="s">
        <v>193</v>
      </c>
      <c r="D328" s="13" t="s">
        <v>233</v>
      </c>
      <c r="E328" s="191" t="s">
        <v>31</v>
      </c>
      <c r="F328" s="192">
        <f>+F315+F319+F323</f>
        <v>0</v>
      </c>
      <c r="G328" s="191" t="s">
        <v>179</v>
      </c>
      <c r="H328" s="192">
        <f>+H315+H319+H323</f>
        <v>0</v>
      </c>
      <c r="I328" s="191" t="s">
        <v>33</v>
      </c>
      <c r="J328" s="192">
        <f>+J315+J319+J323</f>
        <v>0</v>
      </c>
      <c r="K328" s="191"/>
      <c r="L328" s="192"/>
      <c r="M328" s="191" t="s">
        <v>35</v>
      </c>
      <c r="N328" s="193">
        <f>+N315+N319+N323</f>
        <v>0</v>
      </c>
    </row>
    <row r="329" spans="1:14" x14ac:dyDescent="0.3">
      <c r="A329" s="11"/>
      <c r="B329" s="12"/>
      <c r="C329" s="12"/>
      <c r="D329" s="13"/>
      <c r="E329" s="191" t="s">
        <v>20</v>
      </c>
      <c r="F329" s="192">
        <f>+F316+F320+F324</f>
        <v>0</v>
      </c>
      <c r="G329" s="191" t="s">
        <v>180</v>
      </c>
      <c r="H329" s="192">
        <f>+H316+H320+H324</f>
        <v>0</v>
      </c>
      <c r="I329" s="191" t="s">
        <v>181</v>
      </c>
      <c r="J329" s="192">
        <f>+J316+J320+J324</f>
        <v>0</v>
      </c>
      <c r="K329" s="191" t="s">
        <v>182</v>
      </c>
      <c r="L329" s="192">
        <f>+L316+L320+L324</f>
        <v>0</v>
      </c>
      <c r="M329" s="191" t="s">
        <v>38</v>
      </c>
      <c r="N329" s="193">
        <f>+N316+N320+N324</f>
        <v>0</v>
      </c>
    </row>
    <row r="330" spans="1:14" x14ac:dyDescent="0.3">
      <c r="A330" s="11"/>
      <c r="B330" s="12"/>
      <c r="C330" s="12"/>
      <c r="D330" s="13"/>
      <c r="E330" s="191" t="s">
        <v>26</v>
      </c>
      <c r="F330" s="192">
        <f>+F317+F321+F325</f>
        <v>0</v>
      </c>
      <c r="G330" s="191" t="s">
        <v>183</v>
      </c>
      <c r="H330" s="192">
        <f>+H317+H321+H325</f>
        <v>0</v>
      </c>
      <c r="I330" s="191" t="s">
        <v>184</v>
      </c>
      <c r="J330" s="192">
        <f>+J317+J321+J325</f>
        <v>0</v>
      </c>
      <c r="K330" s="191"/>
      <c r="L330" s="192"/>
      <c r="M330" s="191" t="s">
        <v>39</v>
      </c>
      <c r="N330" s="193">
        <f>+N317+N321+N325</f>
        <v>0</v>
      </c>
    </row>
    <row r="331" spans="1:14" x14ac:dyDescent="0.3">
      <c r="A331" s="42"/>
      <c r="B331" s="43"/>
      <c r="C331" s="43"/>
      <c r="D331" s="22"/>
      <c r="E331" s="194"/>
      <c r="F331" s="746"/>
      <c r="G331" s="194"/>
      <c r="H331" s="746"/>
      <c r="I331" s="194"/>
      <c r="J331" s="746"/>
      <c r="K331" s="194"/>
      <c r="L331" s="746"/>
      <c r="M331" s="194"/>
      <c r="N331" s="195"/>
    </row>
    <row r="332" spans="1:14" x14ac:dyDescent="0.3">
      <c r="A332" s="79"/>
      <c r="B332" s="80"/>
      <c r="C332" s="17"/>
      <c r="D332" s="81"/>
      <c r="E332" s="197"/>
      <c r="F332" s="198"/>
      <c r="G332" s="197"/>
      <c r="H332" s="197"/>
      <c r="I332" s="197"/>
      <c r="J332" s="197"/>
      <c r="K332" s="197"/>
      <c r="L332" s="197"/>
      <c r="M332" s="197"/>
      <c r="N332" s="199"/>
    </row>
    <row r="333" spans="1:14" x14ac:dyDescent="0.3">
      <c r="A333" s="11"/>
      <c r="B333" s="12"/>
      <c r="C333" s="12"/>
      <c r="D333" s="30"/>
      <c r="N333" s="187"/>
    </row>
    <row r="334" spans="1:14" x14ac:dyDescent="0.3">
      <c r="A334" s="1284" t="s">
        <v>242</v>
      </c>
      <c r="B334" s="1285"/>
      <c r="C334" s="1285"/>
      <c r="D334" s="29" t="s">
        <v>235</v>
      </c>
      <c r="E334" s="64" t="s">
        <v>31</v>
      </c>
      <c r="F334" s="64">
        <f>+F286+F306+F328</f>
        <v>0</v>
      </c>
      <c r="G334" s="64" t="s">
        <v>179</v>
      </c>
      <c r="H334" s="64">
        <f>+H286+H306+H328</f>
        <v>0</v>
      </c>
      <c r="I334" s="191" t="s">
        <v>33</v>
      </c>
      <c r="J334" s="64">
        <f>+J286+J306+J328</f>
        <v>0</v>
      </c>
      <c r="K334" s="64"/>
      <c r="L334" s="64"/>
      <c r="M334" s="64" t="s">
        <v>35</v>
      </c>
      <c r="N334" s="65">
        <f>+N286+N306+N328</f>
        <v>0</v>
      </c>
    </row>
    <row r="335" spans="1:14" x14ac:dyDescent="0.3">
      <c r="A335" s="20"/>
      <c r="B335" s="78"/>
      <c r="C335" s="191"/>
      <c r="D335" s="29"/>
      <c r="E335" s="64" t="s">
        <v>20</v>
      </c>
      <c r="F335" s="64">
        <f t="shared" ref="F335:H336" si="2">+F287+F307+F329</f>
        <v>0</v>
      </c>
      <c r="G335" s="64" t="s">
        <v>180</v>
      </c>
      <c r="H335" s="64">
        <f t="shared" si="2"/>
        <v>0</v>
      </c>
      <c r="I335" s="191" t="s">
        <v>181</v>
      </c>
      <c r="J335" s="64">
        <f>+J287+J307+J329</f>
        <v>0</v>
      </c>
      <c r="K335" s="64" t="s">
        <v>182</v>
      </c>
      <c r="L335" s="64">
        <f>+L307+L329+L287</f>
        <v>0</v>
      </c>
      <c r="M335" s="64" t="s">
        <v>38</v>
      </c>
      <c r="N335" s="65">
        <f>+N287+N307+N329</f>
        <v>0</v>
      </c>
    </row>
    <row r="336" spans="1:14" x14ac:dyDescent="0.3">
      <c r="A336" s="66"/>
      <c r="B336" s="47"/>
      <c r="C336" s="12"/>
      <c r="D336" s="13"/>
      <c r="E336" s="64" t="s">
        <v>26</v>
      </c>
      <c r="F336" s="64">
        <f t="shared" si="2"/>
        <v>0</v>
      </c>
      <c r="G336" s="64" t="s">
        <v>183</v>
      </c>
      <c r="H336" s="64">
        <f t="shared" si="2"/>
        <v>0</v>
      </c>
      <c r="I336" s="191" t="s">
        <v>184</v>
      </c>
      <c r="J336" s="64">
        <f>+J288+J308+J330</f>
        <v>0</v>
      </c>
      <c r="K336" s="64"/>
      <c r="L336" s="64"/>
      <c r="M336" s="64" t="s">
        <v>39</v>
      </c>
      <c r="N336" s="65">
        <f>+N288+N308+N330</f>
        <v>0</v>
      </c>
    </row>
    <row r="337" spans="1:14" x14ac:dyDescent="0.3">
      <c r="A337" s="66"/>
      <c r="B337" s="47"/>
      <c r="C337" s="12"/>
      <c r="D337" s="13"/>
      <c r="E337" s="47"/>
      <c r="F337" s="47"/>
      <c r="G337" s="12"/>
      <c r="H337" s="13"/>
      <c r="I337" s="47"/>
      <c r="J337" s="47"/>
      <c r="K337" s="12"/>
      <c r="L337" s="13"/>
      <c r="M337" s="47"/>
      <c r="N337" s="67"/>
    </row>
    <row r="338" spans="1:14" x14ac:dyDescent="0.3">
      <c r="A338" s="42"/>
      <c r="B338" s="43"/>
      <c r="C338" s="43"/>
      <c r="D338" s="22"/>
      <c r="E338" s="43"/>
      <c r="F338" s="43"/>
      <c r="G338" s="43"/>
      <c r="H338" s="22"/>
      <c r="I338" s="43"/>
      <c r="J338" s="43"/>
      <c r="K338" s="43"/>
      <c r="L338" s="22"/>
      <c r="M338" s="43"/>
      <c r="N338" s="68"/>
    </row>
    <row r="339" spans="1:14" ht="14.4" thickBot="1" x14ac:dyDescent="0.35">
      <c r="A339" s="82"/>
      <c r="B339" s="83"/>
      <c r="C339" s="83"/>
      <c r="D339" s="84"/>
      <c r="E339" s="206"/>
      <c r="F339" s="207"/>
      <c r="G339" s="206"/>
      <c r="H339" s="206"/>
      <c r="I339" s="206"/>
      <c r="J339" s="206"/>
      <c r="K339" s="206"/>
      <c r="L339" s="206"/>
      <c r="M339" s="206"/>
      <c r="N339" s="208"/>
    </row>
    <row r="340" spans="1:14" ht="15" thickTop="1" thickBot="1" x14ac:dyDescent="0.35">
      <c r="A340" s="1270" t="s">
        <v>171</v>
      </c>
      <c r="B340" s="1271"/>
      <c r="C340" s="71" t="s">
        <v>199</v>
      </c>
      <c r="D340" s="72" t="s">
        <v>243</v>
      </c>
      <c r="E340" s="226"/>
      <c r="F340" s="226"/>
      <c r="G340" s="226"/>
      <c r="H340" s="226"/>
      <c r="I340" s="226"/>
      <c r="J340" s="226"/>
      <c r="K340" s="226"/>
      <c r="L340" s="226"/>
      <c r="M340" s="226"/>
      <c r="N340" s="73"/>
    </row>
    <row r="341" spans="1:14" ht="14.4" thickTop="1" x14ac:dyDescent="0.3">
      <c r="A341" s="11"/>
      <c r="B341" s="12"/>
      <c r="C341" s="12"/>
      <c r="D341" s="13"/>
      <c r="N341" s="187"/>
    </row>
    <row r="342" spans="1:14" x14ac:dyDescent="0.3">
      <c r="A342" s="56" t="s">
        <v>244</v>
      </c>
      <c r="B342" s="57" t="s">
        <v>175</v>
      </c>
      <c r="C342" s="58" t="s">
        <v>172</v>
      </c>
      <c r="D342" s="57" t="s">
        <v>245</v>
      </c>
      <c r="E342" s="18"/>
      <c r="F342" s="18"/>
      <c r="G342" s="18"/>
      <c r="H342" s="18"/>
      <c r="I342" s="18"/>
      <c r="J342" s="18"/>
      <c r="K342" s="18"/>
      <c r="L342" s="18"/>
      <c r="M342" s="18"/>
      <c r="N342" s="19"/>
    </row>
    <row r="343" spans="1:14" x14ac:dyDescent="0.3">
      <c r="A343" s="11"/>
      <c r="B343" s="61"/>
      <c r="C343" s="12"/>
      <c r="D343" s="30"/>
      <c r="N343" s="187"/>
    </row>
    <row r="344" spans="1:14" x14ac:dyDescent="0.3">
      <c r="A344" s="59"/>
      <c r="B344" s="25"/>
      <c r="C344" s="60"/>
      <c r="D344" s="53"/>
      <c r="E344" s="203"/>
      <c r="F344" s="745"/>
      <c r="G344" s="203"/>
      <c r="H344" s="203"/>
      <c r="I344" s="203"/>
      <c r="J344" s="203"/>
      <c r="K344" s="203"/>
      <c r="L344" s="203"/>
      <c r="M344" s="203"/>
      <c r="N344" s="204"/>
    </row>
    <row r="345" spans="1:14" x14ac:dyDescent="0.3">
      <c r="A345" s="11"/>
      <c r="B345" s="21" t="s">
        <v>177</v>
      </c>
      <c r="C345" s="12"/>
      <c r="D345" s="13" t="s">
        <v>178</v>
      </c>
      <c r="E345" s="108" t="s">
        <v>31</v>
      </c>
      <c r="F345" s="136">
        <v>0</v>
      </c>
      <c r="G345" s="108" t="s">
        <v>179</v>
      </c>
      <c r="H345" s="136">
        <v>0</v>
      </c>
      <c r="I345" s="191" t="s">
        <v>33</v>
      </c>
      <c r="J345" s="136">
        <v>0</v>
      </c>
      <c r="K345" s="108"/>
      <c r="L345" s="136"/>
      <c r="M345" s="108" t="s">
        <v>35</v>
      </c>
      <c r="N345" s="189">
        <v>0</v>
      </c>
    </row>
    <row r="346" spans="1:14" x14ac:dyDescent="0.3">
      <c r="A346" s="11"/>
      <c r="B346" s="12"/>
      <c r="C346" s="12"/>
      <c r="D346" s="29"/>
      <c r="E346" s="108" t="s">
        <v>20</v>
      </c>
      <c r="F346" s="136">
        <v>0</v>
      </c>
      <c r="G346" s="108" t="s">
        <v>180</v>
      </c>
      <c r="H346" s="136">
        <v>0</v>
      </c>
      <c r="I346" s="191" t="s">
        <v>181</v>
      </c>
      <c r="J346" s="136">
        <v>0</v>
      </c>
      <c r="K346" s="108" t="s">
        <v>182</v>
      </c>
      <c r="L346" s="136">
        <v>0</v>
      </c>
      <c r="M346" s="108" t="s">
        <v>38</v>
      </c>
      <c r="N346" s="189">
        <v>0</v>
      </c>
    </row>
    <row r="347" spans="1:14" x14ac:dyDescent="0.3">
      <c r="A347" s="11"/>
      <c r="B347" s="12"/>
      <c r="C347" s="12"/>
      <c r="D347" s="29"/>
      <c r="E347" s="108" t="s">
        <v>26</v>
      </c>
      <c r="F347" s="136">
        <v>0</v>
      </c>
      <c r="G347" s="108" t="s">
        <v>183</v>
      </c>
      <c r="H347" s="136">
        <v>0</v>
      </c>
      <c r="I347" s="191" t="s">
        <v>184</v>
      </c>
      <c r="J347" s="136">
        <v>0</v>
      </c>
      <c r="K347" s="108"/>
      <c r="L347" s="136"/>
      <c r="M347" s="108" t="s">
        <v>39</v>
      </c>
      <c r="N347" s="189">
        <v>0</v>
      </c>
    </row>
    <row r="348" spans="1:14" x14ac:dyDescent="0.3">
      <c r="A348" s="11"/>
      <c r="B348" s="12"/>
      <c r="C348" s="12"/>
      <c r="D348" s="30"/>
      <c r="H348" s="108"/>
      <c r="J348" s="108"/>
      <c r="L348" s="108"/>
      <c r="N348" s="188"/>
    </row>
    <row r="349" spans="1:14" x14ac:dyDescent="0.3">
      <c r="A349" s="11"/>
      <c r="B349" s="21" t="s">
        <v>185</v>
      </c>
      <c r="C349" s="12"/>
      <c r="D349" s="13" t="s">
        <v>186</v>
      </c>
      <c r="E349" s="108" t="s">
        <v>31</v>
      </c>
      <c r="F349" s="136">
        <v>0</v>
      </c>
      <c r="G349" s="108" t="s">
        <v>179</v>
      </c>
      <c r="H349" s="136">
        <v>0</v>
      </c>
      <c r="I349" s="191" t="s">
        <v>33</v>
      </c>
      <c r="J349" s="136">
        <v>0</v>
      </c>
      <c r="K349" s="108"/>
      <c r="L349" s="136"/>
      <c r="M349" s="108" t="s">
        <v>35</v>
      </c>
      <c r="N349" s="189">
        <v>0</v>
      </c>
    </row>
    <row r="350" spans="1:14" x14ac:dyDescent="0.3">
      <c r="A350" s="11"/>
      <c r="B350" s="12"/>
      <c r="C350" s="12"/>
      <c r="D350" s="29"/>
      <c r="E350" s="108" t="s">
        <v>20</v>
      </c>
      <c r="F350" s="136">
        <v>0</v>
      </c>
      <c r="G350" s="108" t="s">
        <v>180</v>
      </c>
      <c r="H350" s="136">
        <v>0</v>
      </c>
      <c r="I350" s="191" t="s">
        <v>181</v>
      </c>
      <c r="J350" s="136">
        <v>0</v>
      </c>
      <c r="K350" s="108" t="s">
        <v>182</v>
      </c>
      <c r="L350" s="136">
        <v>0</v>
      </c>
      <c r="M350" s="108" t="s">
        <v>38</v>
      </c>
      <c r="N350" s="189">
        <v>0</v>
      </c>
    </row>
    <row r="351" spans="1:14" x14ac:dyDescent="0.3">
      <c r="A351" s="11"/>
      <c r="B351" s="12"/>
      <c r="C351" s="12"/>
      <c r="D351" s="29"/>
      <c r="E351" s="108" t="s">
        <v>26</v>
      </c>
      <c r="F351" s="136">
        <v>0</v>
      </c>
      <c r="G351" s="108" t="s">
        <v>183</v>
      </c>
      <c r="H351" s="136">
        <v>0</v>
      </c>
      <c r="I351" s="191" t="s">
        <v>184</v>
      </c>
      <c r="J351" s="136">
        <v>0</v>
      </c>
      <c r="K351" s="108"/>
      <c r="L351" s="136"/>
      <c r="M351" s="108" t="s">
        <v>39</v>
      </c>
      <c r="N351" s="189">
        <v>0</v>
      </c>
    </row>
    <row r="352" spans="1:14" x14ac:dyDescent="0.3">
      <c r="A352" s="11"/>
      <c r="B352" s="12"/>
      <c r="C352" s="12"/>
      <c r="D352" s="29"/>
      <c r="E352" s="108"/>
      <c r="F352" s="136"/>
      <c r="G352" s="108"/>
      <c r="H352" s="136"/>
      <c r="I352" s="108"/>
      <c r="J352" s="136"/>
      <c r="K352" s="108"/>
      <c r="L352" s="136"/>
      <c r="M352" s="108"/>
      <c r="N352" s="189"/>
    </row>
    <row r="353" spans="1:14" ht="27.6" x14ac:dyDescent="0.3">
      <c r="A353" s="11"/>
      <c r="B353" s="21" t="s">
        <v>195</v>
      </c>
      <c r="C353" s="12"/>
      <c r="D353" s="13" t="s">
        <v>196</v>
      </c>
      <c r="E353" s="108" t="s">
        <v>31</v>
      </c>
      <c r="F353" s="136">
        <v>0</v>
      </c>
      <c r="G353" s="108" t="s">
        <v>179</v>
      </c>
      <c r="H353" s="136">
        <v>0</v>
      </c>
      <c r="I353" s="191" t="s">
        <v>33</v>
      </c>
      <c r="J353" s="136">
        <v>0</v>
      </c>
      <c r="K353" s="108"/>
      <c r="L353" s="136"/>
      <c r="M353" s="108" t="s">
        <v>35</v>
      </c>
      <c r="N353" s="189">
        <v>0</v>
      </c>
    </row>
    <row r="354" spans="1:14" x14ac:dyDescent="0.3">
      <c r="A354" s="11"/>
      <c r="B354" s="12"/>
      <c r="C354" s="12"/>
      <c r="D354" s="29"/>
      <c r="E354" s="108" t="s">
        <v>20</v>
      </c>
      <c r="F354" s="136">
        <v>0</v>
      </c>
      <c r="G354" s="108" t="s">
        <v>180</v>
      </c>
      <c r="H354" s="136">
        <v>0</v>
      </c>
      <c r="I354" s="191" t="s">
        <v>181</v>
      </c>
      <c r="J354" s="136">
        <v>0</v>
      </c>
      <c r="K354" s="108" t="s">
        <v>182</v>
      </c>
      <c r="L354" s="136">
        <v>0</v>
      </c>
      <c r="M354" s="108" t="s">
        <v>38</v>
      </c>
      <c r="N354" s="189">
        <v>0</v>
      </c>
    </row>
    <row r="355" spans="1:14" x14ac:dyDescent="0.3">
      <c r="A355" s="11"/>
      <c r="B355" s="12"/>
      <c r="C355" s="12"/>
      <c r="D355" s="29"/>
      <c r="E355" s="108" t="s">
        <v>26</v>
      </c>
      <c r="F355" s="136">
        <v>0</v>
      </c>
      <c r="G355" s="108" t="s">
        <v>183</v>
      </c>
      <c r="H355" s="136">
        <v>0</v>
      </c>
      <c r="I355" s="191" t="s">
        <v>184</v>
      </c>
      <c r="J355" s="136">
        <v>0</v>
      </c>
      <c r="K355" s="108"/>
      <c r="L355" s="136"/>
      <c r="M355" s="108" t="s">
        <v>39</v>
      </c>
      <c r="N355" s="189">
        <v>0</v>
      </c>
    </row>
    <row r="356" spans="1:14" ht="14.4" thickBot="1" x14ac:dyDescent="0.35">
      <c r="A356" s="11"/>
      <c r="B356" s="12"/>
      <c r="C356" s="12"/>
      <c r="D356" s="29"/>
      <c r="E356" s="108"/>
      <c r="F356" s="136"/>
      <c r="G356" s="108"/>
      <c r="H356" s="136"/>
      <c r="I356" s="108"/>
      <c r="J356" s="136"/>
      <c r="K356" s="108"/>
      <c r="L356" s="136"/>
      <c r="M356" s="108"/>
      <c r="N356" s="189"/>
    </row>
    <row r="357" spans="1:14" ht="14.4" thickTop="1" x14ac:dyDescent="0.3">
      <c r="A357" s="48"/>
      <c r="B357" s="49"/>
      <c r="C357" s="49"/>
      <c r="D357" s="50"/>
      <c r="E357" s="200"/>
      <c r="F357" s="201"/>
      <c r="G357" s="200"/>
      <c r="H357" s="201"/>
      <c r="I357" s="200"/>
      <c r="J357" s="201"/>
      <c r="K357" s="200"/>
      <c r="L357" s="201"/>
      <c r="M357" s="200"/>
      <c r="N357" s="202"/>
    </row>
    <row r="358" spans="1:14" x14ac:dyDescent="0.3">
      <c r="A358" s="37"/>
      <c r="B358" s="78" t="s">
        <v>187</v>
      </c>
      <c r="C358" s="12" t="s">
        <v>172</v>
      </c>
      <c r="D358" s="4" t="s">
        <v>245</v>
      </c>
      <c r="E358" s="191" t="s">
        <v>31</v>
      </c>
      <c r="F358" s="192">
        <f>+F345+F349+F353</f>
        <v>0</v>
      </c>
      <c r="G358" s="191" t="s">
        <v>179</v>
      </c>
      <c r="H358" s="192">
        <f>+H345+H349+H353</f>
        <v>0</v>
      </c>
      <c r="I358" s="191" t="s">
        <v>33</v>
      </c>
      <c r="J358" s="192">
        <f>+J345+J349+J353</f>
        <v>0</v>
      </c>
      <c r="K358" s="191"/>
      <c r="L358" s="192"/>
      <c r="M358" s="191" t="s">
        <v>35</v>
      </c>
      <c r="N358" s="193">
        <f>+N345+N349+N353</f>
        <v>0</v>
      </c>
    </row>
    <row r="359" spans="1:14" x14ac:dyDescent="0.3">
      <c r="A359" s="11"/>
      <c r="B359" s="12"/>
      <c r="C359" s="12"/>
      <c r="D359" s="13"/>
      <c r="E359" s="191" t="s">
        <v>20</v>
      </c>
      <c r="F359" s="192">
        <f>+F346+F350+F354</f>
        <v>0</v>
      </c>
      <c r="G359" s="191" t="s">
        <v>180</v>
      </c>
      <c r="H359" s="192">
        <f>+H346+H350+H354</f>
        <v>0</v>
      </c>
      <c r="I359" s="191" t="s">
        <v>181</v>
      </c>
      <c r="J359" s="192">
        <f>+J346+J350+J354</f>
        <v>0</v>
      </c>
      <c r="K359" s="191" t="s">
        <v>182</v>
      </c>
      <c r="L359" s="192">
        <f>+L346+L350+L354</f>
        <v>0</v>
      </c>
      <c r="M359" s="191" t="s">
        <v>38</v>
      </c>
      <c r="N359" s="193">
        <f>+N346+N350+N354</f>
        <v>0</v>
      </c>
    </row>
    <row r="360" spans="1:14" x14ac:dyDescent="0.3">
      <c r="A360" s="11"/>
      <c r="B360" s="12"/>
      <c r="C360" s="12"/>
      <c r="D360" s="13"/>
      <c r="E360" s="191" t="s">
        <v>26</v>
      </c>
      <c r="F360" s="192">
        <f>+F347+F351+F355</f>
        <v>0</v>
      </c>
      <c r="G360" s="191" t="s">
        <v>183</v>
      </c>
      <c r="H360" s="192">
        <f>+H347+H351+H355</f>
        <v>0</v>
      </c>
      <c r="I360" s="191" t="s">
        <v>184</v>
      </c>
      <c r="J360" s="192">
        <f>+J347+J351+J355</f>
        <v>0</v>
      </c>
      <c r="K360" s="191"/>
      <c r="L360" s="192"/>
      <c r="M360" s="191" t="s">
        <v>39</v>
      </c>
      <c r="N360" s="193">
        <f>+N347+N351+N355</f>
        <v>0</v>
      </c>
    </row>
    <row r="361" spans="1:14" x14ac:dyDescent="0.3">
      <c r="A361" s="42"/>
      <c r="B361" s="43"/>
      <c r="C361" s="43"/>
      <c r="D361" s="22"/>
      <c r="E361" s="194"/>
      <c r="F361" s="746"/>
      <c r="G361" s="194"/>
      <c r="H361" s="746"/>
      <c r="I361" s="194"/>
      <c r="J361" s="746"/>
      <c r="K361" s="194"/>
      <c r="L361" s="746"/>
      <c r="M361" s="194"/>
      <c r="N361" s="195"/>
    </row>
    <row r="362" spans="1:14" x14ac:dyDescent="0.3">
      <c r="A362" s="11"/>
      <c r="B362" s="12"/>
      <c r="C362" s="12"/>
      <c r="D362" s="30"/>
      <c r="N362" s="187"/>
    </row>
    <row r="363" spans="1:14" x14ac:dyDescent="0.3">
      <c r="A363" s="11"/>
      <c r="B363" s="12"/>
      <c r="C363" s="12"/>
      <c r="D363" s="30"/>
      <c r="N363" s="187"/>
    </row>
    <row r="364" spans="1:14" x14ac:dyDescent="0.3">
      <c r="A364" s="56" t="s">
        <v>246</v>
      </c>
      <c r="B364" s="57" t="s">
        <v>175</v>
      </c>
      <c r="C364" s="58" t="s">
        <v>189</v>
      </c>
      <c r="D364" s="57" t="s">
        <v>247</v>
      </c>
      <c r="E364" s="18"/>
      <c r="F364" s="18"/>
      <c r="G364" s="18"/>
      <c r="H364" s="18"/>
      <c r="I364" s="18"/>
      <c r="J364" s="18"/>
      <c r="K364" s="18"/>
      <c r="L364" s="18"/>
      <c r="M364" s="18"/>
      <c r="N364" s="19"/>
    </row>
    <row r="365" spans="1:14" x14ac:dyDescent="0.3">
      <c r="A365" s="11"/>
      <c r="B365" s="61"/>
      <c r="C365" s="12"/>
      <c r="D365" s="30"/>
      <c r="N365" s="187"/>
    </row>
    <row r="366" spans="1:14" x14ac:dyDescent="0.3">
      <c r="A366" s="59"/>
      <c r="B366" s="25"/>
      <c r="C366" s="60"/>
      <c r="D366" s="53"/>
      <c r="E366" s="203"/>
      <c r="F366" s="745"/>
      <c r="G366" s="203"/>
      <c r="H366" s="203"/>
      <c r="I366" s="203"/>
      <c r="J366" s="203"/>
      <c r="K366" s="203"/>
      <c r="L366" s="203"/>
      <c r="M366" s="203"/>
      <c r="N366" s="204"/>
    </row>
    <row r="367" spans="1:14" x14ac:dyDescent="0.3">
      <c r="A367" s="11"/>
      <c r="B367" s="21" t="s">
        <v>177</v>
      </c>
      <c r="C367" s="12"/>
      <c r="D367" s="13" t="s">
        <v>178</v>
      </c>
      <c r="E367" s="108" t="s">
        <v>31</v>
      </c>
      <c r="F367" s="136">
        <v>0</v>
      </c>
      <c r="G367" s="108" t="s">
        <v>179</v>
      </c>
      <c r="H367" s="136">
        <v>0</v>
      </c>
      <c r="I367" s="191" t="s">
        <v>33</v>
      </c>
      <c r="J367" s="136">
        <v>0</v>
      </c>
      <c r="K367" s="108"/>
      <c r="L367" s="136"/>
      <c r="M367" s="108" t="s">
        <v>35</v>
      </c>
      <c r="N367" s="189">
        <v>0</v>
      </c>
    </row>
    <row r="368" spans="1:14" x14ac:dyDescent="0.3">
      <c r="A368" s="11"/>
      <c r="B368" s="12"/>
      <c r="C368" s="12"/>
      <c r="D368" s="29"/>
      <c r="E368" s="108" t="s">
        <v>20</v>
      </c>
      <c r="F368" s="136">
        <v>0</v>
      </c>
      <c r="G368" s="108" t="s">
        <v>180</v>
      </c>
      <c r="H368" s="136">
        <v>0</v>
      </c>
      <c r="I368" s="191" t="s">
        <v>181</v>
      </c>
      <c r="J368" s="136">
        <v>0</v>
      </c>
      <c r="K368" s="108" t="s">
        <v>182</v>
      </c>
      <c r="L368" s="136">
        <v>0</v>
      </c>
      <c r="M368" s="108" t="s">
        <v>38</v>
      </c>
      <c r="N368" s="189">
        <v>0</v>
      </c>
    </row>
    <row r="369" spans="1:14" x14ac:dyDescent="0.3">
      <c r="A369" s="11"/>
      <c r="B369" s="12"/>
      <c r="C369" s="12"/>
      <c r="D369" s="29"/>
      <c r="E369" s="108" t="s">
        <v>26</v>
      </c>
      <c r="F369" s="136">
        <v>0</v>
      </c>
      <c r="G369" s="108" t="s">
        <v>183</v>
      </c>
      <c r="H369" s="136">
        <v>0</v>
      </c>
      <c r="I369" s="191" t="s">
        <v>184</v>
      </c>
      <c r="J369" s="136">
        <v>0</v>
      </c>
      <c r="K369" s="108"/>
      <c r="L369" s="136"/>
      <c r="M369" s="108" t="s">
        <v>39</v>
      </c>
      <c r="N369" s="189">
        <v>0</v>
      </c>
    </row>
    <row r="370" spans="1:14" x14ac:dyDescent="0.3">
      <c r="A370" s="11"/>
      <c r="B370" s="12"/>
      <c r="C370" s="12"/>
      <c r="D370" s="30"/>
      <c r="H370" s="108"/>
      <c r="J370" s="108"/>
      <c r="L370" s="108"/>
      <c r="N370" s="188"/>
    </row>
    <row r="371" spans="1:14" x14ac:dyDescent="0.3">
      <c r="A371" s="11"/>
      <c r="B371" s="21" t="s">
        <v>185</v>
      </c>
      <c r="C371" s="12"/>
      <c r="D371" s="13" t="s">
        <v>186</v>
      </c>
      <c r="E371" s="108" t="s">
        <v>31</v>
      </c>
      <c r="F371" s="136">
        <v>0</v>
      </c>
      <c r="G371" s="108" t="s">
        <v>179</v>
      </c>
      <c r="H371" s="136">
        <v>0</v>
      </c>
      <c r="I371" s="191" t="s">
        <v>33</v>
      </c>
      <c r="J371" s="136">
        <v>0</v>
      </c>
      <c r="K371" s="108"/>
      <c r="L371" s="136"/>
      <c r="M371" s="108" t="s">
        <v>35</v>
      </c>
      <c r="N371" s="189">
        <v>0</v>
      </c>
    </row>
    <row r="372" spans="1:14" x14ac:dyDescent="0.3">
      <c r="A372" s="11"/>
      <c r="B372" s="12"/>
      <c r="C372" s="12"/>
      <c r="D372" s="29"/>
      <c r="E372" s="108" t="s">
        <v>20</v>
      </c>
      <c r="F372" s="136">
        <v>0</v>
      </c>
      <c r="G372" s="108" t="s">
        <v>180</v>
      </c>
      <c r="H372" s="136">
        <v>0</v>
      </c>
      <c r="I372" s="191" t="s">
        <v>181</v>
      </c>
      <c r="J372" s="136">
        <v>0</v>
      </c>
      <c r="K372" s="108" t="s">
        <v>182</v>
      </c>
      <c r="L372" s="136">
        <v>0</v>
      </c>
      <c r="M372" s="108" t="s">
        <v>38</v>
      </c>
      <c r="N372" s="189">
        <v>0</v>
      </c>
    </row>
    <row r="373" spans="1:14" x14ac:dyDescent="0.3">
      <c r="A373" s="11"/>
      <c r="B373" s="12"/>
      <c r="C373" s="12"/>
      <c r="D373" s="29"/>
      <c r="E373" s="108" t="s">
        <v>26</v>
      </c>
      <c r="F373" s="136">
        <v>0</v>
      </c>
      <c r="G373" s="108" t="s">
        <v>183</v>
      </c>
      <c r="H373" s="136">
        <v>0</v>
      </c>
      <c r="I373" s="191" t="s">
        <v>184</v>
      </c>
      <c r="J373" s="136">
        <v>0</v>
      </c>
      <c r="K373" s="108"/>
      <c r="L373" s="136"/>
      <c r="M373" s="108" t="s">
        <v>39</v>
      </c>
      <c r="N373" s="189">
        <v>0</v>
      </c>
    </row>
    <row r="374" spans="1:14" x14ac:dyDescent="0.3">
      <c r="A374" s="11"/>
      <c r="B374" s="12"/>
      <c r="C374" s="12"/>
      <c r="D374" s="30"/>
      <c r="E374" s="108"/>
      <c r="F374" s="136"/>
      <c r="G374" s="108"/>
      <c r="H374" s="136"/>
      <c r="I374" s="108"/>
      <c r="J374" s="136"/>
      <c r="K374" s="108"/>
      <c r="L374" s="136"/>
      <c r="M374" s="108"/>
      <c r="N374" s="189"/>
    </row>
    <row r="375" spans="1:14" ht="27.6" x14ac:dyDescent="0.3">
      <c r="A375" s="11"/>
      <c r="B375" s="21" t="s">
        <v>195</v>
      </c>
      <c r="C375" s="12"/>
      <c r="D375" s="13" t="s">
        <v>196</v>
      </c>
      <c r="E375" s="108" t="s">
        <v>31</v>
      </c>
      <c r="F375" s="136">
        <v>0</v>
      </c>
      <c r="G375" s="108" t="s">
        <v>179</v>
      </c>
      <c r="H375" s="136">
        <v>0</v>
      </c>
      <c r="I375" s="191" t="s">
        <v>33</v>
      </c>
      <c r="J375" s="136">
        <v>0</v>
      </c>
      <c r="K375" s="108"/>
      <c r="L375" s="136"/>
      <c r="M375" s="108" t="s">
        <v>35</v>
      </c>
      <c r="N375" s="189">
        <v>0</v>
      </c>
    </row>
    <row r="376" spans="1:14" x14ac:dyDescent="0.3">
      <c r="A376" s="11"/>
      <c r="B376" s="12"/>
      <c r="C376" s="12"/>
      <c r="D376" s="29"/>
      <c r="E376" s="108" t="s">
        <v>20</v>
      </c>
      <c r="F376" s="136">
        <v>0</v>
      </c>
      <c r="G376" s="108" t="s">
        <v>180</v>
      </c>
      <c r="H376" s="136">
        <v>0</v>
      </c>
      <c r="I376" s="191" t="s">
        <v>181</v>
      </c>
      <c r="J376" s="136">
        <v>0</v>
      </c>
      <c r="K376" s="108" t="s">
        <v>182</v>
      </c>
      <c r="L376" s="136">
        <v>0</v>
      </c>
      <c r="M376" s="108" t="s">
        <v>38</v>
      </c>
      <c r="N376" s="189">
        <v>0</v>
      </c>
    </row>
    <row r="377" spans="1:14" x14ac:dyDescent="0.3">
      <c r="A377" s="11"/>
      <c r="B377" s="12"/>
      <c r="C377" s="12"/>
      <c r="D377" s="29"/>
      <c r="E377" s="108" t="s">
        <v>26</v>
      </c>
      <c r="F377" s="136">
        <v>0</v>
      </c>
      <c r="G377" s="108" t="s">
        <v>183</v>
      </c>
      <c r="H377" s="136">
        <v>0</v>
      </c>
      <c r="I377" s="191" t="s">
        <v>184</v>
      </c>
      <c r="J377" s="136">
        <v>0</v>
      </c>
      <c r="K377" s="108"/>
      <c r="L377" s="136"/>
      <c r="M377" s="108" t="s">
        <v>39</v>
      </c>
      <c r="N377" s="189">
        <v>0</v>
      </c>
    </row>
    <row r="378" spans="1:14" ht="14.4" thickBot="1" x14ac:dyDescent="0.35">
      <c r="A378" s="11"/>
      <c r="B378" s="12"/>
      <c r="C378" s="12"/>
      <c r="D378" s="29"/>
      <c r="E378" s="108"/>
      <c r="F378" s="136"/>
      <c r="G378" s="108"/>
      <c r="H378" s="136"/>
      <c r="I378" s="108"/>
      <c r="J378" s="136"/>
      <c r="K378" s="108"/>
      <c r="L378" s="136"/>
      <c r="M378" s="108"/>
      <c r="N378" s="189"/>
    </row>
    <row r="379" spans="1:14" ht="14.4" thickTop="1" x14ac:dyDescent="0.3">
      <c r="A379" s="48"/>
      <c r="B379" s="49"/>
      <c r="C379" s="49"/>
      <c r="D379" s="50"/>
      <c r="E379" s="200"/>
      <c r="F379" s="201"/>
      <c r="G379" s="200"/>
      <c r="H379" s="201"/>
      <c r="I379" s="200"/>
      <c r="J379" s="201"/>
      <c r="K379" s="200"/>
      <c r="L379" s="201"/>
      <c r="M379" s="200"/>
      <c r="N379" s="202"/>
    </row>
    <row r="380" spans="1:14" x14ac:dyDescent="0.3">
      <c r="A380" s="37"/>
      <c r="B380" s="78" t="s">
        <v>187</v>
      </c>
      <c r="C380" s="12" t="s">
        <v>189</v>
      </c>
      <c r="D380" s="13" t="s">
        <v>247</v>
      </c>
      <c r="E380" s="191" t="s">
        <v>31</v>
      </c>
      <c r="F380" s="192">
        <f>+F367+F371+F375</f>
        <v>0</v>
      </c>
      <c r="G380" s="191" t="s">
        <v>179</v>
      </c>
      <c r="H380" s="192">
        <f>+H367+H371+H375</f>
        <v>0</v>
      </c>
      <c r="I380" s="191" t="s">
        <v>33</v>
      </c>
      <c r="J380" s="192">
        <f>+J367+J371+J375</f>
        <v>0</v>
      </c>
      <c r="K380" s="191"/>
      <c r="L380" s="192"/>
      <c r="M380" s="191" t="s">
        <v>35</v>
      </c>
      <c r="N380" s="193">
        <f>+N367+N371+N375</f>
        <v>0</v>
      </c>
    </row>
    <row r="381" spans="1:14" x14ac:dyDescent="0.3">
      <c r="A381" s="11"/>
      <c r="B381" s="12"/>
      <c r="C381" s="12"/>
      <c r="D381" s="13"/>
      <c r="E381" s="191" t="s">
        <v>20</v>
      </c>
      <c r="F381" s="192">
        <f>+F368+F372+F376</f>
        <v>0</v>
      </c>
      <c r="G381" s="191" t="s">
        <v>180</v>
      </c>
      <c r="H381" s="192">
        <f>+H368+H372+H376</f>
        <v>0</v>
      </c>
      <c r="I381" s="191" t="s">
        <v>181</v>
      </c>
      <c r="J381" s="192">
        <f>+J368+J372+J376</f>
        <v>0</v>
      </c>
      <c r="K381" s="191" t="s">
        <v>182</v>
      </c>
      <c r="L381" s="192">
        <f>+L368+L372+L376</f>
        <v>0</v>
      </c>
      <c r="M381" s="191" t="s">
        <v>38</v>
      </c>
      <c r="N381" s="193">
        <f>+N368+N372+N376</f>
        <v>0</v>
      </c>
    </row>
    <row r="382" spans="1:14" x14ac:dyDescent="0.3">
      <c r="A382" s="11"/>
      <c r="B382" s="12"/>
      <c r="C382" s="12"/>
      <c r="D382" s="13"/>
      <c r="E382" s="191" t="s">
        <v>26</v>
      </c>
      <c r="F382" s="192">
        <f>+F369+F373+F377</f>
        <v>0</v>
      </c>
      <c r="G382" s="191" t="s">
        <v>183</v>
      </c>
      <c r="H382" s="192">
        <f>+H369+H373+H377</f>
        <v>0</v>
      </c>
      <c r="I382" s="191" t="s">
        <v>184</v>
      </c>
      <c r="J382" s="192">
        <f>+J369+J373+J377</f>
        <v>0</v>
      </c>
      <c r="K382" s="191"/>
      <c r="L382" s="192"/>
      <c r="M382" s="191" t="s">
        <v>39</v>
      </c>
      <c r="N382" s="193">
        <f>+N369+N373+N377</f>
        <v>0</v>
      </c>
    </row>
    <row r="383" spans="1:14" x14ac:dyDescent="0.3">
      <c r="A383" s="42"/>
      <c r="B383" s="43"/>
      <c r="C383" s="43"/>
      <c r="D383" s="22"/>
      <c r="E383" s="194"/>
      <c r="F383" s="746"/>
      <c r="G383" s="194"/>
      <c r="H383" s="746"/>
      <c r="I383" s="194"/>
      <c r="J383" s="746"/>
      <c r="K383" s="194"/>
      <c r="L383" s="746"/>
      <c r="M383" s="194"/>
      <c r="N383" s="195"/>
    </row>
    <row r="384" spans="1:14" x14ac:dyDescent="0.3">
      <c r="A384" s="24"/>
      <c r="B384" s="26"/>
      <c r="C384" s="26"/>
      <c r="D384" s="74"/>
      <c r="E384" s="203"/>
      <c r="F384" s="745"/>
      <c r="G384" s="203"/>
      <c r="H384" s="203"/>
      <c r="I384" s="203"/>
      <c r="J384" s="203"/>
      <c r="K384" s="203"/>
      <c r="L384" s="203"/>
      <c r="M384" s="203"/>
      <c r="N384" s="204"/>
    </row>
    <row r="385" spans="1:14" x14ac:dyDescent="0.3">
      <c r="A385" s="42"/>
      <c r="B385" s="43"/>
      <c r="C385" s="43"/>
      <c r="D385" s="51"/>
      <c r="E385" s="194"/>
      <c r="F385" s="746"/>
      <c r="G385" s="194"/>
      <c r="H385" s="194"/>
      <c r="I385" s="194"/>
      <c r="J385" s="194"/>
      <c r="K385" s="194"/>
      <c r="L385" s="194"/>
      <c r="M385" s="194"/>
      <c r="N385" s="196"/>
    </row>
    <row r="386" spans="1:14" x14ac:dyDescent="0.3">
      <c r="A386" s="11"/>
      <c r="B386" s="12"/>
      <c r="C386" s="12"/>
      <c r="D386" s="13"/>
      <c r="H386" s="108"/>
      <c r="J386" s="108"/>
      <c r="L386" s="108"/>
      <c r="N386" s="188"/>
    </row>
    <row r="387" spans="1:14" ht="31.5" customHeight="1" x14ac:dyDescent="0.3">
      <c r="A387" s="56" t="s">
        <v>248</v>
      </c>
      <c r="B387" s="57" t="s">
        <v>175</v>
      </c>
      <c r="C387" s="62" t="s">
        <v>193</v>
      </c>
      <c r="D387" s="57" t="s">
        <v>249</v>
      </c>
      <c r="E387" s="18"/>
      <c r="F387" s="18"/>
      <c r="G387" s="18"/>
      <c r="H387" s="18"/>
      <c r="I387" s="18"/>
      <c r="J387" s="18"/>
      <c r="K387" s="18"/>
      <c r="L387" s="18"/>
      <c r="M387" s="18"/>
      <c r="N387" s="19"/>
    </row>
    <row r="388" spans="1:14" x14ac:dyDescent="0.3">
      <c r="A388" s="11"/>
      <c r="B388" s="61"/>
      <c r="C388" s="12"/>
      <c r="D388" s="30"/>
      <c r="N388" s="187"/>
    </row>
    <row r="389" spans="1:14" x14ac:dyDescent="0.3">
      <c r="A389" s="59"/>
      <c r="B389" s="25"/>
      <c r="C389" s="60"/>
      <c r="D389" s="53"/>
      <c r="E389" s="203"/>
      <c r="F389" s="745"/>
      <c r="G389" s="203"/>
      <c r="H389" s="203"/>
      <c r="I389" s="203"/>
      <c r="J389" s="203"/>
      <c r="K389" s="203"/>
      <c r="L389" s="203"/>
      <c r="M389" s="203"/>
      <c r="N389" s="204"/>
    </row>
    <row r="390" spans="1:14" x14ac:dyDescent="0.3">
      <c r="A390" s="11"/>
      <c r="B390" s="21" t="s">
        <v>177</v>
      </c>
      <c r="C390" s="12"/>
      <c r="D390" s="13" t="s">
        <v>178</v>
      </c>
      <c r="E390" s="108" t="s">
        <v>31</v>
      </c>
      <c r="F390" s="136">
        <v>0</v>
      </c>
      <c r="G390" s="108" t="s">
        <v>179</v>
      </c>
      <c r="H390" s="136">
        <v>0</v>
      </c>
      <c r="I390" s="191" t="s">
        <v>33</v>
      </c>
      <c r="J390" s="136">
        <v>0</v>
      </c>
      <c r="K390" s="108"/>
      <c r="L390" s="136"/>
      <c r="M390" s="108" t="s">
        <v>35</v>
      </c>
      <c r="N390" s="189">
        <v>0</v>
      </c>
    </row>
    <row r="391" spans="1:14" x14ac:dyDescent="0.3">
      <c r="A391" s="11"/>
      <c r="B391" s="12"/>
      <c r="C391" s="12"/>
      <c r="D391" s="29"/>
      <c r="E391" s="108" t="s">
        <v>20</v>
      </c>
      <c r="F391" s="136">
        <v>0</v>
      </c>
      <c r="G391" s="108" t="s">
        <v>180</v>
      </c>
      <c r="H391" s="136">
        <v>0</v>
      </c>
      <c r="I391" s="191" t="s">
        <v>181</v>
      </c>
      <c r="J391" s="136">
        <v>0</v>
      </c>
      <c r="K391" s="108" t="s">
        <v>182</v>
      </c>
      <c r="L391" s="136">
        <v>0</v>
      </c>
      <c r="M391" s="108" t="s">
        <v>38</v>
      </c>
      <c r="N391" s="189">
        <v>0</v>
      </c>
    </row>
    <row r="392" spans="1:14" x14ac:dyDescent="0.3">
      <c r="A392" s="11"/>
      <c r="B392" s="12"/>
      <c r="C392" s="12"/>
      <c r="D392" s="29"/>
      <c r="E392" s="108" t="s">
        <v>26</v>
      </c>
      <c r="F392" s="136">
        <v>0</v>
      </c>
      <c r="G392" s="108" t="s">
        <v>183</v>
      </c>
      <c r="H392" s="136">
        <v>0</v>
      </c>
      <c r="I392" s="191" t="s">
        <v>184</v>
      </c>
      <c r="J392" s="136">
        <v>0</v>
      </c>
      <c r="K392" s="108"/>
      <c r="L392" s="136"/>
      <c r="M392" s="108" t="s">
        <v>39</v>
      </c>
      <c r="N392" s="189">
        <v>0</v>
      </c>
    </row>
    <row r="393" spans="1:14" x14ac:dyDescent="0.3">
      <c r="A393" s="11"/>
      <c r="B393" s="12"/>
      <c r="C393" s="12"/>
      <c r="D393" s="30"/>
      <c r="H393" s="108"/>
      <c r="J393" s="108"/>
      <c r="L393" s="108"/>
      <c r="N393" s="188"/>
    </row>
    <row r="394" spans="1:14" x14ac:dyDescent="0.3">
      <c r="A394" s="11"/>
      <c r="B394" s="21" t="s">
        <v>185</v>
      </c>
      <c r="C394" s="12"/>
      <c r="D394" s="13" t="s">
        <v>186</v>
      </c>
      <c r="E394" s="108" t="s">
        <v>31</v>
      </c>
      <c r="F394" s="136">
        <v>0</v>
      </c>
      <c r="G394" s="108" t="s">
        <v>179</v>
      </c>
      <c r="H394" s="136">
        <v>0</v>
      </c>
      <c r="I394" s="191" t="s">
        <v>33</v>
      </c>
      <c r="J394" s="136">
        <v>0</v>
      </c>
      <c r="K394" s="108"/>
      <c r="L394" s="136"/>
      <c r="M394" s="108" t="s">
        <v>35</v>
      </c>
      <c r="N394" s="189">
        <v>0</v>
      </c>
    </row>
    <row r="395" spans="1:14" x14ac:dyDescent="0.3">
      <c r="A395" s="11"/>
      <c r="B395" s="12"/>
      <c r="C395" s="12"/>
      <c r="D395" s="29"/>
      <c r="E395" s="108" t="s">
        <v>20</v>
      </c>
      <c r="F395" s="136">
        <v>0</v>
      </c>
      <c r="G395" s="108" t="s">
        <v>180</v>
      </c>
      <c r="H395" s="136">
        <v>0</v>
      </c>
      <c r="I395" s="191" t="s">
        <v>181</v>
      </c>
      <c r="J395" s="136">
        <v>0</v>
      </c>
      <c r="K395" s="108" t="s">
        <v>182</v>
      </c>
      <c r="L395" s="136">
        <v>0</v>
      </c>
      <c r="M395" s="108" t="s">
        <v>38</v>
      </c>
      <c r="N395" s="189">
        <v>0</v>
      </c>
    </row>
    <row r="396" spans="1:14" x14ac:dyDescent="0.3">
      <c r="A396" s="11"/>
      <c r="B396" s="12"/>
      <c r="C396" s="12"/>
      <c r="D396" s="29"/>
      <c r="E396" s="108" t="s">
        <v>26</v>
      </c>
      <c r="F396" s="136">
        <v>0</v>
      </c>
      <c r="G396" s="108" t="s">
        <v>183</v>
      </c>
      <c r="H396" s="136">
        <v>0</v>
      </c>
      <c r="I396" s="191" t="s">
        <v>184</v>
      </c>
      <c r="J396" s="136">
        <v>0</v>
      </c>
      <c r="K396" s="108"/>
      <c r="L396" s="136"/>
      <c r="M396" s="108" t="s">
        <v>39</v>
      </c>
      <c r="N396" s="189">
        <v>0</v>
      </c>
    </row>
    <row r="397" spans="1:14" x14ac:dyDescent="0.3">
      <c r="A397" s="11"/>
      <c r="B397" s="12"/>
      <c r="C397" s="12"/>
      <c r="D397" s="30"/>
      <c r="E397" s="108"/>
      <c r="F397" s="136"/>
      <c r="G397" s="108"/>
      <c r="H397" s="136"/>
      <c r="I397" s="108"/>
      <c r="J397" s="136"/>
      <c r="K397" s="108"/>
      <c r="L397" s="136"/>
      <c r="M397" s="108"/>
      <c r="N397" s="189"/>
    </row>
    <row r="398" spans="1:14" ht="27.6" x14ac:dyDescent="0.3">
      <c r="A398" s="11"/>
      <c r="B398" s="21" t="s">
        <v>195</v>
      </c>
      <c r="C398" s="12"/>
      <c r="D398" s="13" t="s">
        <v>196</v>
      </c>
      <c r="E398" s="108" t="s">
        <v>31</v>
      </c>
      <c r="F398" s="136">
        <v>0</v>
      </c>
      <c r="G398" s="108" t="s">
        <v>179</v>
      </c>
      <c r="H398" s="136">
        <v>0</v>
      </c>
      <c r="I398" s="191" t="s">
        <v>33</v>
      </c>
      <c r="J398" s="136">
        <v>0</v>
      </c>
      <c r="K398" s="108"/>
      <c r="L398" s="136"/>
      <c r="M398" s="108" t="s">
        <v>35</v>
      </c>
      <c r="N398" s="189">
        <v>0</v>
      </c>
    </row>
    <row r="399" spans="1:14" x14ac:dyDescent="0.3">
      <c r="A399" s="11"/>
      <c r="B399" s="12"/>
      <c r="C399" s="12"/>
      <c r="D399" s="29"/>
      <c r="E399" s="108" t="s">
        <v>20</v>
      </c>
      <c r="F399" s="136">
        <v>0</v>
      </c>
      <c r="G399" s="108" t="s">
        <v>180</v>
      </c>
      <c r="H399" s="136">
        <v>0</v>
      </c>
      <c r="I399" s="191" t="s">
        <v>181</v>
      </c>
      <c r="J399" s="136">
        <v>0</v>
      </c>
      <c r="K399" s="108" t="s">
        <v>182</v>
      </c>
      <c r="L399" s="136">
        <v>0</v>
      </c>
      <c r="M399" s="108" t="s">
        <v>38</v>
      </c>
      <c r="N399" s="189">
        <v>0</v>
      </c>
    </row>
    <row r="400" spans="1:14" x14ac:dyDescent="0.3">
      <c r="A400" s="11"/>
      <c r="B400" s="12"/>
      <c r="C400" s="12"/>
      <c r="D400" s="29"/>
      <c r="E400" s="108" t="s">
        <v>26</v>
      </c>
      <c r="F400" s="136">
        <v>0</v>
      </c>
      <c r="G400" s="108" t="s">
        <v>183</v>
      </c>
      <c r="H400" s="136">
        <v>0</v>
      </c>
      <c r="I400" s="191" t="s">
        <v>184</v>
      </c>
      <c r="J400" s="136">
        <v>0</v>
      </c>
      <c r="K400" s="108"/>
      <c r="L400" s="136"/>
      <c r="M400" s="108" t="s">
        <v>39</v>
      </c>
      <c r="N400" s="189">
        <v>0</v>
      </c>
    </row>
    <row r="401" spans="1:14" ht="14.4" thickBot="1" x14ac:dyDescent="0.35">
      <c r="A401" s="11"/>
      <c r="B401" s="12"/>
      <c r="C401" s="12"/>
      <c r="D401" s="29"/>
      <c r="E401" s="108"/>
      <c r="F401" s="136"/>
      <c r="G401" s="108"/>
      <c r="H401" s="136"/>
      <c r="I401" s="108"/>
      <c r="J401" s="136"/>
      <c r="K401" s="108"/>
      <c r="L401" s="136"/>
      <c r="M401" s="108"/>
      <c r="N401" s="189"/>
    </row>
    <row r="402" spans="1:14" ht="14.4" thickTop="1" x14ac:dyDescent="0.3">
      <c r="A402" s="48"/>
      <c r="B402" s="49"/>
      <c r="C402" s="49"/>
      <c r="D402" s="50"/>
      <c r="E402" s="200"/>
      <c r="F402" s="201"/>
      <c r="G402" s="200"/>
      <c r="H402" s="201"/>
      <c r="I402" s="200"/>
      <c r="J402" s="201"/>
      <c r="K402" s="200"/>
      <c r="L402" s="201"/>
      <c r="M402" s="200"/>
      <c r="N402" s="202"/>
    </row>
    <row r="403" spans="1:14" x14ac:dyDescent="0.3">
      <c r="A403" s="37"/>
      <c r="B403" s="78" t="s">
        <v>187</v>
      </c>
      <c r="C403" s="181" t="s">
        <v>193</v>
      </c>
      <c r="D403" s="4" t="s">
        <v>249</v>
      </c>
      <c r="E403" s="191" t="s">
        <v>31</v>
      </c>
      <c r="F403" s="192">
        <f>+F390+F394+F398</f>
        <v>0</v>
      </c>
      <c r="G403" s="191" t="s">
        <v>179</v>
      </c>
      <c r="H403" s="192">
        <f>+H390+H394+H398</f>
        <v>0</v>
      </c>
      <c r="I403" s="191" t="s">
        <v>33</v>
      </c>
      <c r="J403" s="192">
        <f>+J390+J394+J398</f>
        <v>0</v>
      </c>
      <c r="K403" s="191"/>
      <c r="L403" s="192"/>
      <c r="M403" s="191" t="s">
        <v>35</v>
      </c>
      <c r="N403" s="193">
        <f>+N390+N394+N398</f>
        <v>0</v>
      </c>
    </row>
    <row r="404" spans="1:14" x14ac:dyDescent="0.3">
      <c r="A404" s="11"/>
      <c r="B404" s="12"/>
      <c r="C404" s="12"/>
      <c r="D404" s="13"/>
      <c r="E404" s="191" t="s">
        <v>20</v>
      </c>
      <c r="F404" s="192">
        <f>+F391+F395+F399</f>
        <v>0</v>
      </c>
      <c r="G404" s="191" t="s">
        <v>180</v>
      </c>
      <c r="H404" s="192">
        <f>+H391+H395+H399</f>
        <v>0</v>
      </c>
      <c r="I404" s="191" t="s">
        <v>181</v>
      </c>
      <c r="J404" s="192">
        <f>+J391+J395+J399</f>
        <v>0</v>
      </c>
      <c r="K404" s="191" t="s">
        <v>182</v>
      </c>
      <c r="L404" s="192">
        <f>+L391+L395+L399</f>
        <v>0</v>
      </c>
      <c r="M404" s="191" t="s">
        <v>38</v>
      </c>
      <c r="N404" s="193">
        <f>+N391+N395+N399</f>
        <v>0</v>
      </c>
    </row>
    <row r="405" spans="1:14" x14ac:dyDescent="0.3">
      <c r="A405" s="11"/>
      <c r="B405" s="12"/>
      <c r="C405" s="12"/>
      <c r="D405" s="13"/>
      <c r="E405" s="191" t="s">
        <v>26</v>
      </c>
      <c r="F405" s="192">
        <f>+F392+F396+F400</f>
        <v>0</v>
      </c>
      <c r="G405" s="191" t="s">
        <v>183</v>
      </c>
      <c r="H405" s="192">
        <f>+H392+H396+H400</f>
        <v>0</v>
      </c>
      <c r="I405" s="191" t="s">
        <v>184</v>
      </c>
      <c r="J405" s="192">
        <f>+J392+J396+J400</f>
        <v>0</v>
      </c>
      <c r="K405" s="191"/>
      <c r="L405" s="192"/>
      <c r="M405" s="191" t="s">
        <v>39</v>
      </c>
      <c r="N405" s="193">
        <f>+N392+N396+N400</f>
        <v>0</v>
      </c>
    </row>
    <row r="406" spans="1:14" x14ac:dyDescent="0.3">
      <c r="A406" s="42"/>
      <c r="B406" s="43"/>
      <c r="C406" s="43"/>
      <c r="D406" s="22"/>
      <c r="E406" s="194"/>
      <c r="F406" s="746"/>
      <c r="G406" s="194"/>
      <c r="H406" s="746"/>
      <c r="I406" s="194"/>
      <c r="J406" s="746"/>
      <c r="K406" s="194"/>
      <c r="L406" s="746"/>
      <c r="M406" s="194"/>
      <c r="N406" s="195"/>
    </row>
    <row r="407" spans="1:14" x14ac:dyDescent="0.3">
      <c r="A407" s="11"/>
      <c r="B407" s="12"/>
      <c r="C407" s="12"/>
      <c r="D407" s="13"/>
      <c r="H407" s="108"/>
      <c r="J407" s="108"/>
      <c r="L407" s="108"/>
      <c r="N407" s="188"/>
    </row>
    <row r="408" spans="1:14" x14ac:dyDescent="0.3">
      <c r="A408" s="11"/>
      <c r="B408" s="12"/>
      <c r="C408" s="12"/>
      <c r="D408" s="13"/>
      <c r="H408" s="108"/>
      <c r="J408" s="108"/>
      <c r="L408" s="108"/>
      <c r="N408" s="188"/>
    </row>
    <row r="409" spans="1:14" x14ac:dyDescent="0.3">
      <c r="A409" s="56" t="s">
        <v>2026</v>
      </c>
      <c r="B409" s="57" t="s">
        <v>175</v>
      </c>
      <c r="C409" s="62" t="s">
        <v>2027</v>
      </c>
      <c r="D409" s="57" t="s">
        <v>252</v>
      </c>
      <c r="E409" s="18"/>
      <c r="F409" s="18"/>
      <c r="G409" s="18"/>
      <c r="H409" s="18"/>
      <c r="I409" s="18"/>
      <c r="J409" s="18"/>
      <c r="K409" s="18"/>
      <c r="L409" s="18"/>
      <c r="M409" s="18"/>
      <c r="N409" s="19"/>
    </row>
    <row r="410" spans="1:14" x14ac:dyDescent="0.3">
      <c r="A410" s="11"/>
      <c r="B410" s="61"/>
      <c r="C410" s="12"/>
      <c r="D410" s="30"/>
      <c r="N410" s="187"/>
    </row>
    <row r="411" spans="1:14" x14ac:dyDescent="0.3">
      <c r="A411" s="59"/>
      <c r="B411" s="25"/>
      <c r="C411" s="60"/>
      <c r="D411" s="53"/>
      <c r="E411" s="203"/>
      <c r="F411" s="745"/>
      <c r="G411" s="203"/>
      <c r="H411" s="203"/>
      <c r="I411" s="203"/>
      <c r="J411" s="203"/>
      <c r="K411" s="203"/>
      <c r="L411" s="203"/>
      <c r="M411" s="203"/>
      <c r="N411" s="204"/>
    </row>
    <row r="412" spans="1:14" x14ac:dyDescent="0.3">
      <c r="A412" s="11"/>
      <c r="B412" s="21" t="s">
        <v>177</v>
      </c>
      <c r="C412" s="12"/>
      <c r="D412" s="13" t="s">
        <v>178</v>
      </c>
      <c r="E412" s="108" t="s">
        <v>31</v>
      </c>
      <c r="F412" s="136">
        <v>0</v>
      </c>
      <c r="G412" s="108" t="s">
        <v>179</v>
      </c>
      <c r="H412" s="136">
        <v>0</v>
      </c>
      <c r="I412" s="191" t="s">
        <v>33</v>
      </c>
      <c r="J412" s="136">
        <v>0</v>
      </c>
      <c r="K412" s="108"/>
      <c r="L412" s="136"/>
      <c r="M412" s="108" t="s">
        <v>35</v>
      </c>
      <c r="N412" s="189">
        <v>0</v>
      </c>
    </row>
    <row r="413" spans="1:14" x14ac:dyDescent="0.3">
      <c r="A413" s="11"/>
      <c r="B413" s="12"/>
      <c r="C413" s="12"/>
      <c r="D413" s="29"/>
      <c r="E413" s="108" t="s">
        <v>20</v>
      </c>
      <c r="F413" s="136">
        <v>0</v>
      </c>
      <c r="G413" s="108" t="s">
        <v>180</v>
      </c>
      <c r="H413" s="136">
        <v>0</v>
      </c>
      <c r="I413" s="191" t="s">
        <v>181</v>
      </c>
      <c r="J413" s="136">
        <v>0</v>
      </c>
      <c r="K413" s="108" t="s">
        <v>182</v>
      </c>
      <c r="L413" s="136">
        <v>0</v>
      </c>
      <c r="M413" s="108" t="s">
        <v>38</v>
      </c>
      <c r="N413" s="189">
        <v>0</v>
      </c>
    </row>
    <row r="414" spans="1:14" x14ac:dyDescent="0.3">
      <c r="A414" s="11"/>
      <c r="B414" s="12"/>
      <c r="C414" s="12"/>
      <c r="D414" s="29"/>
      <c r="E414" s="108" t="s">
        <v>26</v>
      </c>
      <c r="F414" s="136">
        <v>0</v>
      </c>
      <c r="G414" s="108" t="s">
        <v>183</v>
      </c>
      <c r="H414" s="136">
        <v>0</v>
      </c>
      <c r="I414" s="191" t="s">
        <v>184</v>
      </c>
      <c r="J414" s="136">
        <v>0</v>
      </c>
      <c r="K414" s="108"/>
      <c r="L414" s="136"/>
      <c r="M414" s="108" t="s">
        <v>39</v>
      </c>
      <c r="N414" s="189">
        <v>0</v>
      </c>
    </row>
    <row r="415" spans="1:14" x14ac:dyDescent="0.3">
      <c r="A415" s="11"/>
      <c r="B415" s="12"/>
      <c r="C415" s="12"/>
      <c r="D415" s="30"/>
      <c r="H415" s="108"/>
      <c r="J415" s="108"/>
      <c r="L415" s="108"/>
      <c r="N415" s="188"/>
    </row>
    <row r="416" spans="1:14" x14ac:dyDescent="0.3">
      <c r="A416" s="11"/>
      <c r="B416" s="21" t="s">
        <v>185</v>
      </c>
      <c r="C416" s="12"/>
      <c r="D416" s="13" t="s">
        <v>186</v>
      </c>
      <c r="E416" s="108" t="s">
        <v>31</v>
      </c>
      <c r="F416" s="136">
        <v>0</v>
      </c>
      <c r="G416" s="108" t="s">
        <v>179</v>
      </c>
      <c r="H416" s="136">
        <v>0</v>
      </c>
      <c r="I416" s="191" t="s">
        <v>33</v>
      </c>
      <c r="J416" s="136">
        <v>0</v>
      </c>
      <c r="K416" s="108"/>
      <c r="L416" s="136"/>
      <c r="M416" s="108" t="s">
        <v>35</v>
      </c>
      <c r="N416" s="189">
        <v>0</v>
      </c>
    </row>
    <row r="417" spans="1:14" ht="15" customHeight="1" x14ac:dyDescent="0.3">
      <c r="A417" s="11"/>
      <c r="B417" s="12"/>
      <c r="C417" s="12"/>
      <c r="D417" s="29"/>
      <c r="E417" s="108" t="s">
        <v>20</v>
      </c>
      <c r="F417" s="136">
        <v>0</v>
      </c>
      <c r="G417" s="108" t="s">
        <v>180</v>
      </c>
      <c r="H417" s="136">
        <v>0</v>
      </c>
      <c r="I417" s="191" t="s">
        <v>181</v>
      </c>
      <c r="J417" s="136">
        <v>0</v>
      </c>
      <c r="K417" s="108" t="s">
        <v>182</v>
      </c>
      <c r="L417" s="136">
        <v>0</v>
      </c>
      <c r="M417" s="108" t="s">
        <v>38</v>
      </c>
      <c r="N417" s="189">
        <v>0</v>
      </c>
    </row>
    <row r="418" spans="1:14" x14ac:dyDescent="0.3">
      <c r="A418" s="11"/>
      <c r="B418" s="12"/>
      <c r="C418" s="12"/>
      <c r="D418" s="29"/>
      <c r="E418" s="108" t="s">
        <v>26</v>
      </c>
      <c r="F418" s="136">
        <v>0</v>
      </c>
      <c r="G418" s="108" t="s">
        <v>183</v>
      </c>
      <c r="H418" s="136">
        <v>0</v>
      </c>
      <c r="I418" s="191" t="s">
        <v>184</v>
      </c>
      <c r="J418" s="136">
        <v>0</v>
      </c>
      <c r="K418" s="108"/>
      <c r="L418" s="136"/>
      <c r="M418" s="108" t="s">
        <v>39</v>
      </c>
      <c r="N418" s="189">
        <v>0</v>
      </c>
    </row>
    <row r="419" spans="1:14" x14ac:dyDescent="0.3">
      <c r="A419" s="11"/>
      <c r="B419" s="12"/>
      <c r="C419" s="12"/>
      <c r="D419" s="30"/>
      <c r="E419" s="108"/>
      <c r="F419" s="136"/>
      <c r="G419" s="108"/>
      <c r="H419" s="136"/>
      <c r="I419" s="108"/>
      <c r="J419" s="136"/>
      <c r="K419" s="108"/>
      <c r="L419" s="136"/>
      <c r="M419" s="108"/>
      <c r="N419" s="189"/>
    </row>
    <row r="420" spans="1:14" ht="27.6" x14ac:dyDescent="0.3">
      <c r="A420" s="11"/>
      <c r="B420" s="21" t="s">
        <v>195</v>
      </c>
      <c r="C420" s="12"/>
      <c r="D420" s="13" t="s">
        <v>196</v>
      </c>
      <c r="E420" s="108" t="s">
        <v>31</v>
      </c>
      <c r="F420" s="136">
        <v>0</v>
      </c>
      <c r="G420" s="108" t="s">
        <v>179</v>
      </c>
      <c r="H420" s="136">
        <v>0</v>
      </c>
      <c r="I420" s="191" t="s">
        <v>33</v>
      </c>
      <c r="J420" s="136">
        <v>0</v>
      </c>
      <c r="K420" s="108"/>
      <c r="L420" s="136"/>
      <c r="M420" s="108" t="s">
        <v>35</v>
      </c>
      <c r="N420" s="189">
        <v>0</v>
      </c>
    </row>
    <row r="421" spans="1:14" x14ac:dyDescent="0.3">
      <c r="A421" s="11"/>
      <c r="B421" s="12"/>
      <c r="C421" s="12"/>
      <c r="D421" s="29"/>
      <c r="E421" s="108" t="s">
        <v>20</v>
      </c>
      <c r="F421" s="136">
        <v>0</v>
      </c>
      <c r="G421" s="108" t="s">
        <v>180</v>
      </c>
      <c r="H421" s="136">
        <v>0</v>
      </c>
      <c r="I421" s="191" t="s">
        <v>181</v>
      </c>
      <c r="J421" s="136">
        <v>0</v>
      </c>
      <c r="K421" s="108" t="s">
        <v>182</v>
      </c>
      <c r="L421" s="136">
        <v>0</v>
      </c>
      <c r="M421" s="108" t="s">
        <v>38</v>
      </c>
      <c r="N421" s="189">
        <v>0</v>
      </c>
    </row>
    <row r="422" spans="1:14" x14ac:dyDescent="0.3">
      <c r="A422" s="11"/>
      <c r="B422" s="12"/>
      <c r="C422" s="12"/>
      <c r="D422" s="29"/>
      <c r="E422" s="108" t="s">
        <v>26</v>
      </c>
      <c r="F422" s="136">
        <v>0</v>
      </c>
      <c r="G422" s="108" t="s">
        <v>183</v>
      </c>
      <c r="H422" s="136">
        <v>0</v>
      </c>
      <c r="I422" s="191" t="s">
        <v>184</v>
      </c>
      <c r="J422" s="136">
        <v>0</v>
      </c>
      <c r="K422" s="108"/>
      <c r="L422" s="136"/>
      <c r="M422" s="108" t="s">
        <v>39</v>
      </c>
      <c r="N422" s="189">
        <v>0</v>
      </c>
    </row>
    <row r="423" spans="1:14" ht="14.4" thickBot="1" x14ac:dyDescent="0.35">
      <c r="A423" s="11"/>
      <c r="B423" s="12"/>
      <c r="C423" s="12"/>
      <c r="D423" s="29"/>
      <c r="E423" s="108"/>
      <c r="F423" s="136"/>
      <c r="G423" s="108"/>
      <c r="H423" s="136"/>
      <c r="I423" s="108"/>
      <c r="J423" s="136"/>
      <c r="K423" s="108"/>
      <c r="L423" s="136"/>
      <c r="M423" s="108"/>
      <c r="N423" s="189"/>
    </row>
    <row r="424" spans="1:14" ht="14.4" thickTop="1" x14ac:dyDescent="0.3">
      <c r="A424" s="48"/>
      <c r="B424" s="49"/>
      <c r="C424" s="49"/>
      <c r="D424" s="50"/>
      <c r="E424" s="200"/>
      <c r="F424" s="201"/>
      <c r="G424" s="200"/>
      <c r="H424" s="201"/>
      <c r="I424" s="200"/>
      <c r="J424" s="201"/>
      <c r="K424" s="200"/>
      <c r="L424" s="201"/>
      <c r="M424" s="200"/>
      <c r="N424" s="202"/>
    </row>
    <row r="425" spans="1:14" x14ac:dyDescent="0.3">
      <c r="A425" s="37"/>
      <c r="B425" s="78" t="s">
        <v>187</v>
      </c>
      <c r="C425" s="47" t="s">
        <v>2027</v>
      </c>
      <c r="D425" s="13" t="s">
        <v>252</v>
      </c>
      <c r="E425" s="191" t="s">
        <v>31</v>
      </c>
      <c r="F425" s="192">
        <f>+F412+F416+F420</f>
        <v>0</v>
      </c>
      <c r="G425" s="191" t="s">
        <v>179</v>
      </c>
      <c r="H425" s="192">
        <f>+H412+H416+H420</f>
        <v>0</v>
      </c>
      <c r="I425" s="191" t="s">
        <v>33</v>
      </c>
      <c r="J425" s="192">
        <f>+J412+J416+J420</f>
        <v>0</v>
      </c>
      <c r="K425" s="191"/>
      <c r="L425" s="192"/>
      <c r="M425" s="191" t="s">
        <v>35</v>
      </c>
      <c r="N425" s="193">
        <f>+N412+N416+N420</f>
        <v>0</v>
      </c>
    </row>
    <row r="426" spans="1:14" x14ac:dyDescent="0.3">
      <c r="A426" s="11"/>
      <c r="B426" s="12"/>
      <c r="C426" s="12"/>
      <c r="D426" s="13"/>
      <c r="E426" s="191" t="s">
        <v>20</v>
      </c>
      <c r="F426" s="192">
        <f>+F413+F417+F421</f>
        <v>0</v>
      </c>
      <c r="G426" s="191" t="s">
        <v>180</v>
      </c>
      <c r="H426" s="192">
        <f>+H413+H417+H421</f>
        <v>0</v>
      </c>
      <c r="I426" s="191" t="s">
        <v>181</v>
      </c>
      <c r="J426" s="192">
        <f>+J413+J417+J421</f>
        <v>0</v>
      </c>
      <c r="K426" s="191" t="s">
        <v>182</v>
      </c>
      <c r="L426" s="192">
        <f>+L413+L417+L421</f>
        <v>0</v>
      </c>
      <c r="M426" s="191" t="s">
        <v>38</v>
      </c>
      <c r="N426" s="193">
        <f>+N413+N417+N421</f>
        <v>0</v>
      </c>
    </row>
    <row r="427" spans="1:14" x14ac:dyDescent="0.3">
      <c r="A427" s="11"/>
      <c r="B427" s="12"/>
      <c r="C427" s="12"/>
      <c r="D427" s="13"/>
      <c r="E427" s="191" t="s">
        <v>26</v>
      </c>
      <c r="F427" s="192">
        <f>+F414+F418+F422</f>
        <v>0</v>
      </c>
      <c r="G427" s="191" t="s">
        <v>183</v>
      </c>
      <c r="H427" s="192">
        <f>+H414+H418+H422</f>
        <v>0</v>
      </c>
      <c r="I427" s="191" t="s">
        <v>184</v>
      </c>
      <c r="J427" s="192">
        <f>+J414+J418+J422</f>
        <v>0</v>
      </c>
      <c r="K427" s="191"/>
      <c r="L427" s="192"/>
      <c r="M427" s="191" t="s">
        <v>39</v>
      </c>
      <c r="N427" s="193">
        <f>+N414+N418+N422</f>
        <v>0</v>
      </c>
    </row>
    <row r="428" spans="1:14" x14ac:dyDescent="0.3">
      <c r="A428" s="42"/>
      <c r="B428" s="43"/>
      <c r="C428" s="43"/>
      <c r="D428" s="22"/>
      <c r="E428" s="194"/>
      <c r="F428" s="746"/>
      <c r="G428" s="194"/>
      <c r="H428" s="746"/>
      <c r="I428" s="194"/>
      <c r="J428" s="746"/>
      <c r="K428" s="194"/>
      <c r="L428" s="746"/>
      <c r="M428" s="194"/>
      <c r="N428" s="195"/>
    </row>
    <row r="429" spans="1:14" x14ac:dyDescent="0.3">
      <c r="A429" s="11"/>
      <c r="B429" s="12"/>
      <c r="C429" s="12"/>
      <c r="D429" s="30"/>
      <c r="N429" s="187"/>
    </row>
    <row r="430" spans="1:14" x14ac:dyDescent="0.3">
      <c r="A430" s="11"/>
      <c r="B430" s="12"/>
      <c r="C430" s="12"/>
      <c r="D430" s="30"/>
      <c r="N430" s="187"/>
    </row>
    <row r="431" spans="1:14" x14ac:dyDescent="0.3">
      <c r="A431" s="56" t="s">
        <v>254</v>
      </c>
      <c r="B431" s="57" t="s">
        <v>175</v>
      </c>
      <c r="C431" s="62" t="s">
        <v>202</v>
      </c>
      <c r="D431" s="57" t="s">
        <v>256</v>
      </c>
      <c r="E431" s="18"/>
      <c r="F431" s="18"/>
      <c r="G431" s="18"/>
      <c r="H431" s="18"/>
      <c r="I431" s="18"/>
      <c r="J431" s="18"/>
      <c r="K431" s="18"/>
      <c r="L431" s="18"/>
      <c r="M431" s="18"/>
      <c r="N431" s="19"/>
    </row>
    <row r="432" spans="1:14" x14ac:dyDescent="0.3">
      <c r="A432" s="11"/>
      <c r="B432" s="61"/>
      <c r="C432" s="12"/>
      <c r="D432" s="30"/>
      <c r="N432" s="187"/>
    </row>
    <row r="433" spans="1:14" x14ac:dyDescent="0.3">
      <c r="A433" s="59"/>
      <c r="B433" s="25"/>
      <c r="C433" s="60"/>
      <c r="D433" s="53"/>
      <c r="E433" s="203"/>
      <c r="F433" s="745"/>
      <c r="G433" s="203"/>
      <c r="H433" s="203"/>
      <c r="I433" s="203"/>
      <c r="J433" s="203"/>
      <c r="K433" s="203"/>
      <c r="L433" s="203"/>
      <c r="M433" s="203"/>
      <c r="N433" s="204"/>
    </row>
    <row r="434" spans="1:14" x14ac:dyDescent="0.3">
      <c r="A434" s="11"/>
      <c r="B434" s="21" t="s">
        <v>177</v>
      </c>
      <c r="C434" s="12"/>
      <c r="D434" s="13" t="s">
        <v>178</v>
      </c>
      <c r="E434" s="108" t="s">
        <v>31</v>
      </c>
      <c r="F434" s="136">
        <v>0</v>
      </c>
      <c r="G434" s="108" t="s">
        <v>179</v>
      </c>
      <c r="H434" s="136">
        <v>0</v>
      </c>
      <c r="I434" s="191" t="s">
        <v>33</v>
      </c>
      <c r="J434" s="136">
        <v>0</v>
      </c>
      <c r="K434" s="108"/>
      <c r="L434" s="136"/>
      <c r="M434" s="108" t="s">
        <v>35</v>
      </c>
      <c r="N434" s="189">
        <v>0</v>
      </c>
    </row>
    <row r="435" spans="1:14" x14ac:dyDescent="0.3">
      <c r="A435" s="11"/>
      <c r="B435" s="12"/>
      <c r="C435" s="12"/>
      <c r="D435" s="29"/>
      <c r="E435" s="108" t="s">
        <v>20</v>
      </c>
      <c r="F435" s="136">
        <v>0</v>
      </c>
      <c r="G435" s="108" t="s">
        <v>180</v>
      </c>
      <c r="H435" s="136">
        <v>0</v>
      </c>
      <c r="I435" s="191" t="s">
        <v>181</v>
      </c>
      <c r="J435" s="136">
        <v>0</v>
      </c>
      <c r="K435" s="108" t="s">
        <v>182</v>
      </c>
      <c r="L435" s="136">
        <v>0</v>
      </c>
      <c r="M435" s="108" t="s">
        <v>38</v>
      </c>
      <c r="N435" s="189">
        <v>0</v>
      </c>
    </row>
    <row r="436" spans="1:14" x14ac:dyDescent="0.3">
      <c r="A436" s="11"/>
      <c r="B436" s="12"/>
      <c r="C436" s="12"/>
      <c r="D436" s="29"/>
      <c r="E436" s="108" t="s">
        <v>26</v>
      </c>
      <c r="F436" s="136">
        <v>0</v>
      </c>
      <c r="G436" s="108" t="s">
        <v>183</v>
      </c>
      <c r="H436" s="136">
        <v>0</v>
      </c>
      <c r="I436" s="191" t="s">
        <v>184</v>
      </c>
      <c r="J436" s="136">
        <v>0</v>
      </c>
      <c r="K436" s="108"/>
      <c r="L436" s="136"/>
      <c r="M436" s="108" t="s">
        <v>39</v>
      </c>
      <c r="N436" s="189">
        <v>0</v>
      </c>
    </row>
    <row r="437" spans="1:14" x14ac:dyDescent="0.3">
      <c r="A437" s="11"/>
      <c r="B437" s="12"/>
      <c r="C437" s="12"/>
      <c r="D437" s="30"/>
      <c r="H437" s="108"/>
      <c r="J437" s="108"/>
      <c r="L437" s="108"/>
      <c r="N437" s="188"/>
    </row>
    <row r="438" spans="1:14" x14ac:dyDescent="0.3">
      <c r="A438" s="11"/>
      <c r="B438" s="21" t="s">
        <v>185</v>
      </c>
      <c r="C438" s="12"/>
      <c r="D438" s="13" t="s">
        <v>186</v>
      </c>
      <c r="E438" s="108" t="s">
        <v>31</v>
      </c>
      <c r="F438" s="136">
        <v>0</v>
      </c>
      <c r="G438" s="108" t="s">
        <v>179</v>
      </c>
      <c r="H438" s="136">
        <v>0</v>
      </c>
      <c r="I438" s="191" t="s">
        <v>33</v>
      </c>
      <c r="J438" s="136">
        <v>0</v>
      </c>
      <c r="K438" s="108"/>
      <c r="L438" s="136"/>
      <c r="M438" s="108" t="s">
        <v>35</v>
      </c>
      <c r="N438" s="189">
        <v>0</v>
      </c>
    </row>
    <row r="439" spans="1:14" x14ac:dyDescent="0.3">
      <c r="A439" s="11"/>
      <c r="B439" s="12"/>
      <c r="C439" s="12"/>
      <c r="D439" s="29"/>
      <c r="E439" s="108" t="s">
        <v>20</v>
      </c>
      <c r="F439" s="136">
        <v>0</v>
      </c>
      <c r="G439" s="108" t="s">
        <v>180</v>
      </c>
      <c r="H439" s="136">
        <v>0</v>
      </c>
      <c r="I439" s="191" t="s">
        <v>181</v>
      </c>
      <c r="J439" s="136">
        <v>0</v>
      </c>
      <c r="K439" s="108" t="s">
        <v>182</v>
      </c>
      <c r="L439" s="136">
        <v>0</v>
      </c>
      <c r="M439" s="108" t="s">
        <v>38</v>
      </c>
      <c r="N439" s="189">
        <v>0</v>
      </c>
    </row>
    <row r="440" spans="1:14" x14ac:dyDescent="0.3">
      <c r="A440" s="11"/>
      <c r="B440" s="12"/>
      <c r="C440" s="12"/>
      <c r="D440" s="29"/>
      <c r="E440" s="108" t="s">
        <v>26</v>
      </c>
      <c r="F440" s="136">
        <v>0</v>
      </c>
      <c r="G440" s="108" t="s">
        <v>183</v>
      </c>
      <c r="H440" s="136">
        <v>0</v>
      </c>
      <c r="I440" s="191" t="s">
        <v>184</v>
      </c>
      <c r="J440" s="136">
        <v>0</v>
      </c>
      <c r="K440" s="108"/>
      <c r="L440" s="136"/>
      <c r="M440" s="108" t="s">
        <v>39</v>
      </c>
      <c r="N440" s="189">
        <v>0</v>
      </c>
    </row>
    <row r="441" spans="1:14" x14ac:dyDescent="0.3">
      <c r="A441" s="11"/>
      <c r="B441" s="12"/>
      <c r="C441" s="12"/>
      <c r="D441" s="30"/>
      <c r="E441" s="108"/>
      <c r="F441" s="136"/>
      <c r="G441" s="108"/>
      <c r="H441" s="136"/>
      <c r="I441" s="108"/>
      <c r="J441" s="136"/>
      <c r="K441" s="108"/>
      <c r="L441" s="136"/>
      <c r="M441" s="108"/>
      <c r="N441" s="189"/>
    </row>
    <row r="442" spans="1:14" ht="27.6" x14ac:dyDescent="0.3">
      <c r="A442" s="11"/>
      <c r="B442" s="21" t="s">
        <v>195</v>
      </c>
      <c r="C442" s="12"/>
      <c r="D442" s="13" t="s">
        <v>196</v>
      </c>
      <c r="E442" s="108" t="s">
        <v>31</v>
      </c>
      <c r="F442" s="136">
        <v>0</v>
      </c>
      <c r="G442" s="108" t="s">
        <v>179</v>
      </c>
      <c r="H442" s="136">
        <v>0</v>
      </c>
      <c r="I442" s="191" t="s">
        <v>33</v>
      </c>
      <c r="J442" s="136">
        <v>0</v>
      </c>
      <c r="K442" s="108"/>
      <c r="L442" s="136"/>
      <c r="M442" s="108" t="s">
        <v>35</v>
      </c>
      <c r="N442" s="189">
        <v>0</v>
      </c>
    </row>
    <row r="443" spans="1:14" x14ac:dyDescent="0.3">
      <c r="A443" s="11"/>
      <c r="B443" s="12"/>
      <c r="C443" s="12"/>
      <c r="D443" s="29"/>
      <c r="E443" s="108" t="s">
        <v>20</v>
      </c>
      <c r="F443" s="136">
        <v>0</v>
      </c>
      <c r="G443" s="108" t="s">
        <v>180</v>
      </c>
      <c r="H443" s="136">
        <v>0</v>
      </c>
      <c r="I443" s="191" t="s">
        <v>181</v>
      </c>
      <c r="J443" s="136">
        <v>0</v>
      </c>
      <c r="K443" s="108" t="s">
        <v>182</v>
      </c>
      <c r="L443" s="136">
        <v>0</v>
      </c>
      <c r="M443" s="108" t="s">
        <v>38</v>
      </c>
      <c r="N443" s="189">
        <v>0</v>
      </c>
    </row>
    <row r="444" spans="1:14" x14ac:dyDescent="0.3">
      <c r="A444" s="11"/>
      <c r="B444" s="12"/>
      <c r="C444" s="12"/>
      <c r="D444" s="29"/>
      <c r="E444" s="108" t="s">
        <v>26</v>
      </c>
      <c r="F444" s="136">
        <v>0</v>
      </c>
      <c r="G444" s="108" t="s">
        <v>183</v>
      </c>
      <c r="H444" s="136">
        <v>0</v>
      </c>
      <c r="I444" s="191" t="s">
        <v>184</v>
      </c>
      <c r="J444" s="136">
        <v>0</v>
      </c>
      <c r="K444" s="108"/>
      <c r="L444" s="136"/>
      <c r="M444" s="108" t="s">
        <v>39</v>
      </c>
      <c r="N444" s="189">
        <v>0</v>
      </c>
    </row>
    <row r="445" spans="1:14" ht="14.4" thickBot="1" x14ac:dyDescent="0.35">
      <c r="A445" s="11"/>
      <c r="B445" s="12"/>
      <c r="C445" s="12"/>
      <c r="D445" s="29"/>
      <c r="E445" s="108"/>
      <c r="F445" s="136"/>
      <c r="G445" s="108"/>
      <c r="H445" s="136"/>
      <c r="I445" s="108"/>
      <c r="J445" s="136"/>
      <c r="K445" s="108"/>
      <c r="L445" s="136"/>
      <c r="M445" s="108"/>
      <c r="N445" s="189"/>
    </row>
    <row r="446" spans="1:14" ht="14.4" thickTop="1" x14ac:dyDescent="0.3">
      <c r="A446" s="48"/>
      <c r="B446" s="49"/>
      <c r="C446" s="49"/>
      <c r="D446" s="50"/>
      <c r="E446" s="200"/>
      <c r="F446" s="201"/>
      <c r="G446" s="200"/>
      <c r="H446" s="201"/>
      <c r="I446" s="200"/>
      <c r="J446" s="201"/>
      <c r="K446" s="200"/>
      <c r="L446" s="201"/>
      <c r="M446" s="200"/>
      <c r="N446" s="202"/>
    </row>
    <row r="447" spans="1:14" x14ac:dyDescent="0.3">
      <c r="A447" s="37"/>
      <c r="B447" s="78" t="s">
        <v>187</v>
      </c>
      <c r="C447" s="47" t="s">
        <v>202</v>
      </c>
      <c r="D447" s="13" t="s">
        <v>256</v>
      </c>
      <c r="E447" s="191" t="s">
        <v>31</v>
      </c>
      <c r="F447" s="192">
        <f>+F434+F438+F442</f>
        <v>0</v>
      </c>
      <c r="G447" s="191" t="s">
        <v>179</v>
      </c>
      <c r="H447" s="192">
        <f>+H434+H438+H442</f>
        <v>0</v>
      </c>
      <c r="I447" s="191" t="s">
        <v>33</v>
      </c>
      <c r="J447" s="192">
        <f>+J434+J438+J442</f>
        <v>0</v>
      </c>
      <c r="K447" s="191"/>
      <c r="L447" s="192"/>
      <c r="M447" s="191" t="s">
        <v>35</v>
      </c>
      <c r="N447" s="193">
        <f>+N434+N438+N442</f>
        <v>0</v>
      </c>
    </row>
    <row r="448" spans="1:14" x14ac:dyDescent="0.3">
      <c r="A448" s="11"/>
      <c r="B448" s="12"/>
      <c r="C448" s="12"/>
      <c r="D448" s="13"/>
      <c r="E448" s="191" t="s">
        <v>20</v>
      </c>
      <c r="F448" s="192">
        <f>+F435+F439+F443</f>
        <v>0</v>
      </c>
      <c r="G448" s="191" t="s">
        <v>180</v>
      </c>
      <c r="H448" s="192">
        <f>+H435+H439+H443</f>
        <v>0</v>
      </c>
      <c r="I448" s="191" t="s">
        <v>181</v>
      </c>
      <c r="J448" s="192">
        <f>+J435+J439+J443</f>
        <v>0</v>
      </c>
      <c r="K448" s="191" t="s">
        <v>182</v>
      </c>
      <c r="L448" s="192">
        <f>+L435+L439+L443</f>
        <v>0</v>
      </c>
      <c r="M448" s="191" t="s">
        <v>38</v>
      </c>
      <c r="N448" s="193">
        <f>+N435+N439+N443</f>
        <v>0</v>
      </c>
    </row>
    <row r="449" spans="1:14" x14ac:dyDescent="0.3">
      <c r="A449" s="11"/>
      <c r="B449" s="12"/>
      <c r="C449" s="12"/>
      <c r="D449" s="13"/>
      <c r="E449" s="191" t="s">
        <v>26</v>
      </c>
      <c r="F449" s="192">
        <f>+F436+F440+F444</f>
        <v>0</v>
      </c>
      <c r="G449" s="191" t="s">
        <v>183</v>
      </c>
      <c r="H449" s="192">
        <f>+H436+H440+H444</f>
        <v>0</v>
      </c>
      <c r="I449" s="191" t="s">
        <v>184</v>
      </c>
      <c r="J449" s="192">
        <f>+J436+J440+J444</f>
        <v>0</v>
      </c>
      <c r="K449" s="191"/>
      <c r="L449" s="192"/>
      <c r="M449" s="191" t="s">
        <v>39</v>
      </c>
      <c r="N449" s="193">
        <f>+N436+N440+N444</f>
        <v>0</v>
      </c>
    </row>
    <row r="450" spans="1:14" x14ac:dyDescent="0.3">
      <c r="A450" s="42"/>
      <c r="B450" s="43"/>
      <c r="C450" s="43"/>
      <c r="D450" s="22"/>
      <c r="E450" s="194"/>
      <c r="F450" s="746"/>
      <c r="G450" s="194"/>
      <c r="H450" s="746"/>
      <c r="I450" s="194"/>
      <c r="J450" s="746"/>
      <c r="K450" s="194"/>
      <c r="L450" s="746"/>
      <c r="M450" s="194"/>
      <c r="N450" s="195"/>
    </row>
    <row r="451" spans="1:14" x14ac:dyDescent="0.3">
      <c r="A451" s="24"/>
      <c r="B451" s="26"/>
      <c r="C451" s="26"/>
      <c r="D451" s="53"/>
      <c r="E451" s="203"/>
      <c r="F451" s="745"/>
      <c r="G451" s="203"/>
      <c r="H451" s="745"/>
      <c r="I451" s="203"/>
      <c r="J451" s="745"/>
      <c r="K451" s="203"/>
      <c r="L451" s="745"/>
      <c r="M451" s="203"/>
      <c r="N451" s="209"/>
    </row>
    <row r="452" spans="1:14" x14ac:dyDescent="0.3">
      <c r="A452" s="11"/>
      <c r="B452" s="12"/>
      <c r="C452" s="12"/>
      <c r="D452" s="13"/>
      <c r="H452" s="108"/>
      <c r="J452" s="108"/>
      <c r="L452" s="108"/>
      <c r="N452" s="188"/>
    </row>
    <row r="453" spans="1:14" x14ac:dyDescent="0.3">
      <c r="A453" s="56" t="s">
        <v>257</v>
      </c>
      <c r="B453" s="57" t="s">
        <v>175</v>
      </c>
      <c r="C453" s="62" t="s">
        <v>205</v>
      </c>
      <c r="D453" s="57" t="s">
        <v>259</v>
      </c>
      <c r="E453" s="18"/>
      <c r="F453" s="18"/>
      <c r="G453" s="18"/>
      <c r="H453" s="18"/>
      <c r="I453" s="18"/>
      <c r="J453" s="18"/>
      <c r="K453" s="18"/>
      <c r="L453" s="18"/>
      <c r="M453" s="18"/>
      <c r="N453" s="19"/>
    </row>
    <row r="454" spans="1:14" x14ac:dyDescent="0.3">
      <c r="A454" s="11"/>
      <c r="B454" s="61"/>
      <c r="C454" s="12"/>
      <c r="D454" s="30"/>
      <c r="N454" s="187"/>
    </row>
    <row r="455" spans="1:14" x14ac:dyDescent="0.3">
      <c r="A455" s="59"/>
      <c r="B455" s="25"/>
      <c r="C455" s="60"/>
      <c r="D455" s="53"/>
      <c r="E455" s="203"/>
      <c r="F455" s="745"/>
      <c r="G455" s="203"/>
      <c r="H455" s="203"/>
      <c r="I455" s="203"/>
      <c r="J455" s="203"/>
      <c r="K455" s="203"/>
      <c r="L455" s="203"/>
      <c r="M455" s="203"/>
      <c r="N455" s="204"/>
    </row>
    <row r="456" spans="1:14" x14ac:dyDescent="0.3">
      <c r="A456" s="11"/>
      <c r="B456" s="21" t="s">
        <v>177</v>
      </c>
      <c r="C456" s="12"/>
      <c r="D456" s="13" t="s">
        <v>178</v>
      </c>
      <c r="E456" s="108" t="s">
        <v>31</v>
      </c>
      <c r="F456" s="136">
        <v>0</v>
      </c>
      <c r="G456" s="108" t="s">
        <v>179</v>
      </c>
      <c r="H456" s="136">
        <v>0</v>
      </c>
      <c r="I456" s="191" t="s">
        <v>33</v>
      </c>
      <c r="J456" s="136">
        <v>0</v>
      </c>
      <c r="K456" s="108"/>
      <c r="L456" s="136"/>
      <c r="M456" s="108" t="s">
        <v>35</v>
      </c>
      <c r="N456" s="189">
        <v>0</v>
      </c>
    </row>
    <row r="457" spans="1:14" x14ac:dyDescent="0.3">
      <c r="A457" s="11"/>
      <c r="B457" s="12"/>
      <c r="C457" s="12"/>
      <c r="D457" s="29"/>
      <c r="E457" s="108" t="s">
        <v>20</v>
      </c>
      <c r="F457" s="136">
        <v>0</v>
      </c>
      <c r="G457" s="108" t="s">
        <v>180</v>
      </c>
      <c r="H457" s="136">
        <v>0</v>
      </c>
      <c r="I457" s="191" t="s">
        <v>181</v>
      </c>
      <c r="J457" s="136">
        <v>0</v>
      </c>
      <c r="K457" s="108" t="s">
        <v>182</v>
      </c>
      <c r="L457" s="136">
        <v>0</v>
      </c>
      <c r="M457" s="108" t="s">
        <v>38</v>
      </c>
      <c r="N457" s="189">
        <v>0</v>
      </c>
    </row>
    <row r="458" spans="1:14" x14ac:dyDescent="0.3">
      <c r="A458" s="11"/>
      <c r="B458" s="12"/>
      <c r="C458" s="12"/>
      <c r="D458" s="29"/>
      <c r="E458" s="108" t="s">
        <v>26</v>
      </c>
      <c r="F458" s="136">
        <v>0</v>
      </c>
      <c r="G458" s="108" t="s">
        <v>183</v>
      </c>
      <c r="H458" s="136">
        <v>0</v>
      </c>
      <c r="I458" s="191" t="s">
        <v>184</v>
      </c>
      <c r="J458" s="136">
        <v>0</v>
      </c>
      <c r="K458" s="108"/>
      <c r="L458" s="136"/>
      <c r="M458" s="108" t="s">
        <v>39</v>
      </c>
      <c r="N458" s="189">
        <v>0</v>
      </c>
    </row>
    <row r="459" spans="1:14" x14ac:dyDescent="0.3">
      <c r="A459" s="11"/>
      <c r="B459" s="12"/>
      <c r="C459" s="12"/>
      <c r="D459" s="30"/>
      <c r="H459" s="108"/>
      <c r="J459" s="108"/>
      <c r="L459" s="108"/>
      <c r="N459" s="188"/>
    </row>
    <row r="460" spans="1:14" x14ac:dyDescent="0.3">
      <c r="A460" s="11"/>
      <c r="B460" s="21" t="s">
        <v>185</v>
      </c>
      <c r="C460" s="12"/>
      <c r="D460" s="13" t="s">
        <v>186</v>
      </c>
      <c r="E460" s="108" t="s">
        <v>31</v>
      </c>
      <c r="F460" s="136">
        <v>0</v>
      </c>
      <c r="G460" s="108" t="s">
        <v>179</v>
      </c>
      <c r="H460" s="136">
        <v>0</v>
      </c>
      <c r="I460" s="191" t="s">
        <v>33</v>
      </c>
      <c r="J460" s="136">
        <v>0</v>
      </c>
      <c r="K460" s="108"/>
      <c r="L460" s="136"/>
      <c r="M460" s="108" t="s">
        <v>35</v>
      </c>
      <c r="N460" s="189">
        <v>0</v>
      </c>
    </row>
    <row r="461" spans="1:14" x14ac:dyDescent="0.3">
      <c r="A461" s="11"/>
      <c r="B461" s="12"/>
      <c r="C461" s="12"/>
      <c r="D461" s="29"/>
      <c r="E461" s="108" t="s">
        <v>20</v>
      </c>
      <c r="F461" s="136">
        <v>0</v>
      </c>
      <c r="G461" s="108" t="s">
        <v>180</v>
      </c>
      <c r="H461" s="136">
        <v>0</v>
      </c>
      <c r="I461" s="191" t="s">
        <v>181</v>
      </c>
      <c r="J461" s="136">
        <v>0</v>
      </c>
      <c r="K461" s="108" t="s">
        <v>182</v>
      </c>
      <c r="L461" s="136">
        <v>0</v>
      </c>
      <c r="M461" s="108" t="s">
        <v>38</v>
      </c>
      <c r="N461" s="189">
        <v>0</v>
      </c>
    </row>
    <row r="462" spans="1:14" x14ac:dyDescent="0.3">
      <c r="A462" s="11"/>
      <c r="B462" s="12"/>
      <c r="C462" s="12"/>
      <c r="D462" s="29"/>
      <c r="E462" s="108" t="s">
        <v>26</v>
      </c>
      <c r="F462" s="136">
        <v>0</v>
      </c>
      <c r="G462" s="108" t="s">
        <v>183</v>
      </c>
      <c r="H462" s="136">
        <v>0</v>
      </c>
      <c r="I462" s="191" t="s">
        <v>184</v>
      </c>
      <c r="J462" s="136">
        <v>0</v>
      </c>
      <c r="K462" s="108"/>
      <c r="L462" s="136"/>
      <c r="M462" s="108" t="s">
        <v>39</v>
      </c>
      <c r="N462" s="189">
        <v>0</v>
      </c>
    </row>
    <row r="463" spans="1:14" x14ac:dyDescent="0.3">
      <c r="A463" s="11"/>
      <c r="B463" s="12"/>
      <c r="C463" s="12"/>
      <c r="D463" s="30"/>
      <c r="E463" s="108"/>
      <c r="F463" s="136"/>
      <c r="G463" s="108"/>
      <c r="H463" s="136"/>
      <c r="I463" s="108"/>
      <c r="J463" s="136"/>
      <c r="K463" s="108"/>
      <c r="L463" s="136"/>
      <c r="M463" s="108"/>
      <c r="N463" s="189"/>
    </row>
    <row r="464" spans="1:14" ht="27.6" x14ac:dyDescent="0.3">
      <c r="A464" s="11"/>
      <c r="B464" s="21" t="s">
        <v>195</v>
      </c>
      <c r="C464" s="12"/>
      <c r="D464" s="13" t="s">
        <v>196</v>
      </c>
      <c r="E464" s="108" t="s">
        <v>31</v>
      </c>
      <c r="F464" s="136">
        <v>0</v>
      </c>
      <c r="G464" s="108" t="s">
        <v>179</v>
      </c>
      <c r="H464" s="136">
        <v>0</v>
      </c>
      <c r="I464" s="191" t="s">
        <v>33</v>
      </c>
      <c r="J464" s="136">
        <v>0</v>
      </c>
      <c r="K464" s="108"/>
      <c r="L464" s="136"/>
      <c r="M464" s="108" t="s">
        <v>35</v>
      </c>
      <c r="N464" s="189">
        <v>0</v>
      </c>
    </row>
    <row r="465" spans="1:14" x14ac:dyDescent="0.3">
      <c r="A465" s="11"/>
      <c r="B465" s="12"/>
      <c r="C465" s="12"/>
      <c r="D465" s="29"/>
      <c r="E465" s="108" t="s">
        <v>20</v>
      </c>
      <c r="F465" s="136">
        <v>0</v>
      </c>
      <c r="G465" s="108" t="s">
        <v>180</v>
      </c>
      <c r="H465" s="136">
        <v>0</v>
      </c>
      <c r="I465" s="191" t="s">
        <v>181</v>
      </c>
      <c r="J465" s="136">
        <v>0</v>
      </c>
      <c r="K465" s="108" t="s">
        <v>182</v>
      </c>
      <c r="L465" s="136">
        <v>0</v>
      </c>
      <c r="M465" s="108" t="s">
        <v>38</v>
      </c>
      <c r="N465" s="189">
        <v>0</v>
      </c>
    </row>
    <row r="466" spans="1:14" x14ac:dyDescent="0.3">
      <c r="A466" s="11"/>
      <c r="B466" s="12"/>
      <c r="C466" s="12"/>
      <c r="D466" s="29"/>
      <c r="E466" s="108" t="s">
        <v>26</v>
      </c>
      <c r="F466" s="136">
        <v>0</v>
      </c>
      <c r="G466" s="108" t="s">
        <v>183</v>
      </c>
      <c r="H466" s="136">
        <v>0</v>
      </c>
      <c r="I466" s="191" t="s">
        <v>184</v>
      </c>
      <c r="J466" s="136">
        <v>0</v>
      </c>
      <c r="K466" s="108"/>
      <c r="L466" s="136"/>
      <c r="M466" s="108" t="s">
        <v>39</v>
      </c>
      <c r="N466" s="189">
        <v>0</v>
      </c>
    </row>
    <row r="467" spans="1:14" ht="14.4" thickBot="1" x14ac:dyDescent="0.35">
      <c r="A467" s="11"/>
      <c r="B467" s="12"/>
      <c r="C467" s="12"/>
      <c r="D467" s="29"/>
      <c r="E467" s="108"/>
      <c r="F467" s="136"/>
      <c r="G467" s="108"/>
      <c r="H467" s="136"/>
      <c r="I467" s="108"/>
      <c r="J467" s="136"/>
      <c r="K467" s="108"/>
      <c r="L467" s="136"/>
      <c r="M467" s="108"/>
      <c r="N467" s="189"/>
    </row>
    <row r="468" spans="1:14" ht="15" customHeight="1" thickTop="1" x14ac:dyDescent="0.3">
      <c r="A468" s="48"/>
      <c r="B468" s="49"/>
      <c r="C468" s="49"/>
      <c r="D468" s="50"/>
      <c r="E468" s="200"/>
      <c r="F468" s="201"/>
      <c r="G468" s="200"/>
      <c r="H468" s="201"/>
      <c r="I468" s="200"/>
      <c r="J468" s="201"/>
      <c r="K468" s="200"/>
      <c r="L468" s="201"/>
      <c r="M468" s="200"/>
      <c r="N468" s="202"/>
    </row>
    <row r="469" spans="1:14" x14ac:dyDescent="0.3">
      <c r="A469" s="37"/>
      <c r="B469" s="78" t="s">
        <v>187</v>
      </c>
      <c r="C469" s="47" t="s">
        <v>205</v>
      </c>
      <c r="D469" s="13" t="s">
        <v>259</v>
      </c>
      <c r="E469" s="191" t="s">
        <v>31</v>
      </c>
      <c r="F469" s="192">
        <f>+F456+F460+F464</f>
        <v>0</v>
      </c>
      <c r="G469" s="191" t="s">
        <v>179</v>
      </c>
      <c r="H469" s="192">
        <f>+H456+H460+H464</f>
        <v>0</v>
      </c>
      <c r="I469" s="191" t="s">
        <v>33</v>
      </c>
      <c r="J469" s="192">
        <f>+J456+J460+J464</f>
        <v>0</v>
      </c>
      <c r="K469" s="191"/>
      <c r="L469" s="192"/>
      <c r="M469" s="191" t="s">
        <v>35</v>
      </c>
      <c r="N469" s="193">
        <f>+N456+N460+N464</f>
        <v>0</v>
      </c>
    </row>
    <row r="470" spans="1:14" x14ac:dyDescent="0.3">
      <c r="A470" s="11"/>
      <c r="B470" s="12"/>
      <c r="C470" s="12"/>
      <c r="D470" s="13"/>
      <c r="E470" s="191" t="s">
        <v>20</v>
      </c>
      <c r="F470" s="192">
        <f>+F457+F461+F465</f>
        <v>0</v>
      </c>
      <c r="G470" s="191" t="s">
        <v>180</v>
      </c>
      <c r="H470" s="192">
        <f>+H457+H461+H465</f>
        <v>0</v>
      </c>
      <c r="I470" s="191" t="s">
        <v>181</v>
      </c>
      <c r="J470" s="192">
        <f>+J457+J461+J465</f>
        <v>0</v>
      </c>
      <c r="K470" s="191" t="s">
        <v>182</v>
      </c>
      <c r="L470" s="192">
        <f>+L457+L461+L465</f>
        <v>0</v>
      </c>
      <c r="M470" s="191" t="s">
        <v>38</v>
      </c>
      <c r="N470" s="193">
        <f>+N457+N461+N465</f>
        <v>0</v>
      </c>
    </row>
    <row r="471" spans="1:14" x14ac:dyDescent="0.3">
      <c r="A471" s="11"/>
      <c r="B471" s="12"/>
      <c r="C471" s="12"/>
      <c r="D471" s="13"/>
      <c r="E471" s="191" t="s">
        <v>26</v>
      </c>
      <c r="F471" s="192">
        <f>+F458+F462+F466</f>
        <v>0</v>
      </c>
      <c r="G471" s="191" t="s">
        <v>183</v>
      </c>
      <c r="H471" s="192">
        <f>+H458+H462+H466</f>
        <v>0</v>
      </c>
      <c r="I471" s="191" t="s">
        <v>184</v>
      </c>
      <c r="J471" s="192">
        <f>+J458+J462+J466</f>
        <v>0</v>
      </c>
      <c r="K471" s="191"/>
      <c r="L471" s="192"/>
      <c r="M471" s="191" t="s">
        <v>39</v>
      </c>
      <c r="N471" s="193">
        <f>+N458+N462+N466</f>
        <v>0</v>
      </c>
    </row>
    <row r="472" spans="1:14" x14ac:dyDescent="0.3">
      <c r="A472" s="42"/>
      <c r="B472" s="43"/>
      <c r="C472" s="43"/>
      <c r="D472" s="22"/>
      <c r="E472" s="194"/>
      <c r="F472" s="746"/>
      <c r="G472" s="194"/>
      <c r="H472" s="746"/>
      <c r="I472" s="194"/>
      <c r="J472" s="746"/>
      <c r="K472" s="194"/>
      <c r="L472" s="746"/>
      <c r="M472" s="194"/>
      <c r="N472" s="195"/>
    </row>
    <row r="473" spans="1:14" x14ac:dyDescent="0.3">
      <c r="A473" s="11"/>
      <c r="B473" s="12"/>
      <c r="C473" s="12"/>
      <c r="D473" s="30"/>
      <c r="N473" s="187"/>
    </row>
    <row r="474" spans="1:14" x14ac:dyDescent="0.3">
      <c r="A474" s="11"/>
      <c r="B474" s="12"/>
      <c r="C474" s="12"/>
      <c r="D474" s="30"/>
      <c r="N474" s="187"/>
    </row>
    <row r="475" spans="1:14" ht="27.6" x14ac:dyDescent="0.3">
      <c r="A475" s="56" t="s">
        <v>2028</v>
      </c>
      <c r="B475" s="57" t="s">
        <v>175</v>
      </c>
      <c r="C475" s="62" t="s">
        <v>208</v>
      </c>
      <c r="D475" s="57" t="s">
        <v>262</v>
      </c>
      <c r="E475" s="18"/>
      <c r="F475" s="18"/>
      <c r="G475" s="18"/>
      <c r="H475" s="18"/>
      <c r="I475" s="18"/>
      <c r="J475" s="18"/>
      <c r="K475" s="18"/>
      <c r="L475" s="18"/>
      <c r="M475" s="18"/>
      <c r="N475" s="19"/>
    </row>
    <row r="476" spans="1:14" x14ac:dyDescent="0.3">
      <c r="A476" s="11"/>
      <c r="B476" s="61"/>
      <c r="C476" s="12"/>
      <c r="D476" s="30"/>
      <c r="N476" s="187"/>
    </row>
    <row r="477" spans="1:14" x14ac:dyDescent="0.3">
      <c r="A477" s="59"/>
      <c r="B477" s="25"/>
      <c r="C477" s="60"/>
      <c r="D477" s="53"/>
      <c r="E477" s="203"/>
      <c r="F477" s="745"/>
      <c r="G477" s="203"/>
      <c r="H477" s="203"/>
      <c r="I477" s="203"/>
      <c r="J477" s="203"/>
      <c r="K477" s="203"/>
      <c r="L477" s="203"/>
      <c r="M477" s="203"/>
      <c r="N477" s="204"/>
    </row>
    <row r="478" spans="1:14" x14ac:dyDescent="0.3">
      <c r="A478" s="11"/>
      <c r="B478" s="21" t="s">
        <v>177</v>
      </c>
      <c r="C478" s="12"/>
      <c r="D478" s="13" t="s">
        <v>178</v>
      </c>
      <c r="E478" s="108" t="s">
        <v>31</v>
      </c>
      <c r="F478" s="136">
        <v>0</v>
      </c>
      <c r="G478" s="108" t="s">
        <v>179</v>
      </c>
      <c r="H478" s="136">
        <v>0</v>
      </c>
      <c r="I478" s="191" t="s">
        <v>33</v>
      </c>
      <c r="J478" s="136">
        <v>0</v>
      </c>
      <c r="K478" s="108"/>
      <c r="L478" s="136"/>
      <c r="M478" s="108" t="s">
        <v>35</v>
      </c>
      <c r="N478" s="189">
        <v>0</v>
      </c>
    </row>
    <row r="479" spans="1:14" x14ac:dyDescent="0.3">
      <c r="A479" s="11"/>
      <c r="B479" s="12"/>
      <c r="C479" s="12"/>
      <c r="D479" s="29"/>
      <c r="E479" s="108" t="s">
        <v>20</v>
      </c>
      <c r="F479" s="136">
        <v>0</v>
      </c>
      <c r="G479" s="108" t="s">
        <v>180</v>
      </c>
      <c r="H479" s="136">
        <v>0</v>
      </c>
      <c r="I479" s="191" t="s">
        <v>181</v>
      </c>
      <c r="J479" s="136">
        <v>0</v>
      </c>
      <c r="K479" s="108" t="s">
        <v>182</v>
      </c>
      <c r="L479" s="136">
        <v>0</v>
      </c>
      <c r="M479" s="108" t="s">
        <v>38</v>
      </c>
      <c r="N479" s="189">
        <v>0</v>
      </c>
    </row>
    <row r="480" spans="1:14" x14ac:dyDescent="0.3">
      <c r="A480" s="11"/>
      <c r="B480" s="12"/>
      <c r="C480" s="12"/>
      <c r="D480" s="29"/>
      <c r="E480" s="108" t="s">
        <v>26</v>
      </c>
      <c r="F480" s="136">
        <v>0</v>
      </c>
      <c r="G480" s="108" t="s">
        <v>183</v>
      </c>
      <c r="H480" s="136">
        <v>0</v>
      </c>
      <c r="I480" s="191" t="s">
        <v>184</v>
      </c>
      <c r="J480" s="136">
        <v>0</v>
      </c>
      <c r="K480" s="108"/>
      <c r="L480" s="136"/>
      <c r="M480" s="108" t="s">
        <v>39</v>
      </c>
      <c r="N480" s="189">
        <v>0</v>
      </c>
    </row>
    <row r="481" spans="1:14" x14ac:dyDescent="0.3">
      <c r="A481" s="11"/>
      <c r="B481" s="12"/>
      <c r="C481" s="12"/>
      <c r="D481" s="30"/>
      <c r="H481" s="108"/>
      <c r="J481" s="108"/>
      <c r="L481" s="108"/>
      <c r="N481" s="188"/>
    </row>
    <row r="482" spans="1:14" x14ac:dyDescent="0.3">
      <c r="A482" s="11"/>
      <c r="B482" s="21" t="s">
        <v>185</v>
      </c>
      <c r="C482" s="12"/>
      <c r="D482" s="13" t="s">
        <v>186</v>
      </c>
      <c r="E482" s="108" t="s">
        <v>31</v>
      </c>
      <c r="F482" s="136">
        <v>0</v>
      </c>
      <c r="G482" s="108" t="s">
        <v>179</v>
      </c>
      <c r="H482" s="136">
        <v>0</v>
      </c>
      <c r="I482" s="191" t="s">
        <v>33</v>
      </c>
      <c r="J482" s="136">
        <v>0</v>
      </c>
      <c r="K482" s="108"/>
      <c r="L482" s="136"/>
      <c r="M482" s="108" t="s">
        <v>35</v>
      </c>
      <c r="N482" s="189">
        <v>0</v>
      </c>
    </row>
    <row r="483" spans="1:14" x14ac:dyDescent="0.3">
      <c r="A483" s="11"/>
      <c r="B483" s="12"/>
      <c r="C483" s="12"/>
      <c r="D483" s="29"/>
      <c r="E483" s="108" t="s">
        <v>20</v>
      </c>
      <c r="F483" s="136">
        <v>0</v>
      </c>
      <c r="G483" s="108" t="s">
        <v>180</v>
      </c>
      <c r="H483" s="136">
        <v>0</v>
      </c>
      <c r="I483" s="191" t="s">
        <v>181</v>
      </c>
      <c r="J483" s="136">
        <v>0</v>
      </c>
      <c r="K483" s="108" t="s">
        <v>182</v>
      </c>
      <c r="L483" s="136">
        <v>0</v>
      </c>
      <c r="M483" s="108" t="s">
        <v>38</v>
      </c>
      <c r="N483" s="189">
        <v>0</v>
      </c>
    </row>
    <row r="484" spans="1:14" x14ac:dyDescent="0.3">
      <c r="A484" s="11"/>
      <c r="B484" s="12"/>
      <c r="C484" s="12"/>
      <c r="D484" s="29"/>
      <c r="E484" s="108" t="s">
        <v>26</v>
      </c>
      <c r="F484" s="136">
        <v>0</v>
      </c>
      <c r="G484" s="108" t="s">
        <v>183</v>
      </c>
      <c r="H484" s="136">
        <v>0</v>
      </c>
      <c r="I484" s="191" t="s">
        <v>184</v>
      </c>
      <c r="J484" s="136">
        <v>0</v>
      </c>
      <c r="K484" s="108"/>
      <c r="L484" s="136"/>
      <c r="M484" s="108" t="s">
        <v>39</v>
      </c>
      <c r="N484" s="189">
        <v>0</v>
      </c>
    </row>
    <row r="485" spans="1:14" x14ac:dyDescent="0.3">
      <c r="A485" s="11"/>
      <c r="B485" s="12"/>
      <c r="C485" s="12"/>
      <c r="D485" s="30"/>
      <c r="E485" s="108"/>
      <c r="F485" s="136"/>
      <c r="G485" s="108"/>
      <c r="H485" s="136"/>
      <c r="I485" s="108"/>
      <c r="J485" s="136"/>
      <c r="K485" s="108"/>
      <c r="L485" s="136"/>
      <c r="M485" s="108"/>
      <c r="N485" s="189"/>
    </row>
    <row r="486" spans="1:14" ht="27.6" x14ac:dyDescent="0.3">
      <c r="A486" s="11"/>
      <c r="B486" s="21" t="s">
        <v>195</v>
      </c>
      <c r="C486" s="12"/>
      <c r="D486" s="13" t="s">
        <v>196</v>
      </c>
      <c r="E486" s="108" t="s">
        <v>31</v>
      </c>
      <c r="F486" s="136">
        <v>0</v>
      </c>
      <c r="G486" s="108" t="s">
        <v>179</v>
      </c>
      <c r="H486" s="136">
        <v>0</v>
      </c>
      <c r="I486" s="191" t="s">
        <v>33</v>
      </c>
      <c r="J486" s="136">
        <v>0</v>
      </c>
      <c r="K486" s="108"/>
      <c r="L486" s="136"/>
      <c r="M486" s="108" t="s">
        <v>35</v>
      </c>
      <c r="N486" s="189">
        <v>0</v>
      </c>
    </row>
    <row r="487" spans="1:14" x14ac:dyDescent="0.3">
      <c r="A487" s="11"/>
      <c r="B487" s="12"/>
      <c r="C487" s="12"/>
      <c r="D487" s="29"/>
      <c r="E487" s="108" t="s">
        <v>20</v>
      </c>
      <c r="F487" s="136">
        <v>0</v>
      </c>
      <c r="G487" s="108" t="s">
        <v>180</v>
      </c>
      <c r="H487" s="136">
        <v>0</v>
      </c>
      <c r="I487" s="191" t="s">
        <v>181</v>
      </c>
      <c r="J487" s="136">
        <v>0</v>
      </c>
      <c r="K487" s="108" t="s">
        <v>182</v>
      </c>
      <c r="L487" s="136">
        <v>0</v>
      </c>
      <c r="M487" s="108" t="s">
        <v>38</v>
      </c>
      <c r="N487" s="189">
        <v>0</v>
      </c>
    </row>
    <row r="488" spans="1:14" x14ac:dyDescent="0.3">
      <c r="A488" s="11"/>
      <c r="B488" s="12"/>
      <c r="C488" s="12"/>
      <c r="D488" s="29"/>
      <c r="E488" s="108" t="s">
        <v>26</v>
      </c>
      <c r="F488" s="136">
        <v>0</v>
      </c>
      <c r="G488" s="108" t="s">
        <v>183</v>
      </c>
      <c r="H488" s="136">
        <v>0</v>
      </c>
      <c r="I488" s="191" t="s">
        <v>184</v>
      </c>
      <c r="J488" s="136">
        <v>0</v>
      </c>
      <c r="K488" s="108"/>
      <c r="L488" s="136"/>
      <c r="M488" s="108" t="s">
        <v>39</v>
      </c>
      <c r="N488" s="189">
        <v>0</v>
      </c>
    </row>
    <row r="489" spans="1:14" ht="14.4" thickBot="1" x14ac:dyDescent="0.35">
      <c r="A489" s="11"/>
      <c r="B489" s="12"/>
      <c r="C489" s="12"/>
      <c r="D489" s="29"/>
      <c r="E489" s="108"/>
      <c r="F489" s="136"/>
      <c r="G489" s="108"/>
      <c r="H489" s="136"/>
      <c r="I489" s="108"/>
      <c r="J489" s="136"/>
      <c r="K489" s="108"/>
      <c r="L489" s="136"/>
      <c r="M489" s="108"/>
      <c r="N489" s="189"/>
    </row>
    <row r="490" spans="1:14" ht="14.4" thickTop="1" x14ac:dyDescent="0.3">
      <c r="A490" s="48"/>
      <c r="B490" s="49"/>
      <c r="C490" s="49"/>
      <c r="D490" s="50"/>
      <c r="E490" s="200"/>
      <c r="F490" s="201"/>
      <c r="G490" s="200"/>
      <c r="H490" s="201"/>
      <c r="I490" s="200"/>
      <c r="J490" s="201"/>
      <c r="K490" s="200"/>
      <c r="L490" s="201"/>
      <c r="M490" s="200"/>
      <c r="N490" s="202"/>
    </row>
    <row r="491" spans="1:14" x14ac:dyDescent="0.3">
      <c r="A491" s="37"/>
      <c r="B491" s="78" t="s">
        <v>187</v>
      </c>
      <c r="C491" s="47" t="s">
        <v>208</v>
      </c>
      <c r="D491" s="13" t="s">
        <v>262</v>
      </c>
      <c r="E491" s="191" t="s">
        <v>31</v>
      </c>
      <c r="F491" s="192">
        <f>+F478+F482+F486</f>
        <v>0</v>
      </c>
      <c r="G491" s="191" t="s">
        <v>179</v>
      </c>
      <c r="H491" s="192">
        <f>+H478+H482+H486</f>
        <v>0</v>
      </c>
      <c r="I491" s="191" t="s">
        <v>33</v>
      </c>
      <c r="J491" s="192">
        <f>+J478+J482+J486</f>
        <v>0</v>
      </c>
      <c r="K491" s="191"/>
      <c r="L491" s="192"/>
      <c r="M491" s="191" t="s">
        <v>35</v>
      </c>
      <c r="N491" s="193">
        <f>+N478+N482+N486</f>
        <v>0</v>
      </c>
    </row>
    <row r="492" spans="1:14" x14ac:dyDescent="0.3">
      <c r="A492" s="11"/>
      <c r="B492" s="12"/>
      <c r="C492" s="12"/>
      <c r="D492" s="13"/>
      <c r="E492" s="191" t="s">
        <v>20</v>
      </c>
      <c r="F492" s="192">
        <f>+F479+F483+F487</f>
        <v>0</v>
      </c>
      <c r="G492" s="191" t="s">
        <v>180</v>
      </c>
      <c r="H492" s="192">
        <f>+H479+H483+H487</f>
        <v>0</v>
      </c>
      <c r="I492" s="191" t="s">
        <v>181</v>
      </c>
      <c r="J492" s="192">
        <f>+J479+J483+J487</f>
        <v>0</v>
      </c>
      <c r="K492" s="191" t="s">
        <v>182</v>
      </c>
      <c r="L492" s="192">
        <f>+L479+L483+L487</f>
        <v>0</v>
      </c>
      <c r="M492" s="191" t="s">
        <v>38</v>
      </c>
      <c r="N492" s="193">
        <f>+N479+N483+N487</f>
        <v>0</v>
      </c>
    </row>
    <row r="493" spans="1:14" x14ac:dyDescent="0.3">
      <c r="A493" s="11"/>
      <c r="B493" s="12"/>
      <c r="C493" s="12"/>
      <c r="D493" s="13"/>
      <c r="E493" s="191" t="s">
        <v>26</v>
      </c>
      <c r="F493" s="192">
        <f>+F480+F484+F488</f>
        <v>0</v>
      </c>
      <c r="G493" s="191" t="s">
        <v>183</v>
      </c>
      <c r="H493" s="192">
        <f>+H480+H484+H488</f>
        <v>0</v>
      </c>
      <c r="I493" s="191" t="s">
        <v>184</v>
      </c>
      <c r="J493" s="192">
        <f>+J480+J484+J488</f>
        <v>0</v>
      </c>
      <c r="K493" s="191"/>
      <c r="L493" s="192"/>
      <c r="M493" s="191" t="s">
        <v>39</v>
      </c>
      <c r="N493" s="193">
        <f>+N480+N484+N488</f>
        <v>0</v>
      </c>
    </row>
    <row r="494" spans="1:14" x14ac:dyDescent="0.3">
      <c r="A494" s="11"/>
      <c r="B494" s="12"/>
      <c r="C494" s="12"/>
      <c r="D494" s="30"/>
      <c r="N494" s="187"/>
    </row>
    <row r="495" spans="1:14" ht="27.6" x14ac:dyDescent="0.3">
      <c r="A495" s="56" t="s">
        <v>263</v>
      </c>
      <c r="B495" s="57" t="s">
        <v>175</v>
      </c>
      <c r="C495" s="62" t="s">
        <v>211</v>
      </c>
      <c r="D495" s="57" t="s">
        <v>264</v>
      </c>
      <c r="E495" s="18"/>
      <c r="F495" s="18"/>
      <c r="G495" s="18"/>
      <c r="H495" s="18"/>
      <c r="I495" s="18"/>
      <c r="J495" s="18"/>
      <c r="K495" s="18"/>
      <c r="L495" s="18"/>
      <c r="M495" s="18"/>
      <c r="N495" s="19"/>
    </row>
    <row r="496" spans="1:14" x14ac:dyDescent="0.3">
      <c r="A496" s="11"/>
      <c r="B496" s="61"/>
      <c r="C496" s="12"/>
      <c r="D496" s="30"/>
      <c r="N496" s="187"/>
    </row>
    <row r="497" spans="1:14" x14ac:dyDescent="0.3">
      <c r="A497" s="59"/>
      <c r="B497" s="25"/>
      <c r="C497" s="60"/>
      <c r="D497" s="53"/>
      <c r="E497" s="203"/>
      <c r="F497" s="745"/>
      <c r="G497" s="203"/>
      <c r="H497" s="203"/>
      <c r="I497" s="203"/>
      <c r="J497" s="203"/>
      <c r="K497" s="203"/>
      <c r="L497" s="203"/>
      <c r="M497" s="203"/>
      <c r="N497" s="204"/>
    </row>
    <row r="498" spans="1:14" x14ac:dyDescent="0.3">
      <c r="A498" s="11"/>
      <c r="B498" s="21" t="s">
        <v>177</v>
      </c>
      <c r="C498" s="12"/>
      <c r="D498" s="13" t="s">
        <v>178</v>
      </c>
      <c r="E498" s="108" t="s">
        <v>31</v>
      </c>
      <c r="F498" s="136">
        <v>0</v>
      </c>
      <c r="G498" s="108" t="s">
        <v>179</v>
      </c>
      <c r="H498" s="136">
        <v>0</v>
      </c>
      <c r="I498" s="191" t="s">
        <v>33</v>
      </c>
      <c r="J498" s="136">
        <v>0</v>
      </c>
      <c r="K498" s="108"/>
      <c r="L498" s="136"/>
      <c r="M498" s="108" t="s">
        <v>35</v>
      </c>
      <c r="N498" s="189">
        <v>0</v>
      </c>
    </row>
    <row r="499" spans="1:14" x14ac:dyDescent="0.3">
      <c r="A499" s="11"/>
      <c r="B499" s="12"/>
      <c r="C499" s="12"/>
      <c r="D499" s="29"/>
      <c r="E499" s="108" t="s">
        <v>20</v>
      </c>
      <c r="F499" s="136">
        <v>0</v>
      </c>
      <c r="G499" s="108" t="s">
        <v>180</v>
      </c>
      <c r="H499" s="136">
        <v>0</v>
      </c>
      <c r="I499" s="191" t="s">
        <v>181</v>
      </c>
      <c r="J499" s="136">
        <v>0</v>
      </c>
      <c r="K499" s="108" t="s">
        <v>182</v>
      </c>
      <c r="L499" s="136">
        <v>0</v>
      </c>
      <c r="M499" s="108" t="s">
        <v>38</v>
      </c>
      <c r="N499" s="189">
        <v>0</v>
      </c>
    </row>
    <row r="500" spans="1:14" x14ac:dyDescent="0.3">
      <c r="A500" s="11"/>
      <c r="B500" s="12"/>
      <c r="C500" s="12"/>
      <c r="D500" s="29"/>
      <c r="E500" s="108" t="s">
        <v>26</v>
      </c>
      <c r="F500" s="136">
        <v>0</v>
      </c>
      <c r="G500" s="108" t="s">
        <v>183</v>
      </c>
      <c r="H500" s="136">
        <v>0</v>
      </c>
      <c r="I500" s="191" t="s">
        <v>184</v>
      </c>
      <c r="J500" s="136">
        <v>0</v>
      </c>
      <c r="K500" s="108"/>
      <c r="L500" s="136"/>
      <c r="M500" s="108" t="s">
        <v>39</v>
      </c>
      <c r="N500" s="189">
        <v>0</v>
      </c>
    </row>
    <row r="501" spans="1:14" x14ac:dyDescent="0.3">
      <c r="A501" s="11"/>
      <c r="B501" s="12"/>
      <c r="C501" s="12"/>
      <c r="D501" s="30"/>
      <c r="H501" s="108"/>
      <c r="J501" s="108"/>
      <c r="L501" s="108"/>
      <c r="N501" s="188"/>
    </row>
    <row r="502" spans="1:14" x14ac:dyDescent="0.3">
      <c r="A502" s="11"/>
      <c r="B502" s="21" t="s">
        <v>185</v>
      </c>
      <c r="C502" s="12"/>
      <c r="D502" s="13" t="s">
        <v>186</v>
      </c>
      <c r="E502" s="108" t="s">
        <v>31</v>
      </c>
      <c r="F502" s="136">
        <v>0</v>
      </c>
      <c r="G502" s="108" t="s">
        <v>179</v>
      </c>
      <c r="H502" s="136">
        <v>0</v>
      </c>
      <c r="I502" s="191" t="s">
        <v>33</v>
      </c>
      <c r="J502" s="136">
        <v>0</v>
      </c>
      <c r="K502" s="108"/>
      <c r="L502" s="136"/>
      <c r="M502" s="108" t="s">
        <v>35</v>
      </c>
      <c r="N502" s="189">
        <v>0</v>
      </c>
    </row>
    <row r="503" spans="1:14" x14ac:dyDescent="0.3">
      <c r="A503" s="11"/>
      <c r="B503" s="12"/>
      <c r="C503" s="12"/>
      <c r="D503" s="29"/>
      <c r="E503" s="108" t="s">
        <v>20</v>
      </c>
      <c r="F503" s="136">
        <v>0</v>
      </c>
      <c r="G503" s="108" t="s">
        <v>180</v>
      </c>
      <c r="H503" s="136">
        <v>0</v>
      </c>
      <c r="I503" s="191" t="s">
        <v>181</v>
      </c>
      <c r="J503" s="136">
        <v>0</v>
      </c>
      <c r="K503" s="108" t="s">
        <v>182</v>
      </c>
      <c r="L503" s="136">
        <v>0</v>
      </c>
      <c r="M503" s="108" t="s">
        <v>38</v>
      </c>
      <c r="N503" s="189">
        <v>0</v>
      </c>
    </row>
    <row r="504" spans="1:14" x14ac:dyDescent="0.3">
      <c r="A504" s="11"/>
      <c r="B504" s="12"/>
      <c r="C504" s="12"/>
      <c r="D504" s="29"/>
      <c r="E504" s="108" t="s">
        <v>26</v>
      </c>
      <c r="F504" s="136">
        <v>0</v>
      </c>
      <c r="G504" s="108" t="s">
        <v>183</v>
      </c>
      <c r="H504" s="136">
        <v>0</v>
      </c>
      <c r="I504" s="191" t="s">
        <v>184</v>
      </c>
      <c r="J504" s="136">
        <v>0</v>
      </c>
      <c r="K504" s="108"/>
      <c r="L504" s="136"/>
      <c r="M504" s="108" t="s">
        <v>39</v>
      </c>
      <c r="N504" s="189">
        <v>0</v>
      </c>
    </row>
    <row r="505" spans="1:14" x14ac:dyDescent="0.3">
      <c r="A505" s="11"/>
      <c r="B505" s="12"/>
      <c r="C505" s="12"/>
      <c r="D505" s="30"/>
      <c r="E505" s="108"/>
      <c r="F505" s="136"/>
      <c r="G505" s="108"/>
      <c r="H505" s="136"/>
      <c r="I505" s="108"/>
      <c r="J505" s="136"/>
      <c r="K505" s="108"/>
      <c r="L505" s="136"/>
      <c r="M505" s="108"/>
      <c r="N505" s="189"/>
    </row>
    <row r="506" spans="1:14" ht="27.6" x14ac:dyDescent="0.3">
      <c r="A506" s="11"/>
      <c r="B506" s="21" t="s">
        <v>195</v>
      </c>
      <c r="C506" s="12"/>
      <c r="D506" s="13" t="s">
        <v>196</v>
      </c>
      <c r="E506" s="108" t="s">
        <v>31</v>
      </c>
      <c r="F506" s="136">
        <v>0</v>
      </c>
      <c r="G506" s="108" t="s">
        <v>179</v>
      </c>
      <c r="H506" s="136">
        <v>0</v>
      </c>
      <c r="I506" s="191" t="s">
        <v>33</v>
      </c>
      <c r="J506" s="136">
        <v>0</v>
      </c>
      <c r="K506" s="108"/>
      <c r="L506" s="136"/>
      <c r="M506" s="108" t="s">
        <v>35</v>
      </c>
      <c r="N506" s="189">
        <v>0</v>
      </c>
    </row>
    <row r="507" spans="1:14" x14ac:dyDescent="0.3">
      <c r="A507" s="11"/>
      <c r="B507" s="12"/>
      <c r="C507" s="12"/>
      <c r="D507" s="29"/>
      <c r="E507" s="108" t="s">
        <v>20</v>
      </c>
      <c r="F507" s="136">
        <v>0</v>
      </c>
      <c r="G507" s="108" t="s">
        <v>180</v>
      </c>
      <c r="H507" s="136">
        <v>0</v>
      </c>
      <c r="I507" s="191" t="s">
        <v>181</v>
      </c>
      <c r="J507" s="136">
        <v>0</v>
      </c>
      <c r="K507" s="108" t="s">
        <v>182</v>
      </c>
      <c r="L507" s="136">
        <v>0</v>
      </c>
      <c r="M507" s="108" t="s">
        <v>38</v>
      </c>
      <c r="N507" s="189">
        <v>0</v>
      </c>
    </row>
    <row r="508" spans="1:14" x14ac:dyDescent="0.3">
      <c r="A508" s="11"/>
      <c r="B508" s="12"/>
      <c r="C508" s="12"/>
      <c r="D508" s="29"/>
      <c r="E508" s="108" t="s">
        <v>26</v>
      </c>
      <c r="F508" s="136">
        <v>0</v>
      </c>
      <c r="G508" s="108" t="s">
        <v>183</v>
      </c>
      <c r="H508" s="136">
        <v>0</v>
      </c>
      <c r="I508" s="191" t="s">
        <v>184</v>
      </c>
      <c r="J508" s="136">
        <v>0</v>
      </c>
      <c r="K508" s="108"/>
      <c r="L508" s="136"/>
      <c r="M508" s="108" t="s">
        <v>39</v>
      </c>
      <c r="N508" s="189">
        <v>0</v>
      </c>
    </row>
    <row r="509" spans="1:14" ht="14.4" thickBot="1" x14ac:dyDescent="0.35">
      <c r="A509" s="11"/>
      <c r="B509" s="12"/>
      <c r="C509" s="12"/>
      <c r="D509" s="29"/>
      <c r="E509" s="108"/>
      <c r="F509" s="136"/>
      <c r="G509" s="108"/>
      <c r="H509" s="136"/>
      <c r="I509" s="108"/>
      <c r="J509" s="136"/>
      <c r="K509" s="108"/>
      <c r="L509" s="136"/>
      <c r="M509" s="108"/>
      <c r="N509" s="189"/>
    </row>
    <row r="510" spans="1:14" ht="14.4" thickTop="1" x14ac:dyDescent="0.3">
      <c r="A510" s="48"/>
      <c r="B510" s="49"/>
      <c r="C510" s="49"/>
      <c r="D510" s="50"/>
      <c r="E510" s="200"/>
      <c r="F510" s="201"/>
      <c r="G510" s="200"/>
      <c r="H510" s="201"/>
      <c r="I510" s="200"/>
      <c r="J510" s="201"/>
      <c r="K510" s="200"/>
      <c r="L510" s="201"/>
      <c r="M510" s="200"/>
      <c r="N510" s="202"/>
    </row>
    <row r="511" spans="1:14" ht="27.6" x14ac:dyDescent="0.3">
      <c r="A511" s="37"/>
      <c r="B511" s="78" t="s">
        <v>187</v>
      </c>
      <c r="C511" s="47" t="s">
        <v>211</v>
      </c>
      <c r="D511" s="4" t="s">
        <v>264</v>
      </c>
      <c r="E511" s="191" t="s">
        <v>31</v>
      </c>
      <c r="F511" s="192">
        <f>+F498+F502+F506</f>
        <v>0</v>
      </c>
      <c r="G511" s="191" t="s">
        <v>179</v>
      </c>
      <c r="H511" s="192">
        <f>+H498+H502+H506</f>
        <v>0</v>
      </c>
      <c r="I511" s="191" t="s">
        <v>33</v>
      </c>
      <c r="J511" s="192">
        <f>+J498+J502+J506</f>
        <v>0</v>
      </c>
      <c r="K511" s="191"/>
      <c r="L511" s="192"/>
      <c r="M511" s="191" t="s">
        <v>35</v>
      </c>
      <c r="N511" s="193">
        <f>+N498+N502+N506</f>
        <v>0</v>
      </c>
    </row>
    <row r="512" spans="1:14" x14ac:dyDescent="0.3">
      <c r="A512" s="11"/>
      <c r="B512" s="12"/>
      <c r="C512" s="12"/>
      <c r="D512" s="13"/>
      <c r="E512" s="191" t="s">
        <v>20</v>
      </c>
      <c r="F512" s="192">
        <f>+F499+F503+F507</f>
        <v>0</v>
      </c>
      <c r="G512" s="191" t="s">
        <v>180</v>
      </c>
      <c r="H512" s="192">
        <f>+H499+H503+H507</f>
        <v>0</v>
      </c>
      <c r="I512" s="191" t="s">
        <v>181</v>
      </c>
      <c r="J512" s="192">
        <f>+J499+J503+J507</f>
        <v>0</v>
      </c>
      <c r="K512" s="191" t="s">
        <v>182</v>
      </c>
      <c r="L512" s="192">
        <f>+L499+L503+L507</f>
        <v>0</v>
      </c>
      <c r="M512" s="191" t="s">
        <v>38</v>
      </c>
      <c r="N512" s="193">
        <f>+N499+N503+N507</f>
        <v>0</v>
      </c>
    </row>
    <row r="513" spans="1:14" x14ac:dyDescent="0.3">
      <c r="A513" s="11"/>
      <c r="B513" s="12"/>
      <c r="C513" s="12"/>
      <c r="D513" s="13"/>
      <c r="E513" s="191" t="s">
        <v>26</v>
      </c>
      <c r="F513" s="192">
        <f>+F500+F504+F508</f>
        <v>0</v>
      </c>
      <c r="G513" s="191" t="s">
        <v>183</v>
      </c>
      <c r="H513" s="192">
        <f>+H500+H504+H508</f>
        <v>0</v>
      </c>
      <c r="I513" s="191" t="s">
        <v>184</v>
      </c>
      <c r="J513" s="192">
        <f>+J500+J504+J508</f>
        <v>0</v>
      </c>
      <c r="K513" s="191"/>
      <c r="L513" s="192"/>
      <c r="M513" s="191" t="s">
        <v>39</v>
      </c>
      <c r="N513" s="193">
        <f>+N500+N504+N508</f>
        <v>0</v>
      </c>
    </row>
    <row r="514" spans="1:14" x14ac:dyDescent="0.3">
      <c r="A514" s="1293"/>
      <c r="B514" s="1294"/>
      <c r="C514" s="60"/>
      <c r="D514" s="63"/>
      <c r="E514" s="1282"/>
      <c r="F514" s="1282"/>
      <c r="G514" s="60"/>
      <c r="H514" s="63"/>
      <c r="I514" s="60"/>
      <c r="J514" s="63"/>
      <c r="K514" s="63"/>
      <c r="L514" s="63"/>
      <c r="M514" s="1282"/>
      <c r="N514" s="1283"/>
    </row>
    <row r="515" spans="1:14" x14ac:dyDescent="0.3">
      <c r="A515" s="1284" t="s">
        <v>265</v>
      </c>
      <c r="B515" s="1285"/>
      <c r="C515" s="1285"/>
      <c r="D515" s="29" t="s">
        <v>243</v>
      </c>
      <c r="E515" s="191" t="s">
        <v>31</v>
      </c>
      <c r="F515" s="192">
        <f>+F511+F491+F469+F447+F425+F403+F380+F358</f>
        <v>0</v>
      </c>
      <c r="G515" s="191" t="s">
        <v>179</v>
      </c>
      <c r="H515" s="192">
        <f>+H511+H491+H469+H447+H425+H403+H380+H358</f>
        <v>0</v>
      </c>
      <c r="I515" s="191" t="s">
        <v>33</v>
      </c>
      <c r="J515" s="192">
        <f>+J511+J491+J469+J447+J425+J403+J380+J358</f>
        <v>0</v>
      </c>
      <c r="K515" s="192"/>
      <c r="L515" s="192"/>
      <c r="M515" s="191" t="s">
        <v>35</v>
      </c>
      <c r="N515" s="193">
        <f>+N511+N491+N469+N447+N425+N403+N380+N358</f>
        <v>0</v>
      </c>
    </row>
    <row r="516" spans="1:14" x14ac:dyDescent="0.3">
      <c r="A516" s="20"/>
      <c r="B516" s="78"/>
      <c r="C516" s="191"/>
      <c r="D516" s="29"/>
      <c r="E516" s="191" t="s">
        <v>20</v>
      </c>
      <c r="F516" s="192">
        <f>+F512+F492+F470+F448+F426+F404+F381+F359</f>
        <v>0</v>
      </c>
      <c r="G516" s="191" t="s">
        <v>180</v>
      </c>
      <c r="H516" s="192">
        <f>+H512+H492+H470+H448+H426+H404+H381+H359</f>
        <v>0</v>
      </c>
      <c r="I516" s="191" t="s">
        <v>181</v>
      </c>
      <c r="J516" s="192">
        <f t="shared" ref="J516:L517" si="3">+J512+J492+J470+J448+J426+J404+J381+J359</f>
        <v>0</v>
      </c>
      <c r="K516" s="192" t="s">
        <v>182</v>
      </c>
      <c r="L516" s="192">
        <f t="shared" si="3"/>
        <v>0</v>
      </c>
      <c r="M516" s="191" t="s">
        <v>38</v>
      </c>
      <c r="N516" s="193">
        <f>+N512+N492+N470+N448+N426+N404+N381+N359</f>
        <v>0</v>
      </c>
    </row>
    <row r="517" spans="1:14" x14ac:dyDescent="0.3">
      <c r="A517" s="66"/>
      <c r="B517" s="47"/>
      <c r="C517" s="12"/>
      <c r="D517" s="13"/>
      <c r="E517" s="191" t="s">
        <v>26</v>
      </c>
      <c r="F517" s="192">
        <f>+F513+F493+F471+F449+F427+F405+F382+F360</f>
        <v>0</v>
      </c>
      <c r="G517" s="191" t="s">
        <v>183</v>
      </c>
      <c r="H517" s="192">
        <f>+H513+H493+H471+H449+H427+H405+H382+H360</f>
        <v>0</v>
      </c>
      <c r="I517" s="191" t="s">
        <v>184</v>
      </c>
      <c r="J517" s="192">
        <f t="shared" si="3"/>
        <v>0</v>
      </c>
      <c r="K517" s="192"/>
      <c r="L517" s="192"/>
      <c r="M517" s="191" t="s">
        <v>39</v>
      </c>
      <c r="N517" s="193">
        <f>+N513+N493+N471+N449+N427+N405+N382+N360</f>
        <v>0</v>
      </c>
    </row>
    <row r="518" spans="1:14" x14ac:dyDescent="0.3">
      <c r="A518" s="66"/>
      <c r="B518" s="47"/>
      <c r="C518" s="12"/>
      <c r="D518" s="13"/>
      <c r="E518" s="47"/>
      <c r="F518" s="47"/>
      <c r="G518" s="12"/>
      <c r="H518" s="13"/>
      <c r="I518" s="12"/>
      <c r="J518" s="13"/>
      <c r="K518" s="13"/>
      <c r="L518" s="13"/>
      <c r="M518" s="47"/>
      <c r="N518" s="67"/>
    </row>
    <row r="519" spans="1:14" x14ac:dyDescent="0.3">
      <c r="A519" s="42"/>
      <c r="B519" s="43"/>
      <c r="C519" s="43"/>
      <c r="D519" s="22"/>
      <c r="E519" s="43"/>
      <c r="F519" s="43"/>
      <c r="G519" s="43"/>
      <c r="H519" s="22"/>
      <c r="I519" s="43"/>
      <c r="J519" s="22"/>
      <c r="K519" s="22"/>
      <c r="L519" s="22"/>
      <c r="M519" s="43"/>
      <c r="N519" s="68"/>
    </row>
    <row r="520" spans="1:14" x14ac:dyDescent="0.3">
      <c r="A520" s="24"/>
      <c r="B520" s="26"/>
      <c r="C520" s="26"/>
      <c r="D520" s="53"/>
      <c r="E520" s="203"/>
      <c r="F520" s="745"/>
      <c r="G520" s="203"/>
      <c r="H520" s="203"/>
      <c r="I520" s="203"/>
      <c r="J520" s="203"/>
      <c r="K520" s="203"/>
      <c r="L520" s="203"/>
      <c r="M520" s="203"/>
      <c r="N520" s="204"/>
    </row>
    <row r="521" spans="1:14" ht="14.4" thickBot="1" x14ac:dyDescent="0.35">
      <c r="A521" s="31"/>
      <c r="B521" s="32"/>
      <c r="C521" s="32"/>
      <c r="D521" s="77"/>
      <c r="E521" s="149"/>
      <c r="F521" s="76"/>
      <c r="G521" s="149"/>
      <c r="H521" s="149"/>
      <c r="I521" s="149"/>
      <c r="J521" s="149"/>
      <c r="K521" s="149"/>
      <c r="L521" s="149"/>
      <c r="M521" s="149"/>
      <c r="N521" s="205"/>
    </row>
    <row r="522" spans="1:14" ht="28.8" thickTop="1" thickBot="1" x14ac:dyDescent="0.35">
      <c r="A522" s="1270" t="s">
        <v>171</v>
      </c>
      <c r="B522" s="1271"/>
      <c r="C522" s="71" t="s">
        <v>202</v>
      </c>
      <c r="D522" s="72" t="s">
        <v>2029</v>
      </c>
      <c r="E522" s="226"/>
      <c r="F522" s="226"/>
      <c r="G522" s="226"/>
      <c r="H522" s="226"/>
      <c r="I522" s="226"/>
      <c r="J522" s="226"/>
      <c r="K522" s="226"/>
      <c r="L522" s="226"/>
      <c r="M522" s="226"/>
      <c r="N522" s="73"/>
    </row>
    <row r="523" spans="1:14" ht="14.4" thickTop="1" x14ac:dyDescent="0.3">
      <c r="A523" s="11"/>
      <c r="B523" s="12"/>
      <c r="C523" s="12"/>
      <c r="D523" s="13"/>
      <c r="N523" s="187"/>
    </row>
    <row r="524" spans="1:14" x14ac:dyDescent="0.3">
      <c r="A524" s="56" t="s">
        <v>267</v>
      </c>
      <c r="B524" s="57" t="s">
        <v>175</v>
      </c>
      <c r="C524" s="58" t="s">
        <v>172</v>
      </c>
      <c r="D524" s="57" t="s">
        <v>268</v>
      </c>
      <c r="E524" s="18"/>
      <c r="F524" s="18"/>
      <c r="G524" s="18"/>
      <c r="H524" s="18"/>
      <c r="I524" s="18"/>
      <c r="J524" s="18"/>
      <c r="K524" s="18"/>
      <c r="L524" s="18"/>
      <c r="M524" s="18"/>
      <c r="N524" s="19"/>
    </row>
    <row r="525" spans="1:14" x14ac:dyDescent="0.3">
      <c r="A525" s="11"/>
      <c r="B525" s="61"/>
      <c r="C525" s="12"/>
      <c r="D525" s="30"/>
      <c r="N525" s="187"/>
    </row>
    <row r="526" spans="1:14" x14ac:dyDescent="0.3">
      <c r="A526" s="59"/>
      <c r="B526" s="25"/>
      <c r="C526" s="60"/>
      <c r="D526" s="53"/>
      <c r="E526" s="203"/>
      <c r="F526" s="745"/>
      <c r="G526" s="203"/>
      <c r="H526" s="203"/>
      <c r="I526" s="203"/>
      <c r="J526" s="203"/>
      <c r="K526" s="203"/>
      <c r="L526" s="203"/>
      <c r="M526" s="203"/>
      <c r="N526" s="204"/>
    </row>
    <row r="527" spans="1:14" x14ac:dyDescent="0.3">
      <c r="A527" s="11"/>
      <c r="B527" s="21" t="s">
        <v>177</v>
      </c>
      <c r="C527" s="12"/>
      <c r="D527" s="13" t="s">
        <v>178</v>
      </c>
      <c r="E527" s="108" t="s">
        <v>31</v>
      </c>
      <c r="F527" s="136">
        <v>0</v>
      </c>
      <c r="G527" s="108" t="s">
        <v>179</v>
      </c>
      <c r="H527" s="136">
        <v>0</v>
      </c>
      <c r="I527" s="108" t="s">
        <v>33</v>
      </c>
      <c r="J527" s="136">
        <v>0</v>
      </c>
      <c r="K527" s="136"/>
      <c r="L527" s="136"/>
      <c r="M527" s="108" t="s">
        <v>35</v>
      </c>
      <c r="N527" s="189">
        <v>0</v>
      </c>
    </row>
    <row r="528" spans="1:14" x14ac:dyDescent="0.3">
      <c r="A528" s="11"/>
      <c r="B528" s="12"/>
      <c r="C528" s="12"/>
      <c r="D528" s="29"/>
      <c r="E528" s="108" t="s">
        <v>20</v>
      </c>
      <c r="F528" s="136">
        <v>0</v>
      </c>
      <c r="G528" s="108" t="s">
        <v>180</v>
      </c>
      <c r="H528" s="136">
        <v>0</v>
      </c>
      <c r="I528" s="108" t="s">
        <v>181</v>
      </c>
      <c r="J528" s="136">
        <v>0</v>
      </c>
      <c r="K528" s="136" t="s">
        <v>182</v>
      </c>
      <c r="L528" s="136">
        <v>0</v>
      </c>
      <c r="M528" s="108" t="s">
        <v>38</v>
      </c>
      <c r="N528" s="189">
        <v>0</v>
      </c>
    </row>
    <row r="529" spans="1:14" x14ac:dyDescent="0.3">
      <c r="A529" s="11"/>
      <c r="B529" s="12"/>
      <c r="C529" s="12"/>
      <c r="D529" s="29"/>
      <c r="E529" s="108" t="s">
        <v>26</v>
      </c>
      <c r="F529" s="136">
        <v>0</v>
      </c>
      <c r="G529" s="108" t="s">
        <v>183</v>
      </c>
      <c r="H529" s="136">
        <v>0</v>
      </c>
      <c r="I529" s="108" t="s">
        <v>184</v>
      </c>
      <c r="J529" s="136">
        <v>0</v>
      </c>
      <c r="K529" s="136"/>
      <c r="L529" s="136"/>
      <c r="M529" s="108" t="s">
        <v>39</v>
      </c>
      <c r="N529" s="189">
        <v>0</v>
      </c>
    </row>
    <row r="530" spans="1:14" x14ac:dyDescent="0.3">
      <c r="A530" s="11"/>
      <c r="B530" s="12"/>
      <c r="C530" s="12"/>
      <c r="D530" s="30"/>
      <c r="H530" s="108"/>
      <c r="J530" s="108"/>
      <c r="K530" s="108"/>
      <c r="L530" s="108"/>
      <c r="N530" s="188"/>
    </row>
    <row r="531" spans="1:14" x14ac:dyDescent="0.3">
      <c r="A531" s="11"/>
      <c r="B531" s="21" t="s">
        <v>185</v>
      </c>
      <c r="C531" s="12"/>
      <c r="D531" s="13" t="s">
        <v>186</v>
      </c>
      <c r="E531" s="108" t="s">
        <v>31</v>
      </c>
      <c r="F531" s="136">
        <v>0</v>
      </c>
      <c r="G531" s="108" t="s">
        <v>179</v>
      </c>
      <c r="H531" s="136">
        <v>0</v>
      </c>
      <c r="I531" s="108" t="s">
        <v>33</v>
      </c>
      <c r="J531" s="136">
        <v>0</v>
      </c>
      <c r="K531" s="136"/>
      <c r="L531" s="136"/>
      <c r="M531" s="108" t="s">
        <v>35</v>
      </c>
      <c r="N531" s="189">
        <v>0</v>
      </c>
    </row>
    <row r="532" spans="1:14" x14ac:dyDescent="0.3">
      <c r="A532" s="11"/>
      <c r="B532" s="12"/>
      <c r="C532" s="12"/>
      <c r="D532" s="29"/>
      <c r="E532" s="108" t="s">
        <v>20</v>
      </c>
      <c r="F532" s="136">
        <v>0</v>
      </c>
      <c r="G532" s="108" t="s">
        <v>180</v>
      </c>
      <c r="H532" s="136">
        <v>0</v>
      </c>
      <c r="I532" s="108" t="s">
        <v>181</v>
      </c>
      <c r="J532" s="136">
        <v>0</v>
      </c>
      <c r="K532" s="136" t="s">
        <v>182</v>
      </c>
      <c r="L532" s="136">
        <v>0</v>
      </c>
      <c r="M532" s="108" t="s">
        <v>38</v>
      </c>
      <c r="N532" s="189">
        <v>0</v>
      </c>
    </row>
    <row r="533" spans="1:14" x14ac:dyDescent="0.3">
      <c r="A533" s="11"/>
      <c r="B533" s="12"/>
      <c r="C533" s="12"/>
      <c r="D533" s="29"/>
      <c r="E533" s="108" t="s">
        <v>26</v>
      </c>
      <c r="F533" s="136">
        <v>0</v>
      </c>
      <c r="G533" s="108" t="s">
        <v>183</v>
      </c>
      <c r="H533" s="136">
        <v>0</v>
      </c>
      <c r="I533" s="108" t="s">
        <v>184</v>
      </c>
      <c r="J533" s="136">
        <v>0</v>
      </c>
      <c r="K533" s="136"/>
      <c r="L533" s="136"/>
      <c r="M533" s="108" t="s">
        <v>39</v>
      </c>
      <c r="N533" s="189">
        <v>0</v>
      </c>
    </row>
    <row r="534" spans="1:14" x14ac:dyDescent="0.3">
      <c r="A534" s="11"/>
      <c r="B534" s="12"/>
      <c r="C534" s="12"/>
      <c r="D534" s="30"/>
      <c r="N534" s="187"/>
    </row>
    <row r="535" spans="1:14" ht="27.6" x14ac:dyDescent="0.3">
      <c r="A535" s="11"/>
      <c r="B535" s="21" t="s">
        <v>195</v>
      </c>
      <c r="C535" s="12"/>
      <c r="D535" s="13" t="s">
        <v>196</v>
      </c>
      <c r="E535" s="108" t="s">
        <v>31</v>
      </c>
      <c r="F535" s="136">
        <v>0</v>
      </c>
      <c r="G535" s="108" t="s">
        <v>179</v>
      </c>
      <c r="H535" s="136">
        <v>0</v>
      </c>
      <c r="I535" s="108" t="s">
        <v>33</v>
      </c>
      <c r="J535" s="136">
        <v>0</v>
      </c>
      <c r="K535" s="136"/>
      <c r="L535" s="136"/>
      <c r="M535" s="108" t="s">
        <v>35</v>
      </c>
      <c r="N535" s="189">
        <v>0</v>
      </c>
    </row>
    <row r="536" spans="1:14" x14ac:dyDescent="0.3">
      <c r="A536" s="11"/>
      <c r="B536" s="12"/>
      <c r="C536" s="12"/>
      <c r="D536" s="29"/>
      <c r="E536" s="108" t="s">
        <v>20</v>
      </c>
      <c r="F536" s="136">
        <v>0</v>
      </c>
      <c r="G536" s="108" t="s">
        <v>180</v>
      </c>
      <c r="H536" s="136">
        <v>0</v>
      </c>
      <c r="I536" s="108" t="s">
        <v>181</v>
      </c>
      <c r="J536" s="136">
        <v>0</v>
      </c>
      <c r="K536" s="136" t="s">
        <v>182</v>
      </c>
      <c r="L536" s="136">
        <v>0</v>
      </c>
      <c r="M536" s="108" t="s">
        <v>38</v>
      </c>
      <c r="N536" s="189">
        <v>0</v>
      </c>
    </row>
    <row r="537" spans="1:14" x14ac:dyDescent="0.3">
      <c r="A537" s="11"/>
      <c r="B537" s="12"/>
      <c r="C537" s="12"/>
      <c r="D537" s="29"/>
      <c r="E537" s="108" t="s">
        <v>26</v>
      </c>
      <c r="F537" s="136">
        <v>0</v>
      </c>
      <c r="G537" s="108" t="s">
        <v>183</v>
      </c>
      <c r="H537" s="136">
        <v>0</v>
      </c>
      <c r="I537" s="108" t="s">
        <v>184</v>
      </c>
      <c r="J537" s="136">
        <v>0</v>
      </c>
      <c r="K537" s="136"/>
      <c r="L537" s="136"/>
      <c r="M537" s="108" t="s">
        <v>39</v>
      </c>
      <c r="N537" s="189">
        <v>0</v>
      </c>
    </row>
    <row r="538" spans="1:14" ht="14.4" thickBot="1" x14ac:dyDescent="0.35">
      <c r="A538" s="11"/>
      <c r="B538" s="12"/>
      <c r="C538" s="12"/>
      <c r="D538" s="29"/>
      <c r="E538" s="108"/>
      <c r="F538" s="136"/>
      <c r="G538" s="108"/>
      <c r="H538" s="136"/>
      <c r="I538" s="108"/>
      <c r="J538" s="136"/>
      <c r="K538" s="136"/>
      <c r="L538" s="136"/>
      <c r="M538" s="108"/>
      <c r="N538" s="189"/>
    </row>
    <row r="539" spans="1:14" ht="14.4" thickTop="1" x14ac:dyDescent="0.3">
      <c r="A539" s="48"/>
      <c r="B539" s="49"/>
      <c r="C539" s="49"/>
      <c r="D539" s="50"/>
      <c r="E539" s="200"/>
      <c r="F539" s="201"/>
      <c r="G539" s="200"/>
      <c r="H539" s="201"/>
      <c r="I539" s="200"/>
      <c r="J539" s="201"/>
      <c r="K539" s="201"/>
      <c r="L539" s="201"/>
      <c r="M539" s="200"/>
      <c r="N539" s="202"/>
    </row>
    <row r="540" spans="1:14" x14ac:dyDescent="0.3">
      <c r="A540" s="37" t="s">
        <v>187</v>
      </c>
      <c r="B540" s="12"/>
      <c r="C540" s="12" t="s">
        <v>172</v>
      </c>
      <c r="D540" s="13" t="s">
        <v>268</v>
      </c>
      <c r="E540" s="191" t="s">
        <v>31</v>
      </c>
      <c r="F540" s="192">
        <f>+F531+F535+F527</f>
        <v>0</v>
      </c>
      <c r="G540" s="191" t="s">
        <v>179</v>
      </c>
      <c r="H540" s="192">
        <f>+H531+H535+H527</f>
        <v>0</v>
      </c>
      <c r="I540" s="191" t="s">
        <v>33</v>
      </c>
      <c r="J540" s="192">
        <f>+J531+J535+J527</f>
        <v>0</v>
      </c>
      <c r="K540" s="192"/>
      <c r="L540" s="192"/>
      <c r="M540" s="191" t="s">
        <v>35</v>
      </c>
      <c r="N540" s="193">
        <f>+N531+N535+N527</f>
        <v>0</v>
      </c>
    </row>
    <row r="541" spans="1:14" x14ac:dyDescent="0.3">
      <c r="A541" s="11"/>
      <c r="B541" s="12"/>
      <c r="C541" s="12"/>
      <c r="D541" s="13"/>
      <c r="E541" s="191" t="s">
        <v>20</v>
      </c>
      <c r="F541" s="192">
        <f>+F532+F536+F528</f>
        <v>0</v>
      </c>
      <c r="G541" s="191" t="s">
        <v>180</v>
      </c>
      <c r="H541" s="192">
        <f>+H532+H536+H528</f>
        <v>0</v>
      </c>
      <c r="I541" s="191" t="s">
        <v>181</v>
      </c>
      <c r="J541" s="192">
        <f>+J532+J536+J528</f>
        <v>0</v>
      </c>
      <c r="K541" s="192" t="s">
        <v>182</v>
      </c>
      <c r="L541" s="192">
        <f>+L532+L536+L528</f>
        <v>0</v>
      </c>
      <c r="M541" s="191" t="s">
        <v>38</v>
      </c>
      <c r="N541" s="193">
        <f>+N532+N536+N528</f>
        <v>0</v>
      </c>
    </row>
    <row r="542" spans="1:14" x14ac:dyDescent="0.3">
      <c r="A542" s="11"/>
      <c r="B542" s="12"/>
      <c r="C542" s="12"/>
      <c r="D542" s="13"/>
      <c r="E542" s="191" t="s">
        <v>26</v>
      </c>
      <c r="F542" s="192">
        <f>+F533+F537+F529</f>
        <v>0</v>
      </c>
      <c r="G542" s="191" t="s">
        <v>183</v>
      </c>
      <c r="H542" s="192">
        <f>+H533+H537+H529</f>
        <v>0</v>
      </c>
      <c r="I542" s="191" t="s">
        <v>184</v>
      </c>
      <c r="J542" s="192">
        <f>+J533+J537+J529</f>
        <v>0</v>
      </c>
      <c r="K542" s="192"/>
      <c r="L542" s="192"/>
      <c r="M542" s="191" t="s">
        <v>39</v>
      </c>
      <c r="N542" s="193">
        <f>+N533+N537+N529</f>
        <v>0</v>
      </c>
    </row>
    <row r="543" spans="1:14" x14ac:dyDescent="0.3">
      <c r="A543" s="42"/>
      <c r="B543" s="43"/>
      <c r="C543" s="43"/>
      <c r="D543" s="22"/>
      <c r="E543" s="194"/>
      <c r="F543" s="746"/>
      <c r="G543" s="194"/>
      <c r="H543" s="746"/>
      <c r="I543" s="194"/>
      <c r="J543" s="746"/>
      <c r="K543" s="746"/>
      <c r="L543" s="746"/>
      <c r="M543" s="194"/>
      <c r="N543" s="195"/>
    </row>
    <row r="544" spans="1:14" x14ac:dyDescent="0.3">
      <c r="A544" s="11"/>
      <c r="B544" s="12"/>
      <c r="C544" s="12"/>
      <c r="D544" s="30"/>
      <c r="N544" s="187"/>
    </row>
    <row r="545" spans="1:14" x14ac:dyDescent="0.3">
      <c r="A545" s="11"/>
      <c r="B545" s="12"/>
      <c r="C545" s="12"/>
      <c r="D545" s="30"/>
      <c r="N545" s="187"/>
    </row>
    <row r="546" spans="1:14" ht="27.6" x14ac:dyDescent="0.3">
      <c r="A546" s="56" t="s">
        <v>269</v>
      </c>
      <c r="B546" s="57" t="s">
        <v>175</v>
      </c>
      <c r="C546" s="58" t="s">
        <v>189</v>
      </c>
      <c r="D546" s="57" t="s">
        <v>270</v>
      </c>
      <c r="E546" s="18"/>
      <c r="F546" s="18"/>
      <c r="G546" s="18"/>
      <c r="H546" s="18"/>
      <c r="I546" s="18"/>
      <c r="J546" s="18"/>
      <c r="K546" s="18"/>
      <c r="L546" s="18"/>
      <c r="M546" s="18"/>
      <c r="N546" s="19"/>
    </row>
    <row r="547" spans="1:14" x14ac:dyDescent="0.3">
      <c r="A547" s="11"/>
      <c r="B547" s="61"/>
      <c r="C547" s="12"/>
      <c r="D547" s="30"/>
      <c r="N547" s="187"/>
    </row>
    <row r="548" spans="1:14" x14ac:dyDescent="0.3">
      <c r="A548" s="59"/>
      <c r="B548" s="25"/>
      <c r="C548" s="60"/>
      <c r="D548" s="53"/>
      <c r="E548" s="203"/>
      <c r="F548" s="745"/>
      <c r="G548" s="203"/>
      <c r="H548" s="203"/>
      <c r="I548" s="203"/>
      <c r="J548" s="203"/>
      <c r="K548" s="203"/>
      <c r="L548" s="203"/>
      <c r="M548" s="203"/>
      <c r="N548" s="204"/>
    </row>
    <row r="549" spans="1:14" x14ac:dyDescent="0.3">
      <c r="A549" s="11"/>
      <c r="B549" s="21" t="s">
        <v>177</v>
      </c>
      <c r="C549" s="12"/>
      <c r="D549" s="13" t="s">
        <v>178</v>
      </c>
      <c r="E549" s="108" t="s">
        <v>31</v>
      </c>
      <c r="F549" s="136">
        <v>0</v>
      </c>
      <c r="G549" s="108" t="s">
        <v>179</v>
      </c>
      <c r="H549" s="136">
        <v>0</v>
      </c>
      <c r="I549" s="108" t="s">
        <v>33</v>
      </c>
      <c r="J549" s="136">
        <v>0</v>
      </c>
      <c r="K549" s="136"/>
      <c r="L549" s="136"/>
      <c r="M549" s="108" t="s">
        <v>35</v>
      </c>
      <c r="N549" s="189">
        <v>0</v>
      </c>
    </row>
    <row r="550" spans="1:14" x14ac:dyDescent="0.3">
      <c r="A550" s="11"/>
      <c r="B550" s="12"/>
      <c r="C550" s="12"/>
      <c r="D550" s="29"/>
      <c r="E550" s="108" t="s">
        <v>20</v>
      </c>
      <c r="F550" s="136">
        <v>0</v>
      </c>
      <c r="G550" s="108" t="s">
        <v>180</v>
      </c>
      <c r="H550" s="136">
        <v>0</v>
      </c>
      <c r="I550" s="108" t="s">
        <v>181</v>
      </c>
      <c r="J550" s="136">
        <v>0</v>
      </c>
      <c r="K550" s="136" t="s">
        <v>182</v>
      </c>
      <c r="L550" s="136">
        <v>0</v>
      </c>
      <c r="M550" s="108" t="s">
        <v>38</v>
      </c>
      <c r="N550" s="189">
        <v>0</v>
      </c>
    </row>
    <row r="551" spans="1:14" x14ac:dyDescent="0.3">
      <c r="A551" s="11"/>
      <c r="B551" s="12"/>
      <c r="C551" s="12"/>
      <c r="D551" s="29"/>
      <c r="E551" s="108" t="s">
        <v>26</v>
      </c>
      <c r="F551" s="136">
        <v>0</v>
      </c>
      <c r="G551" s="108" t="s">
        <v>183</v>
      </c>
      <c r="H551" s="136">
        <v>0</v>
      </c>
      <c r="I551" s="108" t="s">
        <v>184</v>
      </c>
      <c r="J551" s="136">
        <v>0</v>
      </c>
      <c r="K551" s="136"/>
      <c r="L551" s="136"/>
      <c r="M551" s="108" t="s">
        <v>39</v>
      </c>
      <c r="N551" s="189">
        <v>0</v>
      </c>
    </row>
    <row r="552" spans="1:14" x14ac:dyDescent="0.3">
      <c r="A552" s="11"/>
      <c r="B552" s="12"/>
      <c r="C552" s="12"/>
      <c r="D552" s="30"/>
      <c r="H552" s="108"/>
      <c r="J552" s="108"/>
      <c r="K552" s="108"/>
      <c r="L552" s="108"/>
      <c r="N552" s="188"/>
    </row>
    <row r="553" spans="1:14" x14ac:dyDescent="0.3">
      <c r="A553" s="11"/>
      <c r="B553" s="21" t="s">
        <v>185</v>
      </c>
      <c r="C553" s="12"/>
      <c r="D553" s="13" t="s">
        <v>186</v>
      </c>
      <c r="E553" s="108" t="s">
        <v>31</v>
      </c>
      <c r="F553" s="136">
        <v>0</v>
      </c>
      <c r="G553" s="108" t="s">
        <v>179</v>
      </c>
      <c r="H553" s="136">
        <v>0</v>
      </c>
      <c r="I553" s="108" t="s">
        <v>33</v>
      </c>
      <c r="J553" s="136">
        <v>0</v>
      </c>
      <c r="K553" s="136"/>
      <c r="L553" s="136"/>
      <c r="M553" s="108" t="s">
        <v>35</v>
      </c>
      <c r="N553" s="189">
        <v>0</v>
      </c>
    </row>
    <row r="554" spans="1:14" x14ac:dyDescent="0.3">
      <c r="A554" s="11"/>
      <c r="B554" s="12"/>
      <c r="C554" s="12"/>
      <c r="D554" s="29"/>
      <c r="E554" s="108" t="s">
        <v>20</v>
      </c>
      <c r="F554" s="136">
        <v>0</v>
      </c>
      <c r="G554" s="108" t="s">
        <v>180</v>
      </c>
      <c r="H554" s="136">
        <v>0</v>
      </c>
      <c r="I554" s="108" t="s">
        <v>181</v>
      </c>
      <c r="J554" s="136">
        <v>0</v>
      </c>
      <c r="K554" s="136" t="s">
        <v>182</v>
      </c>
      <c r="L554" s="136">
        <v>0</v>
      </c>
      <c r="M554" s="108" t="s">
        <v>38</v>
      </c>
      <c r="N554" s="189">
        <v>0</v>
      </c>
    </row>
    <row r="555" spans="1:14" x14ac:dyDescent="0.3">
      <c r="A555" s="11"/>
      <c r="B555" s="12"/>
      <c r="C555" s="12"/>
      <c r="D555" s="29"/>
      <c r="E555" s="108" t="s">
        <v>26</v>
      </c>
      <c r="F555" s="136">
        <v>0</v>
      </c>
      <c r="G555" s="108" t="s">
        <v>183</v>
      </c>
      <c r="H555" s="136">
        <v>0</v>
      </c>
      <c r="I555" s="108" t="s">
        <v>184</v>
      </c>
      <c r="J555" s="136">
        <v>0</v>
      </c>
      <c r="K555" s="136"/>
      <c r="L555" s="136"/>
      <c r="M555" s="108" t="s">
        <v>39</v>
      </c>
      <c r="N555" s="189">
        <v>0</v>
      </c>
    </row>
    <row r="556" spans="1:14" x14ac:dyDescent="0.3">
      <c r="A556" s="11"/>
      <c r="B556" s="12"/>
      <c r="C556" s="12"/>
      <c r="D556" s="30"/>
      <c r="N556" s="187"/>
    </row>
    <row r="557" spans="1:14" ht="27.6" x14ac:dyDescent="0.3">
      <c r="A557" s="11"/>
      <c r="B557" s="21" t="s">
        <v>195</v>
      </c>
      <c r="C557" s="12"/>
      <c r="D557" s="13" t="s">
        <v>196</v>
      </c>
      <c r="E557" s="108" t="s">
        <v>31</v>
      </c>
      <c r="F557" s="136">
        <v>0</v>
      </c>
      <c r="G557" s="108" t="s">
        <v>179</v>
      </c>
      <c r="H557" s="136">
        <v>0</v>
      </c>
      <c r="I557" s="108" t="s">
        <v>33</v>
      </c>
      <c r="J557" s="136">
        <v>0</v>
      </c>
      <c r="K557" s="136"/>
      <c r="L557" s="136"/>
      <c r="M557" s="108" t="s">
        <v>35</v>
      </c>
      <c r="N557" s="189">
        <v>0</v>
      </c>
    </row>
    <row r="558" spans="1:14" x14ac:dyDescent="0.3">
      <c r="A558" s="11"/>
      <c r="B558" s="12"/>
      <c r="C558" s="12"/>
      <c r="D558" s="29"/>
      <c r="E558" s="108" t="s">
        <v>20</v>
      </c>
      <c r="F558" s="136">
        <v>0</v>
      </c>
      <c r="G558" s="108" t="s">
        <v>180</v>
      </c>
      <c r="H558" s="136">
        <v>0</v>
      </c>
      <c r="I558" s="108" t="s">
        <v>181</v>
      </c>
      <c r="J558" s="136">
        <v>0</v>
      </c>
      <c r="K558" s="136" t="s">
        <v>182</v>
      </c>
      <c r="L558" s="136">
        <v>0</v>
      </c>
      <c r="M558" s="108" t="s">
        <v>38</v>
      </c>
      <c r="N558" s="189">
        <v>0</v>
      </c>
    </row>
    <row r="559" spans="1:14" x14ac:dyDescent="0.3">
      <c r="A559" s="11"/>
      <c r="B559" s="12"/>
      <c r="C559" s="12"/>
      <c r="D559" s="29"/>
      <c r="E559" s="108" t="s">
        <v>26</v>
      </c>
      <c r="F559" s="136">
        <v>0</v>
      </c>
      <c r="G559" s="108" t="s">
        <v>183</v>
      </c>
      <c r="H559" s="136">
        <v>0</v>
      </c>
      <c r="I559" s="108" t="s">
        <v>184</v>
      </c>
      <c r="J559" s="136">
        <v>0</v>
      </c>
      <c r="K559" s="136"/>
      <c r="L559" s="136"/>
      <c r="M559" s="108" t="s">
        <v>39</v>
      </c>
      <c r="N559" s="189">
        <v>0</v>
      </c>
    </row>
    <row r="560" spans="1:14" ht="14.4" thickBot="1" x14ac:dyDescent="0.35">
      <c r="A560" s="11"/>
      <c r="B560" s="12"/>
      <c r="C560" s="12"/>
      <c r="D560" s="29"/>
      <c r="E560" s="108"/>
      <c r="F560" s="136"/>
      <c r="G560" s="108"/>
      <c r="H560" s="136"/>
      <c r="I560" s="108"/>
      <c r="J560" s="136"/>
      <c r="K560" s="136"/>
      <c r="L560" s="136"/>
      <c r="M560" s="108"/>
      <c r="N560" s="189"/>
    </row>
    <row r="561" spans="1:14" ht="14.4" thickTop="1" x14ac:dyDescent="0.3">
      <c r="A561" s="48"/>
      <c r="B561" s="49"/>
      <c r="C561" s="49"/>
      <c r="D561" s="50"/>
      <c r="E561" s="200"/>
      <c r="F561" s="201"/>
      <c r="G561" s="200"/>
      <c r="H561" s="201"/>
      <c r="I561" s="200"/>
      <c r="J561" s="201"/>
      <c r="K561" s="201"/>
      <c r="L561" s="201"/>
      <c r="M561" s="200"/>
      <c r="N561" s="202"/>
    </row>
    <row r="562" spans="1:14" ht="27.6" x14ac:dyDescent="0.3">
      <c r="A562" s="37" t="s">
        <v>187</v>
      </c>
      <c r="B562" s="12"/>
      <c r="C562" s="12" t="s">
        <v>189</v>
      </c>
      <c r="D562" s="13" t="s">
        <v>270</v>
      </c>
      <c r="E562" s="191" t="s">
        <v>31</v>
      </c>
      <c r="F562" s="192">
        <f>+F553+F557+F549</f>
        <v>0</v>
      </c>
      <c r="G562" s="191" t="s">
        <v>179</v>
      </c>
      <c r="H562" s="192">
        <f>+H553+H557+H549</f>
        <v>0</v>
      </c>
      <c r="I562" s="191" t="s">
        <v>33</v>
      </c>
      <c r="J562" s="192">
        <f>+J553+J557+J549</f>
        <v>0</v>
      </c>
      <c r="K562" s="192"/>
      <c r="L562" s="192"/>
      <c r="M562" s="191" t="s">
        <v>35</v>
      </c>
      <c r="N562" s="193">
        <f>+N553+N557+N549</f>
        <v>0</v>
      </c>
    </row>
    <row r="563" spans="1:14" x14ac:dyDescent="0.3">
      <c r="A563" s="11"/>
      <c r="B563" s="12"/>
      <c r="C563" s="12"/>
      <c r="D563" s="13"/>
      <c r="E563" s="191" t="s">
        <v>20</v>
      </c>
      <c r="F563" s="192">
        <f>+F554+F558+F550</f>
        <v>0</v>
      </c>
      <c r="G563" s="191" t="s">
        <v>180</v>
      </c>
      <c r="H563" s="192">
        <f>+H554+H558+H550</f>
        <v>0</v>
      </c>
      <c r="I563" s="191" t="s">
        <v>181</v>
      </c>
      <c r="J563" s="192">
        <f>+J554+J558+J550</f>
        <v>0</v>
      </c>
      <c r="K563" s="192" t="s">
        <v>182</v>
      </c>
      <c r="L563" s="192">
        <f>+L554+L558+L550</f>
        <v>0</v>
      </c>
      <c r="M563" s="191" t="s">
        <v>38</v>
      </c>
      <c r="N563" s="193">
        <f>+N554+N558+N550</f>
        <v>0</v>
      </c>
    </row>
    <row r="564" spans="1:14" x14ac:dyDescent="0.3">
      <c r="A564" s="11"/>
      <c r="B564" s="12"/>
      <c r="C564" s="12"/>
      <c r="D564" s="13"/>
      <c r="E564" s="191" t="s">
        <v>26</v>
      </c>
      <c r="F564" s="192">
        <f>+F555+F559+F551</f>
        <v>0</v>
      </c>
      <c r="G564" s="191" t="s">
        <v>183</v>
      </c>
      <c r="H564" s="192">
        <f>+H555+H559+H551</f>
        <v>0</v>
      </c>
      <c r="I564" s="191" t="s">
        <v>184</v>
      </c>
      <c r="J564" s="192">
        <f>+J555+J559+J551</f>
        <v>0</v>
      </c>
      <c r="K564" s="192"/>
      <c r="L564" s="192"/>
      <c r="M564" s="191" t="s">
        <v>39</v>
      </c>
      <c r="N564" s="193">
        <f>+N555+N559+N551</f>
        <v>0</v>
      </c>
    </row>
    <row r="565" spans="1:14" x14ac:dyDescent="0.3">
      <c r="A565" s="42"/>
      <c r="B565" s="43"/>
      <c r="C565" s="43"/>
      <c r="D565" s="22"/>
      <c r="E565" s="194"/>
      <c r="F565" s="746"/>
      <c r="G565" s="194"/>
      <c r="H565" s="746"/>
      <c r="I565" s="194"/>
      <c r="J565" s="746"/>
      <c r="K565" s="746"/>
      <c r="L565" s="746"/>
      <c r="M565" s="194"/>
      <c r="N565" s="195"/>
    </row>
    <row r="566" spans="1:14" x14ac:dyDescent="0.3">
      <c r="A566" s="11"/>
      <c r="B566" s="12"/>
      <c r="C566" s="12"/>
      <c r="D566" s="13"/>
      <c r="H566" s="108"/>
      <c r="J566" s="108"/>
      <c r="K566" s="108"/>
      <c r="L566" s="108"/>
      <c r="N566" s="188"/>
    </row>
    <row r="567" spans="1:14" x14ac:dyDescent="0.3">
      <c r="A567" s="1293"/>
      <c r="B567" s="1294"/>
      <c r="C567" s="60"/>
      <c r="D567" s="63"/>
      <c r="E567" s="1282"/>
      <c r="F567" s="1282"/>
      <c r="G567" s="60"/>
      <c r="H567" s="63"/>
      <c r="I567" s="60"/>
      <c r="J567" s="63"/>
      <c r="K567" s="63"/>
      <c r="L567" s="63"/>
      <c r="M567" s="1282"/>
      <c r="N567" s="1283"/>
    </row>
    <row r="568" spans="1:14" ht="27.6" x14ac:dyDescent="0.3">
      <c r="A568" s="1284" t="s">
        <v>274</v>
      </c>
      <c r="B568" s="1285"/>
      <c r="C568" s="1285"/>
      <c r="D568" s="29" t="s">
        <v>266</v>
      </c>
      <c r="E568" s="191" t="s">
        <v>31</v>
      </c>
      <c r="F568" s="192">
        <f>+F562+F540</f>
        <v>0</v>
      </c>
      <c r="G568" s="191" t="s">
        <v>179</v>
      </c>
      <c r="H568" s="192">
        <f>+H562+H540</f>
        <v>0</v>
      </c>
      <c r="I568" s="191" t="s">
        <v>33</v>
      </c>
      <c r="J568" s="192">
        <f>+J562+J540</f>
        <v>0</v>
      </c>
      <c r="K568" s="192"/>
      <c r="L568" s="192"/>
      <c r="M568" s="191" t="s">
        <v>35</v>
      </c>
      <c r="N568" s="193">
        <f>+N562+N540</f>
        <v>0</v>
      </c>
    </row>
    <row r="569" spans="1:14" x14ac:dyDescent="0.3">
      <c r="A569" s="20"/>
      <c r="B569" s="78"/>
      <c r="C569" s="191"/>
      <c r="D569" s="29"/>
      <c r="E569" s="191" t="s">
        <v>20</v>
      </c>
      <c r="F569" s="192">
        <f t="shared" ref="F569:H570" si="4">+F563+F541</f>
        <v>0</v>
      </c>
      <c r="G569" s="191" t="s">
        <v>180</v>
      </c>
      <c r="H569" s="192">
        <f t="shared" si="4"/>
        <v>0</v>
      </c>
      <c r="I569" s="191" t="s">
        <v>181</v>
      </c>
      <c r="J569" s="192">
        <f>+J563+J541</f>
        <v>0</v>
      </c>
      <c r="K569" s="192" t="s">
        <v>182</v>
      </c>
      <c r="L569" s="192">
        <f>+L563+L541</f>
        <v>0</v>
      </c>
      <c r="M569" s="191" t="s">
        <v>38</v>
      </c>
      <c r="N569" s="193">
        <f>+N563+N541</f>
        <v>0</v>
      </c>
    </row>
    <row r="570" spans="1:14" x14ac:dyDescent="0.3">
      <c r="A570" s="66"/>
      <c r="B570" s="47"/>
      <c r="C570" s="12"/>
      <c r="D570" s="13"/>
      <c r="E570" s="191" t="s">
        <v>26</v>
      </c>
      <c r="F570" s="192">
        <f t="shared" si="4"/>
        <v>0</v>
      </c>
      <c r="G570" s="191" t="s">
        <v>183</v>
      </c>
      <c r="H570" s="192">
        <f t="shared" si="4"/>
        <v>0</v>
      </c>
      <c r="I570" s="191" t="s">
        <v>184</v>
      </c>
      <c r="J570" s="192">
        <f>+J564+J542</f>
        <v>0</v>
      </c>
      <c r="K570" s="192"/>
      <c r="L570" s="192"/>
      <c r="M570" s="191" t="s">
        <v>39</v>
      </c>
      <c r="N570" s="193">
        <f>+N564+N542</f>
        <v>0</v>
      </c>
    </row>
    <row r="571" spans="1:14" x14ac:dyDescent="0.3">
      <c r="A571" s="66"/>
      <c r="B571" s="47"/>
      <c r="C571" s="12"/>
      <c r="D571" s="13"/>
      <c r="E571" s="47"/>
      <c r="F571" s="47"/>
      <c r="G571" s="12"/>
      <c r="H571" s="13"/>
      <c r="I571" s="12"/>
      <c r="J571" s="13"/>
      <c r="K571" s="13"/>
      <c r="L571" s="13"/>
      <c r="M571" s="47"/>
      <c r="N571" s="67"/>
    </row>
    <row r="572" spans="1:14" x14ac:dyDescent="0.3">
      <c r="A572" s="42"/>
      <c r="B572" s="43"/>
      <c r="C572" s="43"/>
      <c r="D572" s="22"/>
      <c r="E572" s="43"/>
      <c r="F572" s="43"/>
      <c r="G572" s="43"/>
      <c r="H572" s="22"/>
      <c r="I572" s="43"/>
      <c r="J572" s="22"/>
      <c r="K572" s="22"/>
      <c r="L572" s="22"/>
      <c r="M572" s="43"/>
      <c r="N572" s="68"/>
    </row>
    <row r="573" spans="1:14" x14ac:dyDescent="0.3">
      <c r="A573" s="11"/>
      <c r="B573" s="12"/>
      <c r="C573" s="12"/>
      <c r="D573" s="13"/>
      <c r="N573" s="187"/>
    </row>
    <row r="574" spans="1:14" ht="14.4" thickBot="1" x14ac:dyDescent="0.35">
      <c r="A574" s="11"/>
      <c r="B574" s="12"/>
      <c r="C574" s="12"/>
      <c r="D574" s="13"/>
      <c r="N574" s="187"/>
    </row>
    <row r="575" spans="1:14" ht="37.5" customHeight="1" thickTop="1" thickBot="1" x14ac:dyDescent="0.35">
      <c r="A575" s="1268" t="s">
        <v>171</v>
      </c>
      <c r="B575" s="1269"/>
      <c r="C575" s="9" t="s">
        <v>205</v>
      </c>
      <c r="D575" s="96" t="s">
        <v>275</v>
      </c>
      <c r="E575" s="219"/>
      <c r="F575" s="219"/>
      <c r="G575" s="219"/>
      <c r="H575" s="219"/>
      <c r="I575" s="219"/>
      <c r="J575" s="219"/>
      <c r="K575" s="219"/>
      <c r="L575" s="219"/>
      <c r="M575" s="219"/>
      <c r="N575" s="10"/>
    </row>
    <row r="576" spans="1:14" ht="14.4" thickTop="1" x14ac:dyDescent="0.3">
      <c r="A576" s="11"/>
      <c r="B576" s="12"/>
      <c r="C576" s="12"/>
      <c r="D576" s="13"/>
      <c r="N576" s="187"/>
    </row>
    <row r="577" spans="1:14" x14ac:dyDescent="0.3">
      <c r="A577" s="56" t="s">
        <v>2030</v>
      </c>
      <c r="B577" s="57" t="s">
        <v>175</v>
      </c>
      <c r="C577" s="62" t="s">
        <v>172</v>
      </c>
      <c r="D577" s="57" t="s">
        <v>277</v>
      </c>
      <c r="E577" s="18"/>
      <c r="F577" s="18"/>
      <c r="G577" s="18"/>
      <c r="H577" s="18"/>
      <c r="I577" s="18"/>
      <c r="J577" s="18"/>
      <c r="K577" s="18"/>
      <c r="L577" s="18"/>
      <c r="M577" s="18"/>
      <c r="N577" s="19"/>
    </row>
    <row r="578" spans="1:14" x14ac:dyDescent="0.3">
      <c r="A578" s="11"/>
      <c r="B578" s="61"/>
      <c r="C578" s="12"/>
      <c r="D578" s="30"/>
      <c r="N578" s="187"/>
    </row>
    <row r="579" spans="1:14" x14ac:dyDescent="0.3">
      <c r="A579" s="59"/>
      <c r="B579" s="25"/>
      <c r="C579" s="60"/>
      <c r="D579" s="53"/>
      <c r="E579" s="203"/>
      <c r="F579" s="745"/>
      <c r="G579" s="203"/>
      <c r="H579" s="203"/>
      <c r="I579" s="203"/>
      <c r="J579" s="203"/>
      <c r="K579" s="203"/>
      <c r="L579" s="203"/>
      <c r="M579" s="203"/>
      <c r="N579" s="204"/>
    </row>
    <row r="580" spans="1:14" x14ac:dyDescent="0.3">
      <c r="A580" s="11"/>
      <c r="B580" s="21" t="s">
        <v>177</v>
      </c>
      <c r="C580" s="12"/>
      <c r="D580" s="13" t="s">
        <v>178</v>
      </c>
      <c r="E580" s="108" t="s">
        <v>31</v>
      </c>
      <c r="F580" s="136">
        <v>0</v>
      </c>
      <c r="G580" s="108" t="s">
        <v>179</v>
      </c>
      <c r="H580" s="136">
        <v>0</v>
      </c>
      <c r="I580" s="108" t="s">
        <v>33</v>
      </c>
      <c r="J580" s="136">
        <v>0</v>
      </c>
      <c r="K580" s="136"/>
      <c r="L580" s="136"/>
      <c r="M580" s="108" t="s">
        <v>35</v>
      </c>
      <c r="N580" s="189">
        <v>0</v>
      </c>
    </row>
    <row r="581" spans="1:14" x14ac:dyDescent="0.3">
      <c r="A581" s="11"/>
      <c r="B581" s="12"/>
      <c r="C581" s="12"/>
      <c r="D581" s="29"/>
      <c r="E581" s="108" t="s">
        <v>20</v>
      </c>
      <c r="F581" s="136">
        <v>0</v>
      </c>
      <c r="G581" s="108" t="s">
        <v>180</v>
      </c>
      <c r="H581" s="136">
        <v>0</v>
      </c>
      <c r="I581" s="108" t="s">
        <v>181</v>
      </c>
      <c r="J581" s="136">
        <v>0</v>
      </c>
      <c r="K581" s="136" t="s">
        <v>182</v>
      </c>
      <c r="L581" s="136">
        <v>0</v>
      </c>
      <c r="M581" s="108" t="s">
        <v>38</v>
      </c>
      <c r="N581" s="189">
        <v>0</v>
      </c>
    </row>
    <row r="582" spans="1:14" x14ac:dyDescent="0.3">
      <c r="A582" s="11"/>
      <c r="B582" s="12"/>
      <c r="C582" s="12"/>
      <c r="D582" s="29"/>
      <c r="E582" s="108" t="s">
        <v>26</v>
      </c>
      <c r="F582" s="136">
        <v>0</v>
      </c>
      <c r="G582" s="108" t="s">
        <v>183</v>
      </c>
      <c r="H582" s="136">
        <v>0</v>
      </c>
      <c r="I582" s="108" t="s">
        <v>184</v>
      </c>
      <c r="J582" s="136">
        <v>0</v>
      </c>
      <c r="K582" s="136"/>
      <c r="L582" s="136"/>
      <c r="M582" s="108" t="s">
        <v>39</v>
      </c>
      <c r="N582" s="189">
        <v>0</v>
      </c>
    </row>
    <row r="583" spans="1:14" x14ac:dyDescent="0.3">
      <c r="A583" s="11"/>
      <c r="B583" s="12"/>
      <c r="C583" s="12"/>
      <c r="D583" s="30"/>
      <c r="H583" s="108"/>
      <c r="J583" s="108"/>
      <c r="K583" s="108"/>
      <c r="L583" s="108"/>
      <c r="N583" s="188"/>
    </row>
    <row r="584" spans="1:14" x14ac:dyDescent="0.3">
      <c r="A584" s="11"/>
      <c r="B584" s="21" t="s">
        <v>185</v>
      </c>
      <c r="C584" s="12"/>
      <c r="D584" s="13" t="s">
        <v>186</v>
      </c>
      <c r="E584" s="108" t="s">
        <v>31</v>
      </c>
      <c r="F584" s="136">
        <v>0</v>
      </c>
      <c r="G584" s="108" t="s">
        <v>179</v>
      </c>
      <c r="H584" s="136">
        <v>0</v>
      </c>
      <c r="I584" s="108" t="s">
        <v>33</v>
      </c>
      <c r="J584" s="136">
        <v>0</v>
      </c>
      <c r="K584" s="136"/>
      <c r="L584" s="136"/>
      <c r="M584" s="108" t="s">
        <v>35</v>
      </c>
      <c r="N584" s="189">
        <v>0</v>
      </c>
    </row>
    <row r="585" spans="1:14" x14ac:dyDescent="0.3">
      <c r="A585" s="11"/>
      <c r="B585" s="12"/>
      <c r="C585" s="12"/>
      <c r="D585" s="29"/>
      <c r="E585" s="108" t="s">
        <v>20</v>
      </c>
      <c r="F585" s="136">
        <v>0</v>
      </c>
      <c r="G585" s="108" t="s">
        <v>180</v>
      </c>
      <c r="H585" s="136">
        <v>0</v>
      </c>
      <c r="I585" s="108" t="s">
        <v>181</v>
      </c>
      <c r="J585" s="136">
        <v>0</v>
      </c>
      <c r="K585" s="136" t="s">
        <v>182</v>
      </c>
      <c r="L585" s="136">
        <v>0</v>
      </c>
      <c r="M585" s="108" t="s">
        <v>38</v>
      </c>
      <c r="N585" s="189">
        <v>0</v>
      </c>
    </row>
    <row r="586" spans="1:14" x14ac:dyDescent="0.3">
      <c r="A586" s="11"/>
      <c r="B586" s="12"/>
      <c r="C586" s="12"/>
      <c r="D586" s="29"/>
      <c r="E586" s="108" t="s">
        <v>26</v>
      </c>
      <c r="F586" s="136">
        <v>0</v>
      </c>
      <c r="G586" s="108" t="s">
        <v>183</v>
      </c>
      <c r="H586" s="136">
        <v>0</v>
      </c>
      <c r="I586" s="108" t="s">
        <v>184</v>
      </c>
      <c r="J586" s="136">
        <v>0</v>
      </c>
      <c r="K586" s="136"/>
      <c r="L586" s="136"/>
      <c r="M586" s="108" t="s">
        <v>39</v>
      </c>
      <c r="N586" s="189">
        <v>0</v>
      </c>
    </row>
    <row r="587" spans="1:14" x14ac:dyDescent="0.3">
      <c r="A587" s="11"/>
      <c r="B587" s="12"/>
      <c r="C587" s="12"/>
      <c r="D587" s="30"/>
      <c r="N587" s="187"/>
    </row>
    <row r="588" spans="1:14" ht="27.6" x14ac:dyDescent="0.3">
      <c r="A588" s="11"/>
      <c r="B588" s="21" t="s">
        <v>195</v>
      </c>
      <c r="C588" s="12"/>
      <c r="D588" s="13" t="s">
        <v>196</v>
      </c>
      <c r="E588" s="108" t="s">
        <v>31</v>
      </c>
      <c r="F588" s="136">
        <v>0</v>
      </c>
      <c r="G588" s="108" t="s">
        <v>179</v>
      </c>
      <c r="H588" s="136">
        <v>0</v>
      </c>
      <c r="I588" s="108" t="s">
        <v>33</v>
      </c>
      <c r="J588" s="136">
        <v>0</v>
      </c>
      <c r="K588" s="136"/>
      <c r="L588" s="136"/>
      <c r="M588" s="108" t="s">
        <v>35</v>
      </c>
      <c r="N588" s="189">
        <v>0</v>
      </c>
    </row>
    <row r="589" spans="1:14" x14ac:dyDescent="0.3">
      <c r="A589" s="11"/>
      <c r="B589" s="12"/>
      <c r="C589" s="12"/>
      <c r="D589" s="29"/>
      <c r="E589" s="108" t="s">
        <v>20</v>
      </c>
      <c r="F589" s="136">
        <v>0</v>
      </c>
      <c r="G589" s="108" t="s">
        <v>180</v>
      </c>
      <c r="H589" s="136">
        <v>0</v>
      </c>
      <c r="I589" s="108" t="s">
        <v>181</v>
      </c>
      <c r="J589" s="136">
        <v>0</v>
      </c>
      <c r="K589" s="136" t="s">
        <v>182</v>
      </c>
      <c r="L589" s="136">
        <v>0</v>
      </c>
      <c r="M589" s="108" t="s">
        <v>38</v>
      </c>
      <c r="N589" s="189">
        <v>0</v>
      </c>
    </row>
    <row r="590" spans="1:14" x14ac:dyDescent="0.3">
      <c r="A590" s="11"/>
      <c r="B590" s="12"/>
      <c r="C590" s="12"/>
      <c r="D590" s="29"/>
      <c r="E590" s="108" t="s">
        <v>26</v>
      </c>
      <c r="F590" s="136">
        <v>0</v>
      </c>
      <c r="G590" s="108" t="s">
        <v>183</v>
      </c>
      <c r="H590" s="136">
        <v>0</v>
      </c>
      <c r="I590" s="108" t="s">
        <v>184</v>
      </c>
      <c r="J590" s="136">
        <v>0</v>
      </c>
      <c r="K590" s="136"/>
      <c r="L590" s="136"/>
      <c r="M590" s="108" t="s">
        <v>39</v>
      </c>
      <c r="N590" s="189">
        <v>0</v>
      </c>
    </row>
    <row r="591" spans="1:14" ht="14.4" thickBot="1" x14ac:dyDescent="0.35">
      <c r="A591" s="11"/>
      <c r="B591" s="12"/>
      <c r="C591" s="12"/>
      <c r="D591" s="29"/>
      <c r="E591" s="108"/>
      <c r="F591" s="136"/>
      <c r="G591" s="108"/>
      <c r="H591" s="136"/>
      <c r="I591" s="108"/>
      <c r="J591" s="136"/>
      <c r="K591" s="136"/>
      <c r="L591" s="136"/>
      <c r="M591" s="108"/>
      <c r="N591" s="189"/>
    </row>
    <row r="592" spans="1:14" ht="14.4" thickTop="1" x14ac:dyDescent="0.3">
      <c r="A592" s="48"/>
      <c r="B592" s="49"/>
      <c r="C592" s="49"/>
      <c r="D592" s="50"/>
      <c r="E592" s="200"/>
      <c r="F592" s="201"/>
      <c r="G592" s="200"/>
      <c r="H592" s="201"/>
      <c r="I592" s="200"/>
      <c r="J592" s="201"/>
      <c r="K592" s="201"/>
      <c r="L592" s="201"/>
      <c r="M592" s="200"/>
      <c r="N592" s="202"/>
    </row>
    <row r="593" spans="1:14" x14ac:dyDescent="0.3">
      <c r="A593" s="37" t="s">
        <v>187</v>
      </c>
      <c r="B593" s="12"/>
      <c r="C593" s="181" t="s">
        <v>172</v>
      </c>
      <c r="D593" s="13" t="s">
        <v>277</v>
      </c>
      <c r="E593" s="191" t="s">
        <v>31</v>
      </c>
      <c r="F593" s="192">
        <f>+F584+F588+F580</f>
        <v>0</v>
      </c>
      <c r="G593" s="191" t="s">
        <v>179</v>
      </c>
      <c r="H593" s="192">
        <f>+H584+H588+H580</f>
        <v>0</v>
      </c>
      <c r="I593" s="191" t="s">
        <v>33</v>
      </c>
      <c r="J593" s="192">
        <f>+J584+J588+J580</f>
        <v>0</v>
      </c>
      <c r="K593" s="192"/>
      <c r="L593" s="192"/>
      <c r="M593" s="191" t="s">
        <v>35</v>
      </c>
      <c r="N593" s="193">
        <f>+N584+N588+N580</f>
        <v>0</v>
      </c>
    </row>
    <row r="594" spans="1:14" x14ac:dyDescent="0.3">
      <c r="A594" s="11"/>
      <c r="B594" s="12"/>
      <c r="C594" s="12"/>
      <c r="D594" s="13"/>
      <c r="E594" s="191" t="s">
        <v>20</v>
      </c>
      <c r="F594" s="192">
        <f>+F585+F589+F581</f>
        <v>0</v>
      </c>
      <c r="G594" s="191" t="s">
        <v>180</v>
      </c>
      <c r="H594" s="192">
        <f>+H585+H589+H581</f>
        <v>0</v>
      </c>
      <c r="I594" s="191" t="s">
        <v>181</v>
      </c>
      <c r="J594" s="192">
        <f>+J585+J589+J581</f>
        <v>0</v>
      </c>
      <c r="K594" s="192" t="s">
        <v>182</v>
      </c>
      <c r="L594" s="192">
        <f>+L585+L589+L581</f>
        <v>0</v>
      </c>
      <c r="M594" s="191" t="s">
        <v>38</v>
      </c>
      <c r="N594" s="193">
        <f>+N585+N589+N581</f>
        <v>0</v>
      </c>
    </row>
    <row r="595" spans="1:14" x14ac:dyDescent="0.3">
      <c r="A595" s="11"/>
      <c r="B595" s="12"/>
      <c r="C595" s="12"/>
      <c r="D595" s="13"/>
      <c r="E595" s="191" t="s">
        <v>26</v>
      </c>
      <c r="F595" s="192">
        <f>+F586+F590+F582</f>
        <v>0</v>
      </c>
      <c r="G595" s="191" t="s">
        <v>183</v>
      </c>
      <c r="H595" s="192">
        <f>+H586+H590+H582</f>
        <v>0</v>
      </c>
      <c r="I595" s="191" t="s">
        <v>184</v>
      </c>
      <c r="J595" s="192">
        <f>+J586+J590+J582</f>
        <v>0</v>
      </c>
      <c r="K595" s="192"/>
      <c r="L595" s="192"/>
      <c r="M595" s="191" t="s">
        <v>39</v>
      </c>
      <c r="N595" s="193">
        <f>+N586+N590+N582</f>
        <v>0</v>
      </c>
    </row>
    <row r="596" spans="1:14" x14ac:dyDescent="0.3">
      <c r="A596" s="42"/>
      <c r="B596" s="43"/>
      <c r="C596" s="43"/>
      <c r="D596" s="22"/>
      <c r="E596" s="194"/>
      <c r="F596" s="746"/>
      <c r="G596" s="194"/>
      <c r="H596" s="746"/>
      <c r="I596" s="194"/>
      <c r="J596" s="192"/>
      <c r="K596" s="746"/>
      <c r="L596" s="746"/>
      <c r="M596" s="194"/>
      <c r="N596" s="195"/>
    </row>
    <row r="597" spans="1:14" x14ac:dyDescent="0.3">
      <c r="A597" s="11"/>
      <c r="B597" s="12"/>
      <c r="C597" s="12"/>
      <c r="D597" s="13"/>
      <c r="H597" s="108"/>
      <c r="J597" s="108"/>
      <c r="K597" s="108"/>
      <c r="L597" s="108"/>
      <c r="N597" s="188"/>
    </row>
    <row r="598" spans="1:14" x14ac:dyDescent="0.3">
      <c r="A598" s="42"/>
      <c r="B598" s="43"/>
      <c r="C598" s="43"/>
      <c r="D598" s="51"/>
      <c r="E598" s="194"/>
      <c r="F598" s="746"/>
      <c r="G598" s="194"/>
      <c r="H598" s="194"/>
      <c r="I598" s="194"/>
      <c r="J598" s="194"/>
      <c r="K598" s="194"/>
      <c r="L598" s="194"/>
      <c r="M598" s="194"/>
      <c r="N598" s="196"/>
    </row>
    <row r="599" spans="1:14" x14ac:dyDescent="0.3">
      <c r="A599" s="56" t="s">
        <v>2031</v>
      </c>
      <c r="B599" s="57" t="s">
        <v>175</v>
      </c>
      <c r="C599" s="62" t="s">
        <v>189</v>
      </c>
      <c r="D599" s="57" t="s">
        <v>280</v>
      </c>
      <c r="E599" s="18"/>
      <c r="F599" s="18"/>
      <c r="G599" s="18"/>
      <c r="H599" s="18"/>
      <c r="I599" s="18"/>
      <c r="J599" s="18"/>
      <c r="K599" s="18"/>
      <c r="L599" s="18"/>
      <c r="M599" s="18"/>
      <c r="N599" s="19"/>
    </row>
    <row r="600" spans="1:14" x14ac:dyDescent="0.3">
      <c r="A600" s="11"/>
      <c r="B600" s="61"/>
      <c r="C600" s="12"/>
      <c r="D600" s="30"/>
      <c r="N600" s="187"/>
    </row>
    <row r="601" spans="1:14" x14ac:dyDescent="0.3">
      <c r="A601" s="59"/>
      <c r="B601" s="25"/>
      <c r="C601" s="60"/>
      <c r="D601" s="53"/>
      <c r="E601" s="203"/>
      <c r="F601" s="745"/>
      <c r="G601" s="203"/>
      <c r="H601" s="203"/>
      <c r="I601" s="203"/>
      <c r="J601" s="203"/>
      <c r="K601" s="203"/>
      <c r="L601" s="203"/>
      <c r="M601" s="203"/>
      <c r="N601" s="204"/>
    </row>
    <row r="602" spans="1:14" x14ac:dyDescent="0.3">
      <c r="A602" s="11"/>
      <c r="B602" s="21" t="s">
        <v>177</v>
      </c>
      <c r="C602" s="12"/>
      <c r="D602" s="13" t="s">
        <v>178</v>
      </c>
      <c r="E602" s="108" t="s">
        <v>31</v>
      </c>
      <c r="F602" s="136">
        <v>0</v>
      </c>
      <c r="G602" s="108" t="s">
        <v>179</v>
      </c>
      <c r="H602" s="136">
        <v>0</v>
      </c>
      <c r="I602" s="108" t="s">
        <v>33</v>
      </c>
      <c r="J602" s="136">
        <v>0</v>
      </c>
      <c r="K602" s="136"/>
      <c r="L602" s="136"/>
      <c r="M602" s="108" t="s">
        <v>35</v>
      </c>
      <c r="N602" s="189">
        <v>0</v>
      </c>
    </row>
    <row r="603" spans="1:14" x14ac:dyDescent="0.3">
      <c r="A603" s="11"/>
      <c r="B603" s="12"/>
      <c r="C603" s="12"/>
      <c r="D603" s="29"/>
      <c r="E603" s="108" t="s">
        <v>20</v>
      </c>
      <c r="F603" s="136">
        <v>0</v>
      </c>
      <c r="G603" s="108" t="s">
        <v>180</v>
      </c>
      <c r="H603" s="136">
        <v>0</v>
      </c>
      <c r="I603" s="108" t="s">
        <v>181</v>
      </c>
      <c r="J603" s="136">
        <v>0</v>
      </c>
      <c r="K603" s="136" t="s">
        <v>182</v>
      </c>
      <c r="L603" s="136">
        <v>0</v>
      </c>
      <c r="M603" s="108" t="s">
        <v>38</v>
      </c>
      <c r="N603" s="189">
        <v>0</v>
      </c>
    </row>
    <row r="604" spans="1:14" x14ac:dyDescent="0.3">
      <c r="A604" s="11"/>
      <c r="B604" s="12"/>
      <c r="C604" s="12"/>
      <c r="D604" s="29"/>
      <c r="E604" s="108" t="s">
        <v>26</v>
      </c>
      <c r="F604" s="136">
        <v>0</v>
      </c>
      <c r="G604" s="108" t="s">
        <v>183</v>
      </c>
      <c r="H604" s="136">
        <v>0</v>
      </c>
      <c r="I604" s="108" t="s">
        <v>184</v>
      </c>
      <c r="J604" s="136">
        <v>0</v>
      </c>
      <c r="K604" s="136"/>
      <c r="L604" s="136"/>
      <c r="M604" s="108" t="s">
        <v>39</v>
      </c>
      <c r="N604" s="189">
        <v>0</v>
      </c>
    </row>
    <row r="605" spans="1:14" x14ac:dyDescent="0.3">
      <c r="A605" s="11"/>
      <c r="B605" s="12"/>
      <c r="C605" s="12"/>
      <c r="D605" s="30"/>
      <c r="H605" s="108"/>
      <c r="J605" s="108"/>
      <c r="K605" s="108"/>
      <c r="L605" s="108"/>
      <c r="N605" s="188"/>
    </row>
    <row r="606" spans="1:14" x14ac:dyDescent="0.3">
      <c r="A606" s="11"/>
      <c r="B606" s="21" t="s">
        <v>185</v>
      </c>
      <c r="C606" s="12"/>
      <c r="D606" s="13" t="s">
        <v>186</v>
      </c>
      <c r="E606" s="108" t="s">
        <v>31</v>
      </c>
      <c r="F606" s="136">
        <v>0</v>
      </c>
      <c r="G606" s="108" t="s">
        <v>179</v>
      </c>
      <c r="H606" s="136">
        <v>0</v>
      </c>
      <c r="I606" s="108" t="s">
        <v>33</v>
      </c>
      <c r="J606" s="136">
        <v>0</v>
      </c>
      <c r="K606" s="136"/>
      <c r="L606" s="136"/>
      <c r="M606" s="108" t="s">
        <v>35</v>
      </c>
      <c r="N606" s="189">
        <v>0</v>
      </c>
    </row>
    <row r="607" spans="1:14" x14ac:dyDescent="0.3">
      <c r="A607" s="11"/>
      <c r="B607" s="12"/>
      <c r="C607" s="12"/>
      <c r="D607" s="29"/>
      <c r="E607" s="108" t="s">
        <v>20</v>
      </c>
      <c r="F607" s="136">
        <v>0</v>
      </c>
      <c r="G607" s="108" t="s">
        <v>180</v>
      </c>
      <c r="H607" s="136">
        <v>0</v>
      </c>
      <c r="I607" s="108" t="s">
        <v>181</v>
      </c>
      <c r="J607" s="136">
        <v>0</v>
      </c>
      <c r="K607" s="136" t="s">
        <v>182</v>
      </c>
      <c r="L607" s="136">
        <v>0</v>
      </c>
      <c r="M607" s="108" t="s">
        <v>38</v>
      </c>
      <c r="N607" s="189">
        <v>0</v>
      </c>
    </row>
    <row r="608" spans="1:14" x14ac:dyDescent="0.3">
      <c r="A608" s="11"/>
      <c r="B608" s="12"/>
      <c r="C608" s="12"/>
      <c r="D608" s="29"/>
      <c r="E608" s="108" t="s">
        <v>26</v>
      </c>
      <c r="F608" s="136">
        <v>0</v>
      </c>
      <c r="G608" s="108" t="s">
        <v>183</v>
      </c>
      <c r="H608" s="136">
        <v>0</v>
      </c>
      <c r="I608" s="108" t="s">
        <v>184</v>
      </c>
      <c r="J608" s="136">
        <v>0</v>
      </c>
      <c r="K608" s="136"/>
      <c r="L608" s="136"/>
      <c r="M608" s="108" t="s">
        <v>39</v>
      </c>
      <c r="N608" s="189">
        <v>0</v>
      </c>
    </row>
    <row r="609" spans="1:14" x14ac:dyDescent="0.3">
      <c r="A609" s="11"/>
      <c r="B609" s="12"/>
      <c r="C609" s="12"/>
      <c r="D609" s="29"/>
      <c r="E609" s="108"/>
      <c r="F609" s="136"/>
      <c r="G609" s="108"/>
      <c r="H609" s="136"/>
      <c r="I609" s="108"/>
      <c r="J609" s="136"/>
      <c r="K609" s="136"/>
      <c r="L609" s="136"/>
      <c r="M609" s="108"/>
      <c r="N609" s="189"/>
    </row>
    <row r="610" spans="1:14" ht="27.6" x14ac:dyDescent="0.3">
      <c r="A610" s="11"/>
      <c r="B610" s="21" t="s">
        <v>195</v>
      </c>
      <c r="C610" s="12"/>
      <c r="D610" s="13" t="s">
        <v>196</v>
      </c>
      <c r="E610" s="108" t="s">
        <v>31</v>
      </c>
      <c r="F610" s="136">
        <v>0</v>
      </c>
      <c r="G610" s="108" t="s">
        <v>179</v>
      </c>
      <c r="H610" s="136">
        <v>0</v>
      </c>
      <c r="I610" s="108" t="s">
        <v>33</v>
      </c>
      <c r="J610" s="136">
        <v>0</v>
      </c>
      <c r="K610" s="136"/>
      <c r="L610" s="136"/>
      <c r="M610" s="108" t="s">
        <v>35</v>
      </c>
      <c r="N610" s="189">
        <v>0</v>
      </c>
    </row>
    <row r="611" spans="1:14" x14ac:dyDescent="0.3">
      <c r="A611" s="11"/>
      <c r="B611" s="12"/>
      <c r="C611" s="12"/>
      <c r="D611" s="29"/>
      <c r="E611" s="108" t="s">
        <v>20</v>
      </c>
      <c r="F611" s="136">
        <v>0</v>
      </c>
      <c r="G611" s="108" t="s">
        <v>180</v>
      </c>
      <c r="H611" s="136">
        <v>0</v>
      </c>
      <c r="I611" s="108" t="s">
        <v>181</v>
      </c>
      <c r="J611" s="136">
        <v>0</v>
      </c>
      <c r="K611" s="136" t="s">
        <v>182</v>
      </c>
      <c r="L611" s="136">
        <v>0</v>
      </c>
      <c r="M611" s="108" t="s">
        <v>38</v>
      </c>
      <c r="N611" s="189">
        <v>0</v>
      </c>
    </row>
    <row r="612" spans="1:14" x14ac:dyDescent="0.3">
      <c r="A612" s="11"/>
      <c r="B612" s="12"/>
      <c r="C612" s="12"/>
      <c r="D612" s="29"/>
      <c r="E612" s="108" t="s">
        <v>26</v>
      </c>
      <c r="F612" s="136">
        <v>0</v>
      </c>
      <c r="G612" s="108" t="s">
        <v>183</v>
      </c>
      <c r="H612" s="136">
        <v>0</v>
      </c>
      <c r="I612" s="108" t="s">
        <v>184</v>
      </c>
      <c r="J612" s="136">
        <v>0</v>
      </c>
      <c r="K612" s="136"/>
      <c r="L612" s="136"/>
      <c r="M612" s="108" t="s">
        <v>39</v>
      </c>
      <c r="N612" s="189">
        <v>0</v>
      </c>
    </row>
    <row r="613" spans="1:14" ht="14.4" thickBot="1" x14ac:dyDescent="0.35">
      <c r="A613" s="11"/>
      <c r="B613" s="12"/>
      <c r="C613" s="12"/>
      <c r="D613" s="29"/>
      <c r="E613" s="108"/>
      <c r="F613" s="136"/>
      <c r="G613" s="108"/>
      <c r="H613" s="136"/>
      <c r="I613" s="108"/>
      <c r="J613" s="136"/>
      <c r="K613" s="136"/>
      <c r="L613" s="136"/>
      <c r="M613" s="108"/>
      <c r="N613" s="189"/>
    </row>
    <row r="614" spans="1:14" ht="14.4" thickTop="1" x14ac:dyDescent="0.3">
      <c r="A614" s="48"/>
      <c r="B614" s="49"/>
      <c r="C614" s="49"/>
      <c r="D614" s="50"/>
      <c r="E614" s="200"/>
      <c r="F614" s="201"/>
      <c r="G614" s="200"/>
      <c r="H614" s="201"/>
      <c r="I614" s="200"/>
      <c r="J614" s="201"/>
      <c r="K614" s="201"/>
      <c r="L614" s="201"/>
      <c r="M614" s="200"/>
      <c r="N614" s="202"/>
    </row>
    <row r="615" spans="1:14" x14ac:dyDescent="0.3">
      <c r="A615" s="37" t="s">
        <v>187</v>
      </c>
      <c r="B615" s="12"/>
      <c r="C615" s="181" t="s">
        <v>189</v>
      </c>
      <c r="D615" s="13" t="s">
        <v>280</v>
      </c>
      <c r="E615" s="191" t="s">
        <v>31</v>
      </c>
      <c r="F615" s="192">
        <f>+F606+F610+F602</f>
        <v>0</v>
      </c>
      <c r="G615" s="191" t="s">
        <v>179</v>
      </c>
      <c r="H615" s="192">
        <f>+H606+H610+H602</f>
        <v>0</v>
      </c>
      <c r="I615" s="191" t="s">
        <v>33</v>
      </c>
      <c r="J615" s="192">
        <f>+J606+J610+J602</f>
        <v>0</v>
      </c>
      <c r="K615" s="192"/>
      <c r="L615" s="192"/>
      <c r="M615" s="191" t="s">
        <v>35</v>
      </c>
      <c r="N615" s="193">
        <f>+N606+N610+N602</f>
        <v>0</v>
      </c>
    </row>
    <row r="616" spans="1:14" x14ac:dyDescent="0.3">
      <c r="A616" s="11"/>
      <c r="B616" s="12"/>
      <c r="C616" s="12"/>
      <c r="D616" s="13"/>
      <c r="E616" s="191" t="s">
        <v>20</v>
      </c>
      <c r="F616" s="192">
        <f>+F607+F611+F603</f>
        <v>0</v>
      </c>
      <c r="G616" s="191" t="s">
        <v>180</v>
      </c>
      <c r="H616" s="192">
        <f>+H607+H611+H603</f>
        <v>0</v>
      </c>
      <c r="I616" s="191" t="s">
        <v>181</v>
      </c>
      <c r="J616" s="192">
        <f>+J607+J611+J603</f>
        <v>0</v>
      </c>
      <c r="K616" s="192" t="s">
        <v>182</v>
      </c>
      <c r="L616" s="192">
        <f>+L607+L611+L603</f>
        <v>0</v>
      </c>
      <c r="M616" s="191" t="s">
        <v>38</v>
      </c>
      <c r="N616" s="193">
        <f>+N607+N611+N603</f>
        <v>0</v>
      </c>
    </row>
    <row r="617" spans="1:14" x14ac:dyDescent="0.3">
      <c r="A617" s="11"/>
      <c r="B617" s="12"/>
      <c r="C617" s="12"/>
      <c r="D617" s="13"/>
      <c r="E617" s="191" t="s">
        <v>26</v>
      </c>
      <c r="F617" s="192">
        <f>+F608+F612+F604</f>
        <v>0</v>
      </c>
      <c r="G617" s="191" t="s">
        <v>183</v>
      </c>
      <c r="H617" s="192">
        <f>+H608+H612+H604</f>
        <v>0</v>
      </c>
      <c r="I617" s="191" t="s">
        <v>184</v>
      </c>
      <c r="J617" s="192">
        <f>+J608+J612+J604</f>
        <v>0</v>
      </c>
      <c r="K617" s="192"/>
      <c r="L617" s="192"/>
      <c r="M617" s="191" t="s">
        <v>39</v>
      </c>
      <c r="N617" s="193">
        <f>+N608+N612+N604</f>
        <v>0</v>
      </c>
    </row>
    <row r="618" spans="1:14" x14ac:dyDescent="0.3">
      <c r="A618" s="42"/>
      <c r="B618" s="43"/>
      <c r="C618" s="43"/>
      <c r="D618" s="22"/>
      <c r="E618" s="194"/>
      <c r="F618" s="746"/>
      <c r="G618" s="194"/>
      <c r="H618" s="746"/>
      <c r="I618" s="194"/>
      <c r="J618" s="746"/>
      <c r="K618" s="746"/>
      <c r="L618" s="746"/>
      <c r="M618" s="194"/>
      <c r="N618" s="195"/>
    </row>
    <row r="619" spans="1:14" x14ac:dyDescent="0.3">
      <c r="A619" s="11"/>
      <c r="B619" s="12"/>
      <c r="C619" s="12"/>
      <c r="D619" s="30"/>
      <c r="N619" s="187"/>
    </row>
    <row r="620" spans="1:14" x14ac:dyDescent="0.3">
      <c r="A620" s="1293"/>
      <c r="B620" s="1294"/>
      <c r="C620" s="60"/>
      <c r="D620" s="63"/>
      <c r="E620" s="1282"/>
      <c r="F620" s="1282"/>
      <c r="G620" s="60"/>
      <c r="H620" s="63"/>
      <c r="I620" s="60"/>
      <c r="J620" s="63"/>
      <c r="K620" s="63"/>
      <c r="L620" s="63"/>
      <c r="M620" s="1282"/>
      <c r="N620" s="1283"/>
    </row>
    <row r="621" spans="1:14" x14ac:dyDescent="0.3">
      <c r="A621" s="1284" t="s">
        <v>283</v>
      </c>
      <c r="B621" s="1285"/>
      <c r="C621" s="1285"/>
      <c r="D621" s="29" t="s">
        <v>275</v>
      </c>
      <c r="E621" s="191" t="s">
        <v>31</v>
      </c>
      <c r="F621" s="192">
        <f t="shared" ref="F621:H622" si="5">+F615+F593</f>
        <v>0</v>
      </c>
      <c r="G621" s="191" t="s">
        <v>179</v>
      </c>
      <c r="H621" s="192">
        <f t="shared" si="5"/>
        <v>0</v>
      </c>
      <c r="I621" s="191" t="s">
        <v>33</v>
      </c>
      <c r="J621" s="192">
        <f>+J615+J593</f>
        <v>0</v>
      </c>
      <c r="K621" s="64"/>
      <c r="L621" s="64"/>
      <c r="M621" s="64" t="s">
        <v>35</v>
      </c>
      <c r="N621" s="65">
        <f>+N615+N593</f>
        <v>0</v>
      </c>
    </row>
    <row r="622" spans="1:14" x14ac:dyDescent="0.3">
      <c r="A622" s="20"/>
      <c r="B622" s="78"/>
      <c r="C622" s="191"/>
      <c r="D622" s="29"/>
      <c r="E622" s="191" t="s">
        <v>20</v>
      </c>
      <c r="F622" s="192">
        <f t="shared" si="5"/>
        <v>0</v>
      </c>
      <c r="G622" s="191" t="s">
        <v>180</v>
      </c>
      <c r="H622" s="192">
        <f t="shared" si="5"/>
        <v>0</v>
      </c>
      <c r="I622" s="191" t="s">
        <v>181</v>
      </c>
      <c r="J622" s="192">
        <f>+J616+J594</f>
        <v>0</v>
      </c>
      <c r="K622" s="64" t="s">
        <v>182</v>
      </c>
      <c r="L622" s="64">
        <f>+L616+L594</f>
        <v>0</v>
      </c>
      <c r="M622" s="64" t="s">
        <v>38</v>
      </c>
      <c r="N622" s="65">
        <f>+N616+N594</f>
        <v>0</v>
      </c>
    </row>
    <row r="623" spans="1:14" x14ac:dyDescent="0.3">
      <c r="A623" s="66"/>
      <c r="B623" s="47"/>
      <c r="C623" s="12"/>
      <c r="D623" s="13"/>
      <c r="E623" s="191" t="s">
        <v>26</v>
      </c>
      <c r="F623" s="192">
        <f>+F617+F595</f>
        <v>0</v>
      </c>
      <c r="G623" s="191" t="s">
        <v>183</v>
      </c>
      <c r="H623" s="192">
        <f>+H617+H595</f>
        <v>0</v>
      </c>
      <c r="I623" s="191" t="s">
        <v>184</v>
      </c>
      <c r="J623" s="192">
        <f>+J617+J595</f>
        <v>0</v>
      </c>
      <c r="K623" s="64"/>
      <c r="L623" s="64"/>
      <c r="M623" s="64" t="s">
        <v>39</v>
      </c>
      <c r="N623" s="65">
        <f>+N617+N595</f>
        <v>0</v>
      </c>
    </row>
    <row r="624" spans="1:14" x14ac:dyDescent="0.3">
      <c r="A624" s="66"/>
      <c r="B624" s="47"/>
      <c r="C624" s="12"/>
      <c r="D624" s="13"/>
      <c r="E624" s="47"/>
      <c r="F624" s="47"/>
      <c r="G624" s="12"/>
      <c r="H624" s="13"/>
      <c r="I624" s="12"/>
      <c r="J624" s="13"/>
      <c r="K624" s="13"/>
      <c r="L624" s="13"/>
      <c r="M624" s="47"/>
      <c r="N624" s="67"/>
    </row>
    <row r="625" spans="1:14" x14ac:dyDescent="0.3">
      <c r="A625" s="42"/>
      <c r="B625" s="43"/>
      <c r="C625" s="43"/>
      <c r="D625" s="22"/>
      <c r="E625" s="43"/>
      <c r="F625" s="43"/>
      <c r="G625" s="43"/>
      <c r="H625" s="22"/>
      <c r="I625" s="43"/>
      <c r="J625" s="22"/>
      <c r="K625" s="22"/>
      <c r="L625" s="22"/>
      <c r="M625" s="43"/>
      <c r="N625" s="68"/>
    </row>
    <row r="626" spans="1:14" x14ac:dyDescent="0.3">
      <c r="A626" s="24"/>
      <c r="B626" s="26"/>
      <c r="C626" s="26"/>
      <c r="D626" s="74"/>
      <c r="E626" s="203"/>
      <c r="F626" s="745"/>
      <c r="G626" s="203"/>
      <c r="H626" s="203"/>
      <c r="I626" s="203"/>
      <c r="J626" s="203"/>
      <c r="K626" s="203"/>
      <c r="L626" s="203"/>
      <c r="M626" s="203"/>
      <c r="N626" s="204"/>
    </row>
    <row r="627" spans="1:14" ht="14.4" thickBot="1" x14ac:dyDescent="0.35">
      <c r="A627" s="31"/>
      <c r="B627" s="32"/>
      <c r="C627" s="32"/>
      <c r="D627" s="69"/>
      <c r="E627" s="149"/>
      <c r="F627" s="76"/>
      <c r="G627" s="149"/>
      <c r="H627" s="149"/>
      <c r="I627" s="149"/>
      <c r="J627" s="149"/>
      <c r="K627" s="149"/>
      <c r="L627" s="149"/>
      <c r="M627" s="149"/>
      <c r="N627" s="205"/>
    </row>
    <row r="628" spans="1:14" ht="15" thickTop="1" thickBot="1" x14ac:dyDescent="0.35">
      <c r="A628" s="1268" t="s">
        <v>171</v>
      </c>
      <c r="B628" s="1269"/>
      <c r="C628" s="9" t="s">
        <v>208</v>
      </c>
      <c r="D628" s="96" t="s">
        <v>284</v>
      </c>
      <c r="E628" s="219"/>
      <c r="F628" s="219"/>
      <c r="G628" s="219"/>
      <c r="H628" s="219"/>
      <c r="I628" s="219"/>
      <c r="J628" s="219"/>
      <c r="K628" s="219"/>
      <c r="L628" s="219"/>
      <c r="M628" s="219"/>
      <c r="N628" s="10"/>
    </row>
    <row r="629" spans="1:14" ht="14.4" thickTop="1" x14ac:dyDescent="0.3">
      <c r="A629" s="11"/>
      <c r="B629" s="12"/>
      <c r="C629" s="12"/>
      <c r="D629" s="13"/>
      <c r="N629" s="187"/>
    </row>
    <row r="630" spans="1:14" x14ac:dyDescent="0.3">
      <c r="A630" s="56" t="s">
        <v>285</v>
      </c>
      <c r="B630" s="57" t="s">
        <v>175</v>
      </c>
      <c r="C630" s="58" t="s">
        <v>172</v>
      </c>
      <c r="D630" s="57" t="s">
        <v>286</v>
      </c>
      <c r="E630" s="18"/>
      <c r="F630" s="18"/>
      <c r="G630" s="18"/>
      <c r="H630" s="18"/>
      <c r="I630" s="18"/>
      <c r="J630" s="18"/>
      <c r="K630" s="18"/>
      <c r="L630" s="18"/>
      <c r="M630" s="18"/>
      <c r="N630" s="19"/>
    </row>
    <row r="631" spans="1:14" x14ac:dyDescent="0.3">
      <c r="A631" s="11"/>
      <c r="B631" s="61"/>
      <c r="C631" s="12"/>
      <c r="D631" s="30"/>
      <c r="N631" s="187"/>
    </row>
    <row r="632" spans="1:14" x14ac:dyDescent="0.3">
      <c r="A632" s="59"/>
      <c r="B632" s="25"/>
      <c r="C632" s="60"/>
      <c r="D632" s="53"/>
      <c r="E632" s="203"/>
      <c r="F632" s="745"/>
      <c r="G632" s="203"/>
      <c r="H632" s="203"/>
      <c r="I632" s="203"/>
      <c r="J632" s="203"/>
      <c r="K632" s="203"/>
      <c r="L632" s="203"/>
      <c r="M632" s="203"/>
      <c r="N632" s="204"/>
    </row>
    <row r="633" spans="1:14" x14ac:dyDescent="0.3">
      <c r="A633" s="11"/>
      <c r="B633" s="21" t="s">
        <v>177</v>
      </c>
      <c r="C633" s="12"/>
      <c r="D633" s="13" t="s">
        <v>178</v>
      </c>
      <c r="E633" s="108" t="s">
        <v>31</v>
      </c>
      <c r="F633" s="136">
        <v>0</v>
      </c>
      <c r="G633" s="108" t="s">
        <v>179</v>
      </c>
      <c r="H633" s="136">
        <v>0</v>
      </c>
      <c r="I633" s="108" t="s">
        <v>33</v>
      </c>
      <c r="J633" s="136">
        <v>0</v>
      </c>
      <c r="K633" s="136"/>
      <c r="L633" s="136"/>
      <c r="M633" s="108" t="s">
        <v>35</v>
      </c>
      <c r="N633" s="189">
        <v>0</v>
      </c>
    </row>
    <row r="634" spans="1:14" x14ac:dyDescent="0.3">
      <c r="A634" s="11"/>
      <c r="B634" s="12"/>
      <c r="C634" s="12"/>
      <c r="D634" s="29"/>
      <c r="E634" s="108" t="s">
        <v>20</v>
      </c>
      <c r="F634" s="136">
        <v>0</v>
      </c>
      <c r="G634" s="108" t="s">
        <v>180</v>
      </c>
      <c r="H634" s="136">
        <v>0</v>
      </c>
      <c r="I634" s="108" t="s">
        <v>181</v>
      </c>
      <c r="J634" s="136">
        <v>0</v>
      </c>
      <c r="K634" s="136" t="s">
        <v>182</v>
      </c>
      <c r="L634" s="136">
        <v>0</v>
      </c>
      <c r="M634" s="108" t="s">
        <v>38</v>
      </c>
      <c r="N634" s="189">
        <v>0</v>
      </c>
    </row>
    <row r="635" spans="1:14" x14ac:dyDescent="0.3">
      <c r="A635" s="11"/>
      <c r="B635" s="12"/>
      <c r="C635" s="12"/>
      <c r="D635" s="29"/>
      <c r="E635" s="108" t="s">
        <v>26</v>
      </c>
      <c r="F635" s="136">
        <v>0</v>
      </c>
      <c r="G635" s="108" t="s">
        <v>183</v>
      </c>
      <c r="H635" s="136">
        <v>0</v>
      </c>
      <c r="I635" s="108" t="s">
        <v>184</v>
      </c>
      <c r="J635" s="136">
        <v>0</v>
      </c>
      <c r="K635" s="136"/>
      <c r="L635" s="136"/>
      <c r="M635" s="108" t="s">
        <v>39</v>
      </c>
      <c r="N635" s="189">
        <v>0</v>
      </c>
    </row>
    <row r="636" spans="1:14" x14ac:dyDescent="0.3">
      <c r="A636" s="11"/>
      <c r="B636" s="12"/>
      <c r="C636" s="12"/>
      <c r="D636" s="30"/>
      <c r="H636" s="108"/>
      <c r="J636" s="108"/>
      <c r="K636" s="108"/>
      <c r="L636" s="108"/>
      <c r="N636" s="188"/>
    </row>
    <row r="637" spans="1:14" x14ac:dyDescent="0.3">
      <c r="A637" s="11"/>
      <c r="B637" s="21" t="s">
        <v>185</v>
      </c>
      <c r="C637" s="12"/>
      <c r="D637" s="13" t="s">
        <v>186</v>
      </c>
      <c r="E637" s="108" t="s">
        <v>31</v>
      </c>
      <c r="F637" s="136">
        <v>0</v>
      </c>
      <c r="G637" s="108" t="s">
        <v>179</v>
      </c>
      <c r="H637" s="136">
        <v>0</v>
      </c>
      <c r="I637" s="108" t="s">
        <v>33</v>
      </c>
      <c r="J637" s="136">
        <v>0</v>
      </c>
      <c r="K637" s="136"/>
      <c r="L637" s="136"/>
      <c r="M637" s="108" t="s">
        <v>35</v>
      </c>
      <c r="N637" s="189">
        <v>0</v>
      </c>
    </row>
    <row r="638" spans="1:14" x14ac:dyDescent="0.3">
      <c r="A638" s="11"/>
      <c r="B638" s="12"/>
      <c r="C638" s="12"/>
      <c r="D638" s="29"/>
      <c r="E638" s="108" t="s">
        <v>20</v>
      </c>
      <c r="F638" s="136">
        <v>0</v>
      </c>
      <c r="G638" s="108" t="s">
        <v>180</v>
      </c>
      <c r="H638" s="136">
        <v>0</v>
      </c>
      <c r="I638" s="108" t="s">
        <v>181</v>
      </c>
      <c r="J638" s="136">
        <v>0</v>
      </c>
      <c r="K638" s="136" t="s">
        <v>182</v>
      </c>
      <c r="L638" s="136">
        <v>0</v>
      </c>
      <c r="M638" s="108" t="s">
        <v>38</v>
      </c>
      <c r="N638" s="189">
        <v>0</v>
      </c>
    </row>
    <row r="639" spans="1:14" x14ac:dyDescent="0.3">
      <c r="A639" s="11"/>
      <c r="B639" s="12"/>
      <c r="C639" s="12"/>
      <c r="D639" s="29"/>
      <c r="E639" s="108" t="s">
        <v>26</v>
      </c>
      <c r="F639" s="136">
        <v>0</v>
      </c>
      <c r="G639" s="108" t="s">
        <v>183</v>
      </c>
      <c r="H639" s="136">
        <v>0</v>
      </c>
      <c r="I639" s="108" t="s">
        <v>184</v>
      </c>
      <c r="J639" s="136">
        <v>0</v>
      </c>
      <c r="K639" s="136"/>
      <c r="L639" s="136"/>
      <c r="M639" s="108" t="s">
        <v>39</v>
      </c>
      <c r="N639" s="189">
        <v>0</v>
      </c>
    </row>
    <row r="640" spans="1:14" x14ac:dyDescent="0.3">
      <c r="A640" s="11"/>
      <c r="B640" s="12"/>
      <c r="C640" s="12"/>
      <c r="D640" s="29"/>
      <c r="E640" s="108"/>
      <c r="F640" s="136"/>
      <c r="G640" s="108"/>
      <c r="H640" s="136"/>
      <c r="I640" s="108"/>
      <c r="J640" s="136"/>
      <c r="K640" s="136"/>
      <c r="L640" s="136"/>
      <c r="M640" s="108"/>
      <c r="N640" s="189"/>
    </row>
    <row r="641" spans="1:14" ht="27.6" x14ac:dyDescent="0.3">
      <c r="A641" s="11"/>
      <c r="B641" s="21" t="s">
        <v>195</v>
      </c>
      <c r="C641" s="12"/>
      <c r="D641" s="13" t="s">
        <v>196</v>
      </c>
      <c r="E641" s="108" t="s">
        <v>31</v>
      </c>
      <c r="F641" s="136">
        <v>0</v>
      </c>
      <c r="G641" s="108" t="s">
        <v>179</v>
      </c>
      <c r="H641" s="136">
        <v>0</v>
      </c>
      <c r="I641" s="108" t="s">
        <v>33</v>
      </c>
      <c r="J641" s="136">
        <v>0</v>
      </c>
      <c r="K641" s="136"/>
      <c r="L641" s="136"/>
      <c r="M641" s="108" t="s">
        <v>35</v>
      </c>
      <c r="N641" s="189">
        <v>0</v>
      </c>
    </row>
    <row r="642" spans="1:14" x14ac:dyDescent="0.3">
      <c r="A642" s="11"/>
      <c r="B642" s="12"/>
      <c r="C642" s="12"/>
      <c r="D642" s="29"/>
      <c r="E642" s="108" t="s">
        <v>20</v>
      </c>
      <c r="F642" s="136">
        <v>0</v>
      </c>
      <c r="G642" s="108" t="s">
        <v>180</v>
      </c>
      <c r="H642" s="136">
        <v>0</v>
      </c>
      <c r="I642" s="108" t="s">
        <v>181</v>
      </c>
      <c r="J642" s="136">
        <v>0</v>
      </c>
      <c r="K642" s="136" t="s">
        <v>182</v>
      </c>
      <c r="L642" s="136">
        <v>0</v>
      </c>
      <c r="M642" s="108" t="s">
        <v>38</v>
      </c>
      <c r="N642" s="189">
        <v>0</v>
      </c>
    </row>
    <row r="643" spans="1:14" x14ac:dyDescent="0.3">
      <c r="A643" s="11"/>
      <c r="B643" s="12"/>
      <c r="C643" s="12"/>
      <c r="D643" s="29"/>
      <c r="E643" s="108" t="s">
        <v>26</v>
      </c>
      <c r="F643" s="136">
        <v>0</v>
      </c>
      <c r="G643" s="108" t="s">
        <v>183</v>
      </c>
      <c r="H643" s="136">
        <v>0</v>
      </c>
      <c r="I643" s="108" t="s">
        <v>184</v>
      </c>
      <c r="J643" s="136">
        <v>0</v>
      </c>
      <c r="K643" s="136"/>
      <c r="L643" s="136"/>
      <c r="M643" s="108" t="s">
        <v>39</v>
      </c>
      <c r="N643" s="189">
        <v>0</v>
      </c>
    </row>
    <row r="644" spans="1:14" ht="14.4" thickBot="1" x14ac:dyDescent="0.35">
      <c r="A644" s="11"/>
      <c r="B644" s="12"/>
      <c r="C644" s="12"/>
      <c r="D644" s="29"/>
      <c r="E644" s="108"/>
      <c r="F644" s="136"/>
      <c r="G644" s="108"/>
      <c r="H644" s="136"/>
      <c r="I644" s="108"/>
      <c r="J644" s="136"/>
      <c r="K644" s="136"/>
      <c r="L644" s="136"/>
      <c r="M644" s="108"/>
      <c r="N644" s="189"/>
    </row>
    <row r="645" spans="1:14" ht="14.4" thickTop="1" x14ac:dyDescent="0.3">
      <c r="A645" s="48"/>
      <c r="B645" s="49"/>
      <c r="C645" s="49"/>
      <c r="D645" s="50"/>
      <c r="E645" s="200"/>
      <c r="F645" s="201"/>
      <c r="G645" s="200"/>
      <c r="H645" s="201"/>
      <c r="I645" s="200"/>
      <c r="J645" s="201"/>
      <c r="K645" s="201"/>
      <c r="L645" s="201"/>
      <c r="M645" s="200"/>
      <c r="N645" s="202"/>
    </row>
    <row r="646" spans="1:14" x14ac:dyDescent="0.3">
      <c r="A646" s="37" t="s">
        <v>187</v>
      </c>
      <c r="B646" s="12"/>
      <c r="C646" s="47" t="s">
        <v>172</v>
      </c>
      <c r="D646" s="13" t="s">
        <v>286</v>
      </c>
      <c r="E646" s="191" t="s">
        <v>31</v>
      </c>
      <c r="F646" s="192">
        <f>+F637+F641+F633</f>
        <v>0</v>
      </c>
      <c r="G646" s="191" t="s">
        <v>179</v>
      </c>
      <c r="H646" s="192">
        <f>+H637+H641+H633</f>
        <v>0</v>
      </c>
      <c r="I646" s="191" t="s">
        <v>33</v>
      </c>
      <c r="J646" s="192">
        <f>+J637+J641+J633</f>
        <v>0</v>
      </c>
      <c r="K646" s="192"/>
      <c r="L646" s="192"/>
      <c r="M646" s="191" t="s">
        <v>35</v>
      </c>
      <c r="N646" s="193">
        <f>+N637+N641+N633</f>
        <v>0</v>
      </c>
    </row>
    <row r="647" spans="1:14" x14ac:dyDescent="0.3">
      <c r="A647" s="11"/>
      <c r="B647" s="12"/>
      <c r="C647" s="12"/>
      <c r="D647" s="13"/>
      <c r="E647" s="191" t="s">
        <v>20</v>
      </c>
      <c r="F647" s="192">
        <f>+F638+F642+F634</f>
        <v>0</v>
      </c>
      <c r="G647" s="191" t="s">
        <v>180</v>
      </c>
      <c r="H647" s="192">
        <f>+H638+H642+H634</f>
        <v>0</v>
      </c>
      <c r="I647" s="191" t="s">
        <v>181</v>
      </c>
      <c r="J647" s="192">
        <f>+J638+J642+J634</f>
        <v>0</v>
      </c>
      <c r="K647" s="192" t="s">
        <v>182</v>
      </c>
      <c r="L647" s="192">
        <f>+L638+L642+L634</f>
        <v>0</v>
      </c>
      <c r="M647" s="191" t="s">
        <v>38</v>
      </c>
      <c r="N647" s="193">
        <f>+N638+N642+N634</f>
        <v>0</v>
      </c>
    </row>
    <row r="648" spans="1:14" x14ac:dyDescent="0.3">
      <c r="A648" s="11"/>
      <c r="B648" s="12"/>
      <c r="C648" s="12"/>
      <c r="D648" s="13"/>
      <c r="E648" s="191" t="s">
        <v>26</v>
      </c>
      <c r="F648" s="192">
        <f>+F639+F643+F635</f>
        <v>0</v>
      </c>
      <c r="G648" s="191" t="s">
        <v>183</v>
      </c>
      <c r="H648" s="192">
        <f>+H639+H643+H635</f>
        <v>0</v>
      </c>
      <c r="I648" s="191" t="s">
        <v>184</v>
      </c>
      <c r="J648" s="192">
        <f>+J639+J643+J635</f>
        <v>0</v>
      </c>
      <c r="K648" s="192"/>
      <c r="L648" s="192"/>
      <c r="M648" s="191" t="s">
        <v>39</v>
      </c>
      <c r="N648" s="193">
        <f>+N639+N643+N635</f>
        <v>0</v>
      </c>
    </row>
    <row r="649" spans="1:14" x14ac:dyDescent="0.3">
      <c r="A649" s="42"/>
      <c r="B649" s="43"/>
      <c r="C649" s="43"/>
      <c r="D649" s="22"/>
      <c r="E649" s="194"/>
      <c r="F649" s="746"/>
      <c r="G649" s="194"/>
      <c r="H649" s="746"/>
      <c r="I649" s="194"/>
      <c r="J649" s="746"/>
      <c r="K649" s="746"/>
      <c r="L649" s="746"/>
      <c r="M649" s="194"/>
      <c r="N649" s="195"/>
    </row>
    <row r="650" spans="1:14" x14ac:dyDescent="0.3">
      <c r="A650" s="11"/>
      <c r="B650" s="12"/>
      <c r="C650" s="12"/>
      <c r="D650" s="13"/>
      <c r="N650" s="187"/>
    </row>
    <row r="651" spans="1:14" x14ac:dyDescent="0.3">
      <c r="A651" s="1293"/>
      <c r="B651" s="1294"/>
      <c r="C651" s="60"/>
      <c r="D651" s="63"/>
      <c r="E651" s="1282"/>
      <c r="F651" s="1282"/>
      <c r="G651" s="60"/>
      <c r="H651" s="63"/>
      <c r="I651" s="60"/>
      <c r="J651" s="63"/>
      <c r="K651" s="63"/>
      <c r="L651" s="63"/>
      <c r="M651" s="1282"/>
      <c r="N651" s="1283"/>
    </row>
    <row r="652" spans="1:14" x14ac:dyDescent="0.3">
      <c r="A652" s="1284" t="s">
        <v>289</v>
      </c>
      <c r="B652" s="1285"/>
      <c r="C652" s="1285"/>
      <c r="D652" s="29" t="s">
        <v>284</v>
      </c>
      <c r="E652" s="64" t="s">
        <v>31</v>
      </c>
      <c r="F652" s="64">
        <f>+F646</f>
        <v>0</v>
      </c>
      <c r="G652" s="64" t="s">
        <v>179</v>
      </c>
      <c r="H652" s="64">
        <f>+H646</f>
        <v>0</v>
      </c>
      <c r="I652" s="64" t="s">
        <v>33</v>
      </c>
      <c r="J652" s="64">
        <f>+J646</f>
        <v>0</v>
      </c>
      <c r="K652" s="64"/>
      <c r="L652" s="64"/>
      <c r="M652" s="64" t="s">
        <v>35</v>
      </c>
      <c r="N652" s="65">
        <f>+N646</f>
        <v>0</v>
      </c>
    </row>
    <row r="653" spans="1:14" x14ac:dyDescent="0.3">
      <c r="A653" s="20"/>
      <c r="B653" s="78"/>
      <c r="C653" s="191"/>
      <c r="D653" s="29"/>
      <c r="E653" s="64" t="s">
        <v>20</v>
      </c>
      <c r="F653" s="64">
        <f t="shared" ref="F653:H654" si="6">+F647</f>
        <v>0</v>
      </c>
      <c r="G653" s="64" t="s">
        <v>180</v>
      </c>
      <c r="H653" s="64">
        <f t="shared" si="6"/>
        <v>0</v>
      </c>
      <c r="I653" s="64" t="s">
        <v>181</v>
      </c>
      <c r="J653" s="64">
        <f>+J647</f>
        <v>0</v>
      </c>
      <c r="K653" s="64" t="s">
        <v>182</v>
      </c>
      <c r="L653" s="64">
        <f>L647</f>
        <v>0</v>
      </c>
      <c r="M653" s="64" t="s">
        <v>38</v>
      </c>
      <c r="N653" s="65">
        <f>+N647</f>
        <v>0</v>
      </c>
    </row>
    <row r="654" spans="1:14" x14ac:dyDescent="0.3">
      <c r="A654" s="66"/>
      <c r="B654" s="47"/>
      <c r="C654" s="12"/>
      <c r="D654" s="13"/>
      <c r="E654" s="64" t="s">
        <v>26</v>
      </c>
      <c r="F654" s="64">
        <f t="shared" si="6"/>
        <v>0</v>
      </c>
      <c r="G654" s="64" t="s">
        <v>183</v>
      </c>
      <c r="H654" s="64">
        <f t="shared" si="6"/>
        <v>0</v>
      </c>
      <c r="I654" s="64" t="s">
        <v>184</v>
      </c>
      <c r="J654" s="64">
        <f>+J648</f>
        <v>0</v>
      </c>
      <c r="K654" s="64"/>
      <c r="L654" s="64"/>
      <c r="M654" s="64" t="s">
        <v>39</v>
      </c>
      <c r="N654" s="65">
        <f>+N648</f>
        <v>0</v>
      </c>
    </row>
    <row r="655" spans="1:14" x14ac:dyDescent="0.3">
      <c r="A655" s="66"/>
      <c r="B655" s="47"/>
      <c r="C655" s="12"/>
      <c r="D655" s="13"/>
      <c r="E655" s="47"/>
      <c r="F655" s="47"/>
      <c r="G655" s="12"/>
      <c r="H655" s="13"/>
      <c r="I655" s="12"/>
      <c r="J655" s="13"/>
      <c r="K655" s="13"/>
      <c r="L655" s="13"/>
      <c r="M655" s="47"/>
      <c r="N655" s="67"/>
    </row>
    <row r="656" spans="1:14" x14ac:dyDescent="0.3">
      <c r="A656" s="42"/>
      <c r="B656" s="43"/>
      <c r="C656" s="43"/>
      <c r="D656" s="22"/>
      <c r="E656" s="43"/>
      <c r="F656" s="43"/>
      <c r="G656" s="43"/>
      <c r="H656" s="22"/>
      <c r="I656" s="43"/>
      <c r="J656" s="22"/>
      <c r="K656" s="22"/>
      <c r="L656" s="22"/>
      <c r="M656" s="43"/>
      <c r="N656" s="68"/>
    </row>
    <row r="657" spans="1:14" x14ac:dyDescent="0.3">
      <c r="A657" s="24"/>
      <c r="B657" s="26"/>
      <c r="C657" s="26"/>
      <c r="D657" s="53"/>
      <c r="E657" s="203"/>
      <c r="F657" s="745"/>
      <c r="G657" s="203"/>
      <c r="H657" s="203"/>
      <c r="I657" s="203"/>
      <c r="J657" s="203"/>
      <c r="K657" s="203"/>
      <c r="L657" s="203"/>
      <c r="M657" s="203"/>
      <c r="N657" s="204"/>
    </row>
    <row r="658" spans="1:14" ht="14.4" thickBot="1" x14ac:dyDescent="0.35">
      <c r="A658" s="31"/>
      <c r="B658" s="32"/>
      <c r="C658" s="32"/>
      <c r="D658" s="77"/>
      <c r="E658" s="149"/>
      <c r="F658" s="76"/>
      <c r="G658" s="149"/>
      <c r="H658" s="149"/>
      <c r="I658" s="149"/>
      <c r="J658" s="149"/>
      <c r="K658" s="149"/>
      <c r="L658" s="149"/>
      <c r="M658" s="149"/>
      <c r="N658" s="205"/>
    </row>
    <row r="659" spans="1:14" ht="43.5" customHeight="1" thickTop="1" thickBot="1" x14ac:dyDescent="0.35">
      <c r="A659" s="1268" t="s">
        <v>171</v>
      </c>
      <c r="B659" s="1269"/>
      <c r="C659" s="9" t="s">
        <v>211</v>
      </c>
      <c r="D659" s="96" t="s">
        <v>290</v>
      </c>
      <c r="E659" s="219"/>
      <c r="F659" s="219"/>
      <c r="G659" s="219"/>
      <c r="H659" s="219"/>
      <c r="I659" s="219"/>
      <c r="J659" s="219"/>
      <c r="K659" s="219"/>
      <c r="L659" s="219"/>
      <c r="M659" s="219"/>
      <c r="N659" s="10"/>
    </row>
    <row r="660" spans="1:14" ht="14.4" thickTop="1" x14ac:dyDescent="0.3">
      <c r="A660" s="11"/>
      <c r="B660" s="12"/>
      <c r="C660" s="12"/>
      <c r="D660" s="13"/>
      <c r="N660" s="187"/>
    </row>
    <row r="661" spans="1:14" ht="31.5" customHeight="1" x14ac:dyDescent="0.3">
      <c r="A661" s="56" t="s">
        <v>291</v>
      </c>
      <c r="B661" s="57" t="s">
        <v>175</v>
      </c>
      <c r="C661" s="58" t="s">
        <v>172</v>
      </c>
      <c r="D661" s="57" t="s">
        <v>293</v>
      </c>
      <c r="E661" s="18"/>
      <c r="F661" s="18"/>
      <c r="G661" s="18"/>
      <c r="H661" s="18"/>
      <c r="I661" s="18"/>
      <c r="J661" s="18"/>
      <c r="K661" s="18"/>
      <c r="L661" s="18"/>
      <c r="M661" s="18"/>
      <c r="N661" s="19"/>
    </row>
    <row r="662" spans="1:14" x14ac:dyDescent="0.3">
      <c r="A662" s="11"/>
      <c r="B662" s="61"/>
      <c r="C662" s="12"/>
      <c r="D662" s="30"/>
      <c r="N662" s="187"/>
    </row>
    <row r="663" spans="1:14" x14ac:dyDescent="0.3">
      <c r="A663" s="59"/>
      <c r="B663" s="25"/>
      <c r="C663" s="60"/>
      <c r="D663" s="53"/>
      <c r="E663" s="203"/>
      <c r="F663" s="745"/>
      <c r="G663" s="203"/>
      <c r="H663" s="203"/>
      <c r="I663" s="203"/>
      <c r="J663" s="203"/>
      <c r="K663" s="203"/>
      <c r="L663" s="203"/>
      <c r="M663" s="203"/>
      <c r="N663" s="204"/>
    </row>
    <row r="664" spans="1:14" x14ac:dyDescent="0.3">
      <c r="A664" s="11"/>
      <c r="B664" s="21" t="s">
        <v>177</v>
      </c>
      <c r="C664" s="12"/>
      <c r="D664" s="13" t="s">
        <v>178</v>
      </c>
      <c r="E664" s="108" t="s">
        <v>31</v>
      </c>
      <c r="F664" s="136">
        <v>0</v>
      </c>
      <c r="G664" s="108" t="s">
        <v>179</v>
      </c>
      <c r="H664" s="136">
        <v>0</v>
      </c>
      <c r="I664" s="108" t="s">
        <v>33</v>
      </c>
      <c r="J664" s="136">
        <v>0</v>
      </c>
      <c r="K664" s="136"/>
      <c r="L664" s="136"/>
      <c r="M664" s="108" t="s">
        <v>35</v>
      </c>
      <c r="N664" s="189">
        <v>0</v>
      </c>
    </row>
    <row r="665" spans="1:14" x14ac:dyDescent="0.3">
      <c r="A665" s="11"/>
      <c r="B665" s="12"/>
      <c r="C665" s="12"/>
      <c r="D665" s="29"/>
      <c r="E665" s="108" t="s">
        <v>20</v>
      </c>
      <c r="F665" s="136">
        <v>0</v>
      </c>
      <c r="G665" s="108" t="s">
        <v>180</v>
      </c>
      <c r="H665" s="136">
        <v>0</v>
      </c>
      <c r="I665" s="108" t="s">
        <v>181</v>
      </c>
      <c r="J665" s="136">
        <v>0</v>
      </c>
      <c r="K665" s="136" t="s">
        <v>182</v>
      </c>
      <c r="L665" s="136">
        <v>0</v>
      </c>
      <c r="M665" s="108" t="s">
        <v>38</v>
      </c>
      <c r="N665" s="189">
        <v>0</v>
      </c>
    </row>
    <row r="666" spans="1:14" x14ac:dyDescent="0.3">
      <c r="A666" s="11"/>
      <c r="B666" s="12"/>
      <c r="C666" s="12"/>
      <c r="D666" s="29"/>
      <c r="E666" s="108" t="s">
        <v>26</v>
      </c>
      <c r="F666" s="136">
        <v>0</v>
      </c>
      <c r="G666" s="108" t="s">
        <v>183</v>
      </c>
      <c r="H666" s="136">
        <v>0</v>
      </c>
      <c r="I666" s="108" t="s">
        <v>184</v>
      </c>
      <c r="J666" s="136">
        <v>0</v>
      </c>
      <c r="K666" s="136"/>
      <c r="L666" s="136"/>
      <c r="M666" s="108" t="s">
        <v>39</v>
      </c>
      <c r="N666" s="189">
        <v>0</v>
      </c>
    </row>
    <row r="667" spans="1:14" x14ac:dyDescent="0.3">
      <c r="A667" s="11"/>
      <c r="B667" s="12"/>
      <c r="C667" s="12"/>
      <c r="D667" s="30"/>
      <c r="H667" s="108"/>
      <c r="J667" s="108"/>
      <c r="K667" s="108"/>
      <c r="L667" s="108"/>
      <c r="N667" s="188"/>
    </row>
    <row r="668" spans="1:14" x14ac:dyDescent="0.3">
      <c r="A668" s="11"/>
      <c r="B668" s="21" t="s">
        <v>185</v>
      </c>
      <c r="C668" s="12"/>
      <c r="D668" s="13" t="s">
        <v>186</v>
      </c>
      <c r="E668" s="108" t="s">
        <v>31</v>
      </c>
      <c r="F668" s="136">
        <v>0</v>
      </c>
      <c r="G668" s="108" t="s">
        <v>179</v>
      </c>
      <c r="H668" s="136">
        <v>0</v>
      </c>
      <c r="I668" s="108" t="s">
        <v>33</v>
      </c>
      <c r="J668" s="136">
        <v>0</v>
      </c>
      <c r="K668" s="136"/>
      <c r="L668" s="136"/>
      <c r="M668" s="108" t="s">
        <v>35</v>
      </c>
      <c r="N668" s="189">
        <v>0</v>
      </c>
    </row>
    <row r="669" spans="1:14" x14ac:dyDescent="0.3">
      <c r="A669" s="11"/>
      <c r="B669" s="12"/>
      <c r="C669" s="12"/>
      <c r="D669" s="29"/>
      <c r="E669" s="108" t="s">
        <v>20</v>
      </c>
      <c r="F669" s="136">
        <v>0</v>
      </c>
      <c r="G669" s="108" t="s">
        <v>180</v>
      </c>
      <c r="H669" s="136">
        <v>0</v>
      </c>
      <c r="I669" s="108" t="s">
        <v>181</v>
      </c>
      <c r="J669" s="136">
        <v>0</v>
      </c>
      <c r="K669" s="136" t="s">
        <v>182</v>
      </c>
      <c r="L669" s="136">
        <v>0</v>
      </c>
      <c r="M669" s="108" t="s">
        <v>38</v>
      </c>
      <c r="N669" s="189">
        <v>0</v>
      </c>
    </row>
    <row r="670" spans="1:14" x14ac:dyDescent="0.3">
      <c r="A670" s="11"/>
      <c r="B670" s="12"/>
      <c r="C670" s="12"/>
      <c r="D670" s="29"/>
      <c r="E670" s="108" t="s">
        <v>26</v>
      </c>
      <c r="F670" s="136">
        <v>0</v>
      </c>
      <c r="G670" s="108" t="s">
        <v>183</v>
      </c>
      <c r="H670" s="136">
        <v>0</v>
      </c>
      <c r="I670" s="108" t="s">
        <v>184</v>
      </c>
      <c r="J670" s="136">
        <v>0</v>
      </c>
      <c r="K670" s="136"/>
      <c r="L670" s="136"/>
      <c r="M670" s="108" t="s">
        <v>39</v>
      </c>
      <c r="N670" s="189">
        <v>0</v>
      </c>
    </row>
    <row r="671" spans="1:14" x14ac:dyDescent="0.3">
      <c r="A671" s="11"/>
      <c r="B671" s="12"/>
      <c r="C671" s="12"/>
      <c r="D671" s="29"/>
      <c r="E671" s="108"/>
      <c r="F671" s="136"/>
      <c r="G671" s="108"/>
      <c r="H671" s="136"/>
      <c r="I671" s="108"/>
      <c r="J671" s="136"/>
      <c r="K671" s="136"/>
      <c r="L671" s="136"/>
      <c r="M671" s="108"/>
      <c r="N671" s="189"/>
    </row>
    <row r="672" spans="1:14" ht="27.6" x14ac:dyDescent="0.3">
      <c r="A672" s="11"/>
      <c r="B672" s="21" t="s">
        <v>195</v>
      </c>
      <c r="C672" s="12"/>
      <c r="D672" s="13" t="s">
        <v>196</v>
      </c>
      <c r="E672" s="108" t="s">
        <v>31</v>
      </c>
      <c r="F672" s="136">
        <v>0</v>
      </c>
      <c r="G672" s="108" t="s">
        <v>179</v>
      </c>
      <c r="H672" s="136">
        <v>0</v>
      </c>
      <c r="I672" s="108" t="s">
        <v>33</v>
      </c>
      <c r="J672" s="136">
        <v>0</v>
      </c>
      <c r="K672" s="136"/>
      <c r="L672" s="136"/>
      <c r="M672" s="108" t="s">
        <v>35</v>
      </c>
      <c r="N672" s="189">
        <v>0</v>
      </c>
    </row>
    <row r="673" spans="1:14" x14ac:dyDescent="0.3">
      <c r="A673" s="11"/>
      <c r="B673" s="12"/>
      <c r="C673" s="12"/>
      <c r="D673" s="29"/>
      <c r="E673" s="108" t="s">
        <v>20</v>
      </c>
      <c r="F673" s="136">
        <v>0</v>
      </c>
      <c r="G673" s="108" t="s">
        <v>180</v>
      </c>
      <c r="H673" s="136">
        <v>0</v>
      </c>
      <c r="I673" s="108" t="s">
        <v>181</v>
      </c>
      <c r="J673" s="136">
        <v>0</v>
      </c>
      <c r="K673" s="136" t="s">
        <v>182</v>
      </c>
      <c r="L673" s="136">
        <v>0</v>
      </c>
      <c r="M673" s="108" t="s">
        <v>38</v>
      </c>
      <c r="N673" s="189">
        <v>0</v>
      </c>
    </row>
    <row r="674" spans="1:14" x14ac:dyDescent="0.3">
      <c r="A674" s="11"/>
      <c r="B674" s="12"/>
      <c r="C674" s="12"/>
      <c r="D674" s="29"/>
      <c r="E674" s="108" t="s">
        <v>26</v>
      </c>
      <c r="F674" s="136">
        <v>0</v>
      </c>
      <c r="G674" s="108" t="s">
        <v>183</v>
      </c>
      <c r="H674" s="136">
        <v>0</v>
      </c>
      <c r="I674" s="108" t="s">
        <v>184</v>
      </c>
      <c r="J674" s="136">
        <v>0</v>
      </c>
      <c r="K674" s="136"/>
      <c r="L674" s="136"/>
      <c r="M674" s="108" t="s">
        <v>39</v>
      </c>
      <c r="N674" s="189">
        <v>0</v>
      </c>
    </row>
    <row r="675" spans="1:14" ht="14.4" thickBot="1" x14ac:dyDescent="0.35">
      <c r="A675" s="11"/>
      <c r="B675" s="12"/>
      <c r="C675" s="12"/>
      <c r="D675" s="29"/>
      <c r="E675" s="108"/>
      <c r="F675" s="136"/>
      <c r="G675" s="108"/>
      <c r="H675" s="136"/>
      <c r="I675" s="108"/>
      <c r="J675" s="136"/>
      <c r="K675" s="136"/>
      <c r="L675" s="136"/>
      <c r="M675" s="108"/>
      <c r="N675" s="189"/>
    </row>
    <row r="676" spans="1:14" ht="14.4" thickTop="1" x14ac:dyDescent="0.3">
      <c r="A676" s="48"/>
      <c r="B676" s="49"/>
      <c r="C676" s="49"/>
      <c r="D676" s="50"/>
      <c r="E676" s="200"/>
      <c r="F676" s="201"/>
      <c r="G676" s="200"/>
      <c r="H676" s="201"/>
      <c r="I676" s="200"/>
      <c r="J676" s="201"/>
      <c r="K676" s="201"/>
      <c r="L676" s="201"/>
      <c r="M676" s="200"/>
      <c r="N676" s="202"/>
    </row>
    <row r="677" spans="1:14" x14ac:dyDescent="0.3">
      <c r="A677" s="37" t="s">
        <v>187</v>
      </c>
      <c r="B677" s="12"/>
      <c r="C677" s="12" t="s">
        <v>172</v>
      </c>
      <c r="D677" s="4" t="s">
        <v>2032</v>
      </c>
      <c r="E677" s="191" t="s">
        <v>31</v>
      </c>
      <c r="F677" s="192">
        <f>+F668+F672+F664</f>
        <v>0</v>
      </c>
      <c r="G677" s="191" t="s">
        <v>179</v>
      </c>
      <c r="H677" s="192">
        <f>+H668+H672+H664</f>
        <v>0</v>
      </c>
      <c r="I677" s="191" t="s">
        <v>33</v>
      </c>
      <c r="J677" s="192">
        <f>+J668+J672+J664</f>
        <v>0</v>
      </c>
      <c r="K677" s="192"/>
      <c r="L677" s="192"/>
      <c r="M677" s="191" t="s">
        <v>35</v>
      </c>
      <c r="N677" s="193">
        <f>+N668+N672+N664</f>
        <v>0</v>
      </c>
    </row>
    <row r="678" spans="1:14" x14ac:dyDescent="0.3">
      <c r="A678" s="11"/>
      <c r="B678" s="12"/>
      <c r="C678" s="12"/>
      <c r="D678" s="13"/>
      <c r="E678" s="191" t="s">
        <v>20</v>
      </c>
      <c r="F678" s="192">
        <f t="shared" ref="F678:H679" si="7">+F669+F673+F665</f>
        <v>0</v>
      </c>
      <c r="G678" s="191" t="s">
        <v>180</v>
      </c>
      <c r="H678" s="192">
        <f t="shared" si="7"/>
        <v>0</v>
      </c>
      <c r="I678" s="191" t="s">
        <v>181</v>
      </c>
      <c r="J678" s="192">
        <f t="shared" ref="J678:L679" si="8">+J669+J673+J665</f>
        <v>0</v>
      </c>
      <c r="K678" s="192" t="s">
        <v>182</v>
      </c>
      <c r="L678" s="192">
        <f t="shared" si="8"/>
        <v>0</v>
      </c>
      <c r="M678" s="191" t="s">
        <v>38</v>
      </c>
      <c r="N678" s="193">
        <f>+N669+N673+N665</f>
        <v>0</v>
      </c>
    </row>
    <row r="679" spans="1:14" x14ac:dyDescent="0.3">
      <c r="A679" s="11"/>
      <c r="B679" s="12"/>
      <c r="C679" s="12"/>
      <c r="D679" s="13"/>
      <c r="E679" s="191" t="s">
        <v>26</v>
      </c>
      <c r="F679" s="192">
        <f t="shared" si="7"/>
        <v>0</v>
      </c>
      <c r="G679" s="191" t="s">
        <v>183</v>
      </c>
      <c r="H679" s="192">
        <f t="shared" si="7"/>
        <v>0</v>
      </c>
      <c r="I679" s="191" t="s">
        <v>184</v>
      </c>
      <c r="J679" s="192">
        <f t="shared" si="8"/>
        <v>0</v>
      </c>
      <c r="K679" s="192"/>
      <c r="L679" s="192"/>
      <c r="M679" s="191" t="s">
        <v>39</v>
      </c>
      <c r="N679" s="193">
        <f>+N670+N674+N666</f>
        <v>0</v>
      </c>
    </row>
    <row r="680" spans="1:14" x14ac:dyDescent="0.3">
      <c r="A680" s="42"/>
      <c r="B680" s="43"/>
      <c r="C680" s="43"/>
      <c r="D680" s="22"/>
      <c r="E680" s="194"/>
      <c r="F680" s="746"/>
      <c r="G680" s="194"/>
      <c r="H680" s="746"/>
      <c r="I680" s="194"/>
      <c r="J680" s="746"/>
      <c r="K680" s="746"/>
      <c r="L680" s="746"/>
      <c r="M680" s="194"/>
      <c r="N680" s="195"/>
    </row>
    <row r="681" spans="1:14" x14ac:dyDescent="0.3">
      <c r="A681" s="11"/>
      <c r="B681" s="12"/>
      <c r="C681" s="12"/>
      <c r="D681" s="30"/>
      <c r="N681" s="187"/>
    </row>
    <row r="682" spans="1:14" ht="27.6" x14ac:dyDescent="0.3">
      <c r="A682" s="56" t="s">
        <v>294</v>
      </c>
      <c r="B682" s="57" t="s">
        <v>175</v>
      </c>
      <c r="C682" s="58" t="s">
        <v>189</v>
      </c>
      <c r="D682" s="57" t="s">
        <v>295</v>
      </c>
      <c r="E682" s="18"/>
      <c r="F682" s="18"/>
      <c r="G682" s="18"/>
      <c r="H682" s="18"/>
      <c r="I682" s="18"/>
      <c r="J682" s="18"/>
      <c r="K682" s="18"/>
      <c r="L682" s="18"/>
      <c r="M682" s="18"/>
      <c r="N682" s="19"/>
    </row>
    <row r="683" spans="1:14" x14ac:dyDescent="0.3">
      <c r="A683" s="11"/>
      <c r="B683" s="61"/>
      <c r="C683" s="12"/>
      <c r="D683" s="30"/>
      <c r="N683" s="187"/>
    </row>
    <row r="684" spans="1:14" x14ac:dyDescent="0.3">
      <c r="A684" s="59"/>
      <c r="B684" s="25"/>
      <c r="C684" s="60"/>
      <c r="D684" s="53"/>
      <c r="E684" s="203"/>
      <c r="F684" s="745"/>
      <c r="G684" s="203"/>
      <c r="H684" s="203"/>
      <c r="I684" s="203"/>
      <c r="J684" s="203"/>
      <c r="K684" s="203"/>
      <c r="L684" s="203"/>
      <c r="M684" s="203"/>
      <c r="N684" s="204"/>
    </row>
    <row r="685" spans="1:14" x14ac:dyDescent="0.3">
      <c r="A685" s="11"/>
      <c r="B685" s="21" t="s">
        <v>177</v>
      </c>
      <c r="C685" s="12"/>
      <c r="D685" s="13" t="s">
        <v>178</v>
      </c>
      <c r="E685" s="108" t="s">
        <v>31</v>
      </c>
      <c r="F685" s="136">
        <v>0</v>
      </c>
      <c r="G685" s="108" t="s">
        <v>179</v>
      </c>
      <c r="H685" s="136">
        <v>0</v>
      </c>
      <c r="I685" s="108" t="s">
        <v>33</v>
      </c>
      <c r="J685" s="136">
        <v>0</v>
      </c>
      <c r="K685" s="136"/>
      <c r="L685" s="136"/>
      <c r="M685" s="108" t="s">
        <v>35</v>
      </c>
      <c r="N685" s="189">
        <v>0</v>
      </c>
    </row>
    <row r="686" spans="1:14" x14ac:dyDescent="0.3">
      <c r="A686" s="11"/>
      <c r="B686" s="12"/>
      <c r="C686" s="12"/>
      <c r="D686" s="29"/>
      <c r="E686" s="108" t="s">
        <v>20</v>
      </c>
      <c r="F686" s="136">
        <v>0</v>
      </c>
      <c r="G686" s="108" t="s">
        <v>180</v>
      </c>
      <c r="H686" s="136">
        <v>0</v>
      </c>
      <c r="I686" s="108" t="s">
        <v>181</v>
      </c>
      <c r="J686" s="136">
        <v>0</v>
      </c>
      <c r="K686" s="136" t="s">
        <v>182</v>
      </c>
      <c r="L686" s="136">
        <v>0</v>
      </c>
      <c r="M686" s="108" t="s">
        <v>38</v>
      </c>
      <c r="N686" s="189">
        <v>0</v>
      </c>
    </row>
    <row r="687" spans="1:14" x14ac:dyDescent="0.3">
      <c r="A687" s="11"/>
      <c r="B687" s="12"/>
      <c r="C687" s="12"/>
      <c r="D687" s="29"/>
      <c r="E687" s="108" t="s">
        <v>26</v>
      </c>
      <c r="F687" s="136">
        <v>0</v>
      </c>
      <c r="G687" s="108" t="s">
        <v>183</v>
      </c>
      <c r="H687" s="136">
        <v>0</v>
      </c>
      <c r="I687" s="108" t="s">
        <v>184</v>
      </c>
      <c r="J687" s="136">
        <v>0</v>
      </c>
      <c r="K687" s="136"/>
      <c r="L687" s="136"/>
      <c r="M687" s="108" t="s">
        <v>39</v>
      </c>
      <c r="N687" s="189">
        <v>0</v>
      </c>
    </row>
    <row r="688" spans="1:14" x14ac:dyDescent="0.3">
      <c r="A688" s="11"/>
      <c r="B688" s="12"/>
      <c r="C688" s="12"/>
      <c r="D688" s="30"/>
      <c r="H688" s="108"/>
      <c r="J688" s="108"/>
      <c r="K688" s="108"/>
      <c r="L688" s="108"/>
      <c r="N688" s="188"/>
    </row>
    <row r="689" spans="1:14" x14ac:dyDescent="0.3">
      <c r="A689" s="11"/>
      <c r="B689" s="21" t="s">
        <v>185</v>
      </c>
      <c r="C689" s="12"/>
      <c r="D689" s="13" t="s">
        <v>186</v>
      </c>
      <c r="E689" s="108" t="s">
        <v>31</v>
      </c>
      <c r="F689" s="136">
        <v>0</v>
      </c>
      <c r="G689" s="108" t="s">
        <v>179</v>
      </c>
      <c r="H689" s="136">
        <v>0</v>
      </c>
      <c r="I689" s="108" t="s">
        <v>33</v>
      </c>
      <c r="J689" s="136">
        <v>0</v>
      </c>
      <c r="K689" s="136"/>
      <c r="L689" s="136"/>
      <c r="M689" s="108" t="s">
        <v>35</v>
      </c>
      <c r="N689" s="189">
        <v>0</v>
      </c>
    </row>
    <row r="690" spans="1:14" x14ac:dyDescent="0.3">
      <c r="A690" s="11"/>
      <c r="B690" s="12"/>
      <c r="C690" s="12"/>
      <c r="D690" s="29"/>
      <c r="E690" s="108" t="s">
        <v>20</v>
      </c>
      <c r="F690" s="136">
        <v>0</v>
      </c>
      <c r="G690" s="108" t="s">
        <v>180</v>
      </c>
      <c r="H690" s="136">
        <v>0</v>
      </c>
      <c r="I690" s="108" t="s">
        <v>181</v>
      </c>
      <c r="J690" s="136">
        <v>0</v>
      </c>
      <c r="K690" s="136" t="s">
        <v>182</v>
      </c>
      <c r="L690" s="136">
        <v>0</v>
      </c>
      <c r="M690" s="108" t="s">
        <v>38</v>
      </c>
      <c r="N690" s="189">
        <v>0</v>
      </c>
    </row>
    <row r="691" spans="1:14" x14ac:dyDescent="0.3">
      <c r="A691" s="11"/>
      <c r="B691" s="12"/>
      <c r="C691" s="12"/>
      <c r="D691" s="29"/>
      <c r="E691" s="108" t="s">
        <v>26</v>
      </c>
      <c r="F691" s="136">
        <v>0</v>
      </c>
      <c r="G691" s="108" t="s">
        <v>183</v>
      </c>
      <c r="H691" s="136">
        <v>0</v>
      </c>
      <c r="I691" s="108" t="s">
        <v>184</v>
      </c>
      <c r="J691" s="136">
        <v>0</v>
      </c>
      <c r="K691" s="136"/>
      <c r="L691" s="136"/>
      <c r="M691" s="108" t="s">
        <v>39</v>
      </c>
      <c r="N691" s="189">
        <v>0</v>
      </c>
    </row>
    <row r="692" spans="1:14" x14ac:dyDescent="0.3">
      <c r="A692" s="11"/>
      <c r="B692" s="12"/>
      <c r="C692" s="12"/>
      <c r="D692" s="29"/>
      <c r="E692" s="108"/>
      <c r="F692" s="136"/>
      <c r="G692" s="108"/>
      <c r="H692" s="136"/>
      <c r="I692" s="108"/>
      <c r="J692" s="136"/>
      <c r="K692" s="136"/>
      <c r="L692" s="136"/>
      <c r="M692" s="108"/>
      <c r="N692" s="189"/>
    </row>
    <row r="693" spans="1:14" ht="27.6" x14ac:dyDescent="0.3">
      <c r="A693" s="11"/>
      <c r="B693" s="21" t="s">
        <v>195</v>
      </c>
      <c r="C693" s="12"/>
      <c r="D693" s="13" t="s">
        <v>196</v>
      </c>
      <c r="E693" s="108" t="s">
        <v>31</v>
      </c>
      <c r="F693" s="136">
        <v>0</v>
      </c>
      <c r="G693" s="108" t="s">
        <v>179</v>
      </c>
      <c r="H693" s="136">
        <v>0</v>
      </c>
      <c r="I693" s="108" t="s">
        <v>33</v>
      </c>
      <c r="J693" s="136">
        <v>0</v>
      </c>
      <c r="K693" s="136"/>
      <c r="L693" s="136"/>
      <c r="M693" s="108" t="s">
        <v>35</v>
      </c>
      <c r="N693" s="189">
        <v>0</v>
      </c>
    </row>
    <row r="694" spans="1:14" x14ac:dyDescent="0.3">
      <c r="A694" s="11"/>
      <c r="B694" s="12"/>
      <c r="C694" s="12"/>
      <c r="D694" s="29"/>
      <c r="E694" s="108" t="s">
        <v>20</v>
      </c>
      <c r="F694" s="136">
        <v>0</v>
      </c>
      <c r="G694" s="108" t="s">
        <v>180</v>
      </c>
      <c r="H694" s="136">
        <v>0</v>
      </c>
      <c r="I694" s="108" t="s">
        <v>181</v>
      </c>
      <c r="J694" s="136">
        <v>0</v>
      </c>
      <c r="K694" s="136" t="s">
        <v>182</v>
      </c>
      <c r="L694" s="136">
        <v>0</v>
      </c>
      <c r="M694" s="108" t="s">
        <v>38</v>
      </c>
      <c r="N694" s="189">
        <v>0</v>
      </c>
    </row>
    <row r="695" spans="1:14" x14ac:dyDescent="0.3">
      <c r="A695" s="11"/>
      <c r="B695" s="12"/>
      <c r="C695" s="12"/>
      <c r="D695" s="29"/>
      <c r="E695" s="108" t="s">
        <v>26</v>
      </c>
      <c r="F695" s="136">
        <v>0</v>
      </c>
      <c r="G695" s="108" t="s">
        <v>183</v>
      </c>
      <c r="H695" s="136">
        <v>0</v>
      </c>
      <c r="I695" s="108" t="s">
        <v>184</v>
      </c>
      <c r="J695" s="136">
        <v>0</v>
      </c>
      <c r="K695" s="136"/>
      <c r="L695" s="136"/>
      <c r="M695" s="108" t="s">
        <v>39</v>
      </c>
      <c r="N695" s="189">
        <v>0</v>
      </c>
    </row>
    <row r="696" spans="1:14" ht="14.4" thickBot="1" x14ac:dyDescent="0.35">
      <c r="A696" s="11"/>
      <c r="B696" s="12"/>
      <c r="C696" s="12"/>
      <c r="D696" s="29"/>
      <c r="E696" s="108"/>
      <c r="F696" s="136"/>
      <c r="G696" s="108"/>
      <c r="H696" s="136"/>
      <c r="I696" s="108"/>
      <c r="J696" s="136"/>
      <c r="K696" s="136"/>
      <c r="L696" s="136"/>
      <c r="M696" s="108"/>
      <c r="N696" s="189"/>
    </row>
    <row r="697" spans="1:14" ht="14.4" thickTop="1" x14ac:dyDescent="0.3">
      <c r="A697" s="48"/>
      <c r="B697" s="49"/>
      <c r="C697" s="49"/>
      <c r="D697" s="50"/>
      <c r="E697" s="200"/>
      <c r="F697" s="201"/>
      <c r="G697" s="200"/>
      <c r="H697" s="201"/>
      <c r="I697" s="200"/>
      <c r="J697" s="201"/>
      <c r="K697" s="201"/>
      <c r="L697" s="201"/>
      <c r="M697" s="200"/>
      <c r="N697" s="202"/>
    </row>
    <row r="698" spans="1:14" ht="27.6" x14ac:dyDescent="0.3">
      <c r="A698" s="37" t="s">
        <v>187</v>
      </c>
      <c r="B698" s="12"/>
      <c r="C698" s="12" t="s">
        <v>189</v>
      </c>
      <c r="D698" s="13" t="s">
        <v>295</v>
      </c>
      <c r="E698" s="191" t="s">
        <v>31</v>
      </c>
      <c r="F698" s="192">
        <f>+F689+F693+F685</f>
        <v>0</v>
      </c>
      <c r="G698" s="191" t="s">
        <v>179</v>
      </c>
      <c r="H698" s="192">
        <f>+H689+H693+H685</f>
        <v>0</v>
      </c>
      <c r="I698" s="191" t="s">
        <v>33</v>
      </c>
      <c r="J698" s="192">
        <f>+J689+J693+J685</f>
        <v>0</v>
      </c>
      <c r="K698" s="192"/>
      <c r="L698" s="192"/>
      <c r="M698" s="191" t="s">
        <v>35</v>
      </c>
      <c r="N698" s="193">
        <f>+N689+N693+N685</f>
        <v>0</v>
      </c>
    </row>
    <row r="699" spans="1:14" x14ac:dyDescent="0.3">
      <c r="A699" s="11"/>
      <c r="B699" s="12"/>
      <c r="C699" s="12"/>
      <c r="D699" s="13"/>
      <c r="E699" s="191" t="s">
        <v>20</v>
      </c>
      <c r="F699" s="192">
        <f>+F690+F694+F686</f>
        <v>0</v>
      </c>
      <c r="G699" s="191" t="s">
        <v>180</v>
      </c>
      <c r="H699" s="192">
        <f>+H690+H694+H686</f>
        <v>0</v>
      </c>
      <c r="I699" s="191" t="s">
        <v>181</v>
      </c>
      <c r="J699" s="192">
        <f t="shared" ref="J699:L700" si="9">+J690+J694+J686</f>
        <v>0</v>
      </c>
      <c r="K699" s="192" t="s">
        <v>182</v>
      </c>
      <c r="L699" s="192">
        <f t="shared" si="9"/>
        <v>0</v>
      </c>
      <c r="M699" s="191" t="s">
        <v>38</v>
      </c>
      <c r="N699" s="193">
        <f>+N690+N694+N686</f>
        <v>0</v>
      </c>
    </row>
    <row r="700" spans="1:14" x14ac:dyDescent="0.3">
      <c r="A700" s="11"/>
      <c r="B700" s="12"/>
      <c r="C700" s="12"/>
      <c r="D700" s="13"/>
      <c r="E700" s="191" t="s">
        <v>26</v>
      </c>
      <c r="F700" s="192">
        <f>+F691+F695+F687</f>
        <v>0</v>
      </c>
      <c r="G700" s="191" t="s">
        <v>183</v>
      </c>
      <c r="H700" s="192">
        <f>+H691+H695+H687</f>
        <v>0</v>
      </c>
      <c r="I700" s="191" t="s">
        <v>184</v>
      </c>
      <c r="J700" s="192">
        <f t="shared" si="9"/>
        <v>0</v>
      </c>
      <c r="K700" s="192"/>
      <c r="L700" s="192"/>
      <c r="M700" s="191" t="s">
        <v>39</v>
      </c>
      <c r="N700" s="193">
        <f>+N691+N695+N687</f>
        <v>0</v>
      </c>
    </row>
    <row r="701" spans="1:14" x14ac:dyDescent="0.3">
      <c r="A701" s="42"/>
      <c r="B701" s="43"/>
      <c r="C701" s="43"/>
      <c r="D701" s="22"/>
      <c r="E701" s="194"/>
      <c r="F701" s="746"/>
      <c r="G701" s="194"/>
      <c r="H701" s="746"/>
      <c r="I701" s="194"/>
      <c r="J701" s="746"/>
      <c r="K701" s="746"/>
      <c r="L701" s="746"/>
      <c r="M701" s="194"/>
      <c r="N701" s="195"/>
    </row>
    <row r="702" spans="1:14" x14ac:dyDescent="0.3">
      <c r="A702" s="11"/>
      <c r="B702" s="12"/>
      <c r="C702" s="12"/>
      <c r="D702" s="30"/>
      <c r="N702" s="187"/>
    </row>
    <row r="703" spans="1:14" x14ac:dyDescent="0.3">
      <c r="A703" s="11"/>
      <c r="B703" s="12"/>
      <c r="C703" s="12"/>
      <c r="D703" s="30"/>
      <c r="N703" s="187"/>
    </row>
    <row r="704" spans="1:14" x14ac:dyDescent="0.3">
      <c r="A704" s="97"/>
      <c r="B704" s="98"/>
      <c r="C704" s="98"/>
      <c r="D704" s="99"/>
      <c r="E704" s="507"/>
      <c r="F704" s="508"/>
      <c r="G704" s="507"/>
      <c r="H704" s="508"/>
      <c r="I704" s="507"/>
      <c r="J704" s="508"/>
      <c r="K704" s="508"/>
      <c r="L704" s="508"/>
      <c r="M704" s="507"/>
      <c r="N704" s="509"/>
    </row>
    <row r="705" spans="1:14" ht="14.25" customHeight="1" x14ac:dyDescent="0.3">
      <c r="A705" s="1458"/>
      <c r="B705" s="1459"/>
      <c r="C705" s="510"/>
      <c r="D705" s="511"/>
      <c r="E705" s="1460"/>
      <c r="F705" s="1460"/>
      <c r="G705" s="510"/>
      <c r="H705" s="511"/>
      <c r="I705" s="510"/>
      <c r="J705" s="511"/>
      <c r="K705" s="511"/>
      <c r="L705" s="511"/>
      <c r="M705" s="1460"/>
      <c r="N705" s="1461"/>
    </row>
    <row r="706" spans="1:14" x14ac:dyDescent="0.3">
      <c r="A706" s="1284" t="s">
        <v>299</v>
      </c>
      <c r="B706" s="1285"/>
      <c r="C706" s="1285"/>
      <c r="D706" s="29" t="s">
        <v>290</v>
      </c>
      <c r="E706" s="191" t="s">
        <v>31</v>
      </c>
      <c r="F706" s="64">
        <f>+F677+F698</f>
        <v>0</v>
      </c>
      <c r="G706" s="64" t="s">
        <v>179</v>
      </c>
      <c r="H706" s="64">
        <f>+H677+H698</f>
        <v>0</v>
      </c>
      <c r="I706" s="191" t="s">
        <v>33</v>
      </c>
      <c r="J706" s="64">
        <f>+J677+J698</f>
        <v>0</v>
      </c>
      <c r="K706" s="64"/>
      <c r="L706" s="64"/>
      <c r="M706" s="64" t="s">
        <v>35</v>
      </c>
      <c r="N706" s="65">
        <f>+N677+N698</f>
        <v>0</v>
      </c>
    </row>
    <row r="707" spans="1:14" x14ac:dyDescent="0.3">
      <c r="A707" s="20"/>
      <c r="B707" s="78"/>
      <c r="C707" s="191"/>
      <c r="D707" s="29"/>
      <c r="E707" s="191" t="s">
        <v>20</v>
      </c>
      <c r="F707" s="64">
        <f>+F678+F699</f>
        <v>0</v>
      </c>
      <c r="G707" s="64" t="s">
        <v>180</v>
      </c>
      <c r="H707" s="64">
        <f>+H678+H699</f>
        <v>0</v>
      </c>
      <c r="I707" s="191" t="s">
        <v>181</v>
      </c>
      <c r="J707" s="64">
        <f>+J678+J699</f>
        <v>0</v>
      </c>
      <c r="K707" s="192" t="s">
        <v>182</v>
      </c>
      <c r="L707" s="64">
        <f>+L699+L678</f>
        <v>0</v>
      </c>
      <c r="M707" s="64" t="s">
        <v>38</v>
      </c>
      <c r="N707" s="65">
        <f>+N678+N699</f>
        <v>0</v>
      </c>
    </row>
    <row r="708" spans="1:14" x14ac:dyDescent="0.3">
      <c r="A708" s="66"/>
      <c r="B708" s="47"/>
      <c r="C708" s="12"/>
      <c r="D708" s="13"/>
      <c r="E708" s="191" t="s">
        <v>26</v>
      </c>
      <c r="F708" s="64">
        <f>+F679+F700</f>
        <v>0</v>
      </c>
      <c r="G708" s="64" t="s">
        <v>183</v>
      </c>
      <c r="H708" s="64">
        <f>+H679+H700</f>
        <v>0</v>
      </c>
      <c r="I708" s="191" t="s">
        <v>184</v>
      </c>
      <c r="J708" s="64">
        <f>+J679+J700</f>
        <v>0</v>
      </c>
      <c r="K708" s="64"/>
      <c r="L708" s="64"/>
      <c r="M708" s="64" t="s">
        <v>39</v>
      </c>
      <c r="N708" s="65">
        <f>+N679+N700</f>
        <v>0</v>
      </c>
    </row>
    <row r="709" spans="1:14" x14ac:dyDescent="0.3">
      <c r="A709" s="66"/>
      <c r="B709" s="47"/>
      <c r="C709" s="12"/>
      <c r="D709" s="13"/>
      <c r="E709" s="47"/>
      <c r="F709" s="47"/>
      <c r="G709" s="12"/>
      <c r="H709" s="13"/>
      <c r="I709" s="12"/>
      <c r="J709" s="13"/>
      <c r="K709" s="13"/>
      <c r="L709" s="13"/>
      <c r="M709" s="47"/>
      <c r="N709" s="67"/>
    </row>
    <row r="710" spans="1:14" x14ac:dyDescent="0.3">
      <c r="A710" s="42"/>
      <c r="B710" s="43"/>
      <c r="C710" s="43"/>
      <c r="D710" s="22"/>
      <c r="E710" s="43"/>
      <c r="F710" s="43"/>
      <c r="G710" s="43"/>
      <c r="H710" s="22"/>
      <c r="I710" s="43"/>
      <c r="J710" s="22"/>
      <c r="K710" s="22"/>
      <c r="L710" s="22"/>
      <c r="M710" s="43"/>
      <c r="N710" s="68"/>
    </row>
    <row r="711" spans="1:14" x14ac:dyDescent="0.3">
      <c r="A711" s="24"/>
      <c r="B711" s="26"/>
      <c r="C711" s="26"/>
      <c r="D711" s="74"/>
      <c r="E711" s="203"/>
      <c r="F711" s="745"/>
      <c r="G711" s="203"/>
      <c r="H711" s="203"/>
      <c r="I711" s="203"/>
      <c r="J711" s="203"/>
      <c r="K711" s="203"/>
      <c r="L711" s="203"/>
      <c r="M711" s="203"/>
      <c r="N711" s="204"/>
    </row>
    <row r="712" spans="1:14" ht="14.4" thickBot="1" x14ac:dyDescent="0.35">
      <c r="A712" s="31"/>
      <c r="B712" s="32"/>
      <c r="C712" s="32"/>
      <c r="D712" s="69"/>
      <c r="E712" s="149"/>
      <c r="F712" s="76"/>
      <c r="G712" s="149"/>
      <c r="H712" s="149"/>
      <c r="I712" s="149"/>
      <c r="J712" s="149"/>
      <c r="K712" s="149"/>
      <c r="L712" s="149"/>
      <c r="M712" s="149"/>
      <c r="N712" s="205"/>
    </row>
    <row r="713" spans="1:14" ht="28.8" thickTop="1" thickBot="1" x14ac:dyDescent="0.35">
      <c r="A713" s="1268" t="s">
        <v>171</v>
      </c>
      <c r="B713" s="1269"/>
      <c r="C713" s="9" t="s">
        <v>215</v>
      </c>
      <c r="D713" s="96" t="s">
        <v>300</v>
      </c>
      <c r="E713" s="219"/>
      <c r="F713" s="219"/>
      <c r="G713" s="219"/>
      <c r="H713" s="219"/>
      <c r="I713" s="219"/>
      <c r="J713" s="219"/>
      <c r="K713" s="219"/>
      <c r="L713" s="219"/>
      <c r="M713" s="219"/>
      <c r="N713" s="10"/>
    </row>
    <row r="714" spans="1:14" ht="14.4" thickTop="1" x14ac:dyDescent="0.3">
      <c r="A714" s="11"/>
      <c r="B714" s="12"/>
      <c r="C714" s="12"/>
      <c r="D714" s="13"/>
      <c r="N714" s="187"/>
    </row>
    <row r="715" spans="1:14" x14ac:dyDescent="0.3">
      <c r="A715" s="56" t="s">
        <v>301</v>
      </c>
      <c r="B715" s="57" t="s">
        <v>175</v>
      </c>
      <c r="C715" s="58" t="s">
        <v>172</v>
      </c>
      <c r="D715" s="57" t="s">
        <v>302</v>
      </c>
      <c r="E715" s="18"/>
      <c r="F715" s="18"/>
      <c r="G715" s="18"/>
      <c r="H715" s="18"/>
      <c r="I715" s="18"/>
      <c r="J715" s="18"/>
      <c r="K715" s="18"/>
      <c r="L715" s="18"/>
      <c r="M715" s="18"/>
      <c r="N715" s="19"/>
    </row>
    <row r="716" spans="1:14" x14ac:dyDescent="0.3">
      <c r="A716" s="11"/>
      <c r="B716" s="61"/>
      <c r="C716" s="12"/>
      <c r="D716" s="30"/>
      <c r="N716" s="187"/>
    </row>
    <row r="717" spans="1:14" x14ac:dyDescent="0.3">
      <c r="A717" s="59"/>
      <c r="B717" s="25"/>
      <c r="C717" s="60"/>
      <c r="D717" s="53"/>
      <c r="E717" s="203"/>
      <c r="F717" s="745"/>
      <c r="G717" s="203"/>
      <c r="H717" s="203"/>
      <c r="I717" s="203"/>
      <c r="J717" s="203"/>
      <c r="K717" s="203"/>
      <c r="L717" s="203"/>
      <c r="M717" s="203"/>
      <c r="N717" s="204"/>
    </row>
    <row r="718" spans="1:14" x14ac:dyDescent="0.3">
      <c r="A718" s="11"/>
      <c r="B718" s="21" t="s">
        <v>177</v>
      </c>
      <c r="C718" s="12"/>
      <c r="D718" s="13" t="s">
        <v>178</v>
      </c>
      <c r="E718" s="108" t="s">
        <v>31</v>
      </c>
      <c r="F718" s="136">
        <v>0</v>
      </c>
      <c r="G718" s="108" t="s">
        <v>179</v>
      </c>
      <c r="H718" s="136">
        <v>0</v>
      </c>
      <c r="I718" s="108" t="s">
        <v>33</v>
      </c>
      <c r="J718" s="136">
        <v>0</v>
      </c>
      <c r="K718" s="136"/>
      <c r="L718" s="136"/>
      <c r="M718" s="108" t="s">
        <v>35</v>
      </c>
      <c r="N718" s="189">
        <v>0</v>
      </c>
    </row>
    <row r="719" spans="1:14" x14ac:dyDescent="0.3">
      <c r="A719" s="11"/>
      <c r="B719" s="12"/>
      <c r="C719" s="12"/>
      <c r="D719" s="29"/>
      <c r="E719" s="108" t="s">
        <v>20</v>
      </c>
      <c r="F719" s="136">
        <v>0</v>
      </c>
      <c r="G719" s="108" t="s">
        <v>180</v>
      </c>
      <c r="H719" s="136">
        <v>0</v>
      </c>
      <c r="I719" s="108" t="s">
        <v>181</v>
      </c>
      <c r="J719" s="136">
        <v>0</v>
      </c>
      <c r="K719" s="136" t="s">
        <v>182</v>
      </c>
      <c r="L719" s="136">
        <v>0</v>
      </c>
      <c r="M719" s="108" t="s">
        <v>38</v>
      </c>
      <c r="N719" s="189">
        <v>0</v>
      </c>
    </row>
    <row r="720" spans="1:14" x14ac:dyDescent="0.3">
      <c r="A720" s="11"/>
      <c r="B720" s="12"/>
      <c r="C720" s="12"/>
      <c r="D720" s="29"/>
      <c r="E720" s="108" t="s">
        <v>26</v>
      </c>
      <c r="F720" s="136">
        <v>0</v>
      </c>
      <c r="G720" s="108" t="s">
        <v>183</v>
      </c>
      <c r="H720" s="136">
        <v>0</v>
      </c>
      <c r="I720" s="108" t="s">
        <v>184</v>
      </c>
      <c r="J720" s="136">
        <v>0</v>
      </c>
      <c r="K720" s="136"/>
      <c r="L720" s="136"/>
      <c r="M720" s="108" t="s">
        <v>39</v>
      </c>
      <c r="N720" s="189">
        <v>0</v>
      </c>
    </row>
    <row r="721" spans="1:14" x14ac:dyDescent="0.3">
      <c r="A721" s="11"/>
      <c r="B721" s="12"/>
      <c r="C721" s="12"/>
      <c r="D721" s="30"/>
      <c r="H721" s="108"/>
      <c r="J721" s="108"/>
      <c r="K721" s="108"/>
      <c r="L721" s="108"/>
      <c r="N721" s="188"/>
    </row>
    <row r="722" spans="1:14" x14ac:dyDescent="0.3">
      <c r="A722" s="11"/>
      <c r="B722" s="21" t="s">
        <v>185</v>
      </c>
      <c r="C722" s="12"/>
      <c r="D722" s="13" t="s">
        <v>186</v>
      </c>
      <c r="E722" s="108" t="s">
        <v>31</v>
      </c>
      <c r="F722" s="136">
        <v>0</v>
      </c>
      <c r="G722" s="108" t="s">
        <v>179</v>
      </c>
      <c r="H722" s="136">
        <v>0</v>
      </c>
      <c r="I722" s="108" t="s">
        <v>33</v>
      </c>
      <c r="J722" s="136">
        <v>0</v>
      </c>
      <c r="K722" s="136"/>
      <c r="L722" s="136"/>
      <c r="M722" s="108" t="s">
        <v>35</v>
      </c>
      <c r="N722" s="189">
        <v>0</v>
      </c>
    </row>
    <row r="723" spans="1:14" x14ac:dyDescent="0.3">
      <c r="A723" s="11"/>
      <c r="B723" s="12"/>
      <c r="C723" s="12"/>
      <c r="D723" s="29"/>
      <c r="E723" s="108" t="s">
        <v>20</v>
      </c>
      <c r="F723" s="136">
        <v>0</v>
      </c>
      <c r="G723" s="108" t="s">
        <v>180</v>
      </c>
      <c r="H723" s="136">
        <v>0</v>
      </c>
      <c r="I723" s="108" t="s">
        <v>181</v>
      </c>
      <c r="J723" s="136">
        <v>0</v>
      </c>
      <c r="K723" s="136" t="s">
        <v>182</v>
      </c>
      <c r="L723" s="136">
        <v>0</v>
      </c>
      <c r="M723" s="108" t="s">
        <v>38</v>
      </c>
      <c r="N723" s="189">
        <v>0</v>
      </c>
    </row>
    <row r="724" spans="1:14" x14ac:dyDescent="0.3">
      <c r="A724" s="11"/>
      <c r="B724" s="12"/>
      <c r="C724" s="12"/>
      <c r="D724" s="29"/>
      <c r="E724" s="108" t="s">
        <v>26</v>
      </c>
      <c r="F724" s="136">
        <v>0</v>
      </c>
      <c r="G724" s="108" t="s">
        <v>183</v>
      </c>
      <c r="H724" s="136">
        <v>0</v>
      </c>
      <c r="I724" s="108" t="s">
        <v>184</v>
      </c>
      <c r="J724" s="136">
        <v>0</v>
      </c>
      <c r="K724" s="136"/>
      <c r="L724" s="136"/>
      <c r="M724" s="108" t="s">
        <v>39</v>
      </c>
      <c r="N724" s="189">
        <v>0</v>
      </c>
    </row>
    <row r="725" spans="1:14" x14ac:dyDescent="0.3">
      <c r="A725" s="11"/>
      <c r="B725" s="12"/>
      <c r="C725" s="12"/>
      <c r="D725" s="30"/>
      <c r="N725" s="187"/>
    </row>
    <row r="726" spans="1:14" ht="27.6" x14ac:dyDescent="0.3">
      <c r="A726" s="11"/>
      <c r="B726" s="21" t="s">
        <v>195</v>
      </c>
      <c r="C726" s="12"/>
      <c r="D726" s="13" t="s">
        <v>196</v>
      </c>
      <c r="E726" s="108" t="s">
        <v>31</v>
      </c>
      <c r="F726" s="136">
        <v>0</v>
      </c>
      <c r="G726" s="108" t="s">
        <v>179</v>
      </c>
      <c r="H726" s="136">
        <v>0</v>
      </c>
      <c r="I726" s="108" t="s">
        <v>33</v>
      </c>
      <c r="J726" s="136">
        <v>0</v>
      </c>
      <c r="K726" s="136"/>
      <c r="L726" s="136"/>
      <c r="M726" s="108" t="s">
        <v>35</v>
      </c>
      <c r="N726" s="189">
        <v>0</v>
      </c>
    </row>
    <row r="727" spans="1:14" x14ac:dyDescent="0.3">
      <c r="A727" s="11"/>
      <c r="B727" s="12"/>
      <c r="C727" s="12"/>
      <c r="D727" s="29"/>
      <c r="E727" s="108" t="s">
        <v>20</v>
      </c>
      <c r="F727" s="136">
        <v>0</v>
      </c>
      <c r="G727" s="108" t="s">
        <v>180</v>
      </c>
      <c r="H727" s="136">
        <v>0</v>
      </c>
      <c r="I727" s="108" t="s">
        <v>181</v>
      </c>
      <c r="J727" s="136">
        <v>0</v>
      </c>
      <c r="K727" s="136" t="s">
        <v>182</v>
      </c>
      <c r="L727" s="136">
        <v>0</v>
      </c>
      <c r="M727" s="108" t="s">
        <v>38</v>
      </c>
      <c r="N727" s="189">
        <v>0</v>
      </c>
    </row>
    <row r="728" spans="1:14" x14ac:dyDescent="0.3">
      <c r="A728" s="11"/>
      <c r="B728" s="12"/>
      <c r="C728" s="12"/>
      <c r="D728" s="29"/>
      <c r="E728" s="108" t="s">
        <v>26</v>
      </c>
      <c r="F728" s="136">
        <v>0</v>
      </c>
      <c r="G728" s="108" t="s">
        <v>183</v>
      </c>
      <c r="H728" s="136">
        <v>0</v>
      </c>
      <c r="I728" s="108" t="s">
        <v>184</v>
      </c>
      <c r="J728" s="136">
        <v>0</v>
      </c>
      <c r="K728" s="136"/>
      <c r="L728" s="136"/>
      <c r="M728" s="108" t="s">
        <v>39</v>
      </c>
      <c r="N728" s="189">
        <v>0</v>
      </c>
    </row>
    <row r="729" spans="1:14" ht="14.4" thickBot="1" x14ac:dyDescent="0.35">
      <c r="A729" s="11"/>
      <c r="B729" s="12"/>
      <c r="C729" s="12"/>
      <c r="D729" s="29"/>
      <c r="E729" s="108"/>
      <c r="F729" s="136"/>
      <c r="G729" s="108"/>
      <c r="H729" s="136"/>
      <c r="I729" s="108"/>
      <c r="J729" s="136"/>
      <c r="K729" s="136"/>
      <c r="L729" s="136"/>
      <c r="M729" s="108"/>
      <c r="N729" s="189"/>
    </row>
    <row r="730" spans="1:14" ht="14.4" thickTop="1" x14ac:dyDescent="0.3">
      <c r="A730" s="48"/>
      <c r="B730" s="49"/>
      <c r="C730" s="49"/>
      <c r="D730" s="50"/>
      <c r="E730" s="200"/>
      <c r="F730" s="201"/>
      <c r="G730" s="200"/>
      <c r="H730" s="201"/>
      <c r="I730" s="200"/>
      <c r="J730" s="201"/>
      <c r="K730" s="201"/>
      <c r="L730" s="201"/>
      <c r="M730" s="200"/>
      <c r="N730" s="202"/>
    </row>
    <row r="731" spans="1:14" x14ac:dyDescent="0.3">
      <c r="A731" s="37" t="s">
        <v>187</v>
      </c>
      <c r="B731" s="12"/>
      <c r="C731" s="12" t="s">
        <v>172</v>
      </c>
      <c r="D731" s="13" t="s">
        <v>302</v>
      </c>
      <c r="E731" s="191" t="s">
        <v>31</v>
      </c>
      <c r="F731" s="192">
        <f>+F722+F726+F718</f>
        <v>0</v>
      </c>
      <c r="G731" s="191" t="s">
        <v>179</v>
      </c>
      <c r="H731" s="192">
        <f>+H722+H726+H718</f>
        <v>0</v>
      </c>
      <c r="I731" s="191" t="s">
        <v>33</v>
      </c>
      <c r="J731" s="192">
        <f>+J722+J726+J718</f>
        <v>0</v>
      </c>
      <c r="K731" s="192"/>
      <c r="L731" s="192"/>
      <c r="M731" s="191" t="s">
        <v>35</v>
      </c>
      <c r="N731" s="193">
        <f>+N722+N726+N718</f>
        <v>0</v>
      </c>
    </row>
    <row r="732" spans="1:14" x14ac:dyDescent="0.3">
      <c r="A732" s="11"/>
      <c r="B732" s="12"/>
      <c r="C732" s="12"/>
      <c r="D732" s="13"/>
      <c r="E732" s="191" t="s">
        <v>20</v>
      </c>
      <c r="F732" s="192">
        <f t="shared" ref="F732:H733" si="10">+F723+F727+F719</f>
        <v>0</v>
      </c>
      <c r="G732" s="191" t="s">
        <v>180</v>
      </c>
      <c r="H732" s="192">
        <f t="shared" si="10"/>
        <v>0</v>
      </c>
      <c r="I732" s="191" t="s">
        <v>181</v>
      </c>
      <c r="J732" s="192">
        <f>+J723+J727+J719</f>
        <v>0</v>
      </c>
      <c r="K732" s="192" t="s">
        <v>182</v>
      </c>
      <c r="L732" s="192">
        <f>+L723+L727+L719</f>
        <v>0</v>
      </c>
      <c r="M732" s="191" t="s">
        <v>38</v>
      </c>
      <c r="N732" s="193">
        <f>+N723+N727+N719</f>
        <v>0</v>
      </c>
    </row>
    <row r="733" spans="1:14" x14ac:dyDescent="0.3">
      <c r="A733" s="11"/>
      <c r="B733" s="12"/>
      <c r="C733" s="12"/>
      <c r="D733" s="13"/>
      <c r="E733" s="191" t="s">
        <v>26</v>
      </c>
      <c r="F733" s="192">
        <f t="shared" si="10"/>
        <v>0</v>
      </c>
      <c r="G733" s="191" t="s">
        <v>183</v>
      </c>
      <c r="H733" s="192">
        <f t="shared" si="10"/>
        <v>0</v>
      </c>
      <c r="I733" s="191" t="s">
        <v>184</v>
      </c>
      <c r="J733" s="192">
        <f>+J724+J728+J720</f>
        <v>0</v>
      </c>
      <c r="K733" s="192"/>
      <c r="L733" s="192"/>
      <c r="M733" s="191" t="s">
        <v>39</v>
      </c>
      <c r="N733" s="193">
        <f>+N724+N728+N720</f>
        <v>0</v>
      </c>
    </row>
    <row r="734" spans="1:14" x14ac:dyDescent="0.3">
      <c r="A734" s="42"/>
      <c r="B734" s="43"/>
      <c r="C734" s="43"/>
      <c r="D734" s="22"/>
      <c r="E734" s="194"/>
      <c r="F734" s="746"/>
      <c r="G734" s="194"/>
      <c r="H734" s="746"/>
      <c r="I734" s="194"/>
      <c r="J734" s="746"/>
      <c r="K734" s="746"/>
      <c r="L734" s="746"/>
      <c r="M734" s="194"/>
      <c r="N734" s="195"/>
    </row>
    <row r="735" spans="1:14" x14ac:dyDescent="0.3">
      <c r="A735" s="11"/>
      <c r="B735" s="12"/>
      <c r="C735" s="12"/>
      <c r="D735" s="30"/>
      <c r="N735" s="187"/>
    </row>
    <row r="736" spans="1:14" ht="27.6" x14ac:dyDescent="0.3">
      <c r="A736" s="100" t="s">
        <v>303</v>
      </c>
      <c r="B736" s="58" t="s">
        <v>175</v>
      </c>
      <c r="C736" s="58" t="s">
        <v>189</v>
      </c>
      <c r="D736" s="57" t="s">
        <v>305</v>
      </c>
      <c r="E736" s="18"/>
      <c r="F736" s="18"/>
      <c r="G736" s="18"/>
      <c r="H736" s="18"/>
      <c r="I736" s="18"/>
      <c r="J736" s="18"/>
      <c r="K736" s="18"/>
      <c r="L736" s="18"/>
      <c r="M736" s="18"/>
      <c r="N736" s="101"/>
    </row>
    <row r="737" spans="1:14" x14ac:dyDescent="0.3">
      <c r="A737" s="11"/>
      <c r="B737" s="61"/>
      <c r="C737" s="12"/>
      <c r="D737" s="30"/>
      <c r="N737" s="187"/>
    </row>
    <row r="738" spans="1:14" x14ac:dyDescent="0.3">
      <c r="A738" s="59"/>
      <c r="B738" s="25"/>
      <c r="C738" s="60"/>
      <c r="D738" s="53"/>
      <c r="E738" s="203"/>
      <c r="F738" s="745"/>
      <c r="G738" s="203"/>
      <c r="H738" s="203"/>
      <c r="I738" s="203"/>
      <c r="J738" s="203"/>
      <c r="K738" s="203"/>
      <c r="L738" s="203"/>
      <c r="M738" s="203"/>
      <c r="N738" s="204"/>
    </row>
    <row r="739" spans="1:14" x14ac:dyDescent="0.3">
      <c r="A739" s="11"/>
      <c r="B739" s="21" t="s">
        <v>177</v>
      </c>
      <c r="C739" s="12"/>
      <c r="D739" s="13" t="s">
        <v>178</v>
      </c>
      <c r="E739" s="108" t="s">
        <v>31</v>
      </c>
      <c r="F739" s="136">
        <v>0</v>
      </c>
      <c r="G739" s="108" t="s">
        <v>179</v>
      </c>
      <c r="H739" s="136">
        <v>0</v>
      </c>
      <c r="I739" s="108" t="s">
        <v>33</v>
      </c>
      <c r="J739" s="136">
        <v>0</v>
      </c>
      <c r="K739" s="136"/>
      <c r="L739" s="136"/>
      <c r="M739" s="108" t="s">
        <v>35</v>
      </c>
      <c r="N739" s="189">
        <v>0</v>
      </c>
    </row>
    <row r="740" spans="1:14" x14ac:dyDescent="0.3">
      <c r="A740" s="11"/>
      <c r="B740" s="12"/>
      <c r="C740" s="12"/>
      <c r="D740" s="29"/>
      <c r="E740" s="108" t="s">
        <v>20</v>
      </c>
      <c r="F740" s="136">
        <v>0</v>
      </c>
      <c r="G740" s="108" t="s">
        <v>180</v>
      </c>
      <c r="H740" s="136">
        <v>0</v>
      </c>
      <c r="I740" s="108" t="s">
        <v>181</v>
      </c>
      <c r="J740" s="136">
        <v>0</v>
      </c>
      <c r="K740" s="136" t="s">
        <v>182</v>
      </c>
      <c r="L740" s="136">
        <v>0</v>
      </c>
      <c r="M740" s="108" t="s">
        <v>38</v>
      </c>
      <c r="N740" s="189">
        <v>0</v>
      </c>
    </row>
    <row r="741" spans="1:14" x14ac:dyDescent="0.3">
      <c r="A741" s="11"/>
      <c r="B741" s="12"/>
      <c r="C741" s="12"/>
      <c r="D741" s="29"/>
      <c r="E741" s="108" t="s">
        <v>26</v>
      </c>
      <c r="F741" s="136">
        <v>0</v>
      </c>
      <c r="G741" s="108" t="s">
        <v>183</v>
      </c>
      <c r="H741" s="136">
        <v>0</v>
      </c>
      <c r="I741" s="108" t="s">
        <v>184</v>
      </c>
      <c r="J741" s="136">
        <v>0</v>
      </c>
      <c r="K741" s="136"/>
      <c r="L741" s="136"/>
      <c r="M741" s="108" t="s">
        <v>39</v>
      </c>
      <c r="N741" s="189">
        <v>0</v>
      </c>
    </row>
    <row r="742" spans="1:14" x14ac:dyDescent="0.3">
      <c r="A742" s="11"/>
      <c r="B742" s="12"/>
      <c r="C742" s="12"/>
      <c r="D742" s="30"/>
      <c r="H742" s="108"/>
      <c r="J742" s="108"/>
      <c r="K742" s="108"/>
      <c r="L742" s="108"/>
      <c r="N742" s="188"/>
    </row>
    <row r="743" spans="1:14" x14ac:dyDescent="0.3">
      <c r="A743" s="11"/>
      <c r="B743" s="21" t="s">
        <v>185</v>
      </c>
      <c r="C743" s="12"/>
      <c r="D743" s="13" t="s">
        <v>186</v>
      </c>
      <c r="E743" s="108" t="s">
        <v>31</v>
      </c>
      <c r="F743" s="136">
        <v>0</v>
      </c>
      <c r="G743" s="108" t="s">
        <v>179</v>
      </c>
      <c r="H743" s="136">
        <v>0</v>
      </c>
      <c r="I743" s="108" t="s">
        <v>33</v>
      </c>
      <c r="J743" s="136">
        <v>0</v>
      </c>
      <c r="K743" s="136"/>
      <c r="L743" s="136"/>
      <c r="M743" s="108" t="s">
        <v>35</v>
      </c>
      <c r="N743" s="189">
        <v>0</v>
      </c>
    </row>
    <row r="744" spans="1:14" x14ac:dyDescent="0.3">
      <c r="A744" s="11"/>
      <c r="B744" s="12"/>
      <c r="C744" s="12"/>
      <c r="D744" s="29"/>
      <c r="E744" s="108" t="s">
        <v>20</v>
      </c>
      <c r="F744" s="136">
        <v>0</v>
      </c>
      <c r="G744" s="108" t="s">
        <v>180</v>
      </c>
      <c r="H744" s="136">
        <v>0</v>
      </c>
      <c r="I744" s="108" t="s">
        <v>181</v>
      </c>
      <c r="J744" s="136">
        <v>0</v>
      </c>
      <c r="K744" s="136" t="s">
        <v>182</v>
      </c>
      <c r="L744" s="136">
        <v>0</v>
      </c>
      <c r="M744" s="108" t="s">
        <v>38</v>
      </c>
      <c r="N744" s="189">
        <v>0</v>
      </c>
    </row>
    <row r="745" spans="1:14" x14ac:dyDescent="0.3">
      <c r="A745" s="11"/>
      <c r="B745" s="12"/>
      <c r="C745" s="12"/>
      <c r="D745" s="29"/>
      <c r="E745" s="108" t="s">
        <v>26</v>
      </c>
      <c r="F745" s="136">
        <v>0</v>
      </c>
      <c r="G745" s="108" t="s">
        <v>183</v>
      </c>
      <c r="H745" s="136">
        <v>0</v>
      </c>
      <c r="I745" s="108" t="s">
        <v>184</v>
      </c>
      <c r="J745" s="136">
        <v>0</v>
      </c>
      <c r="K745" s="136"/>
      <c r="L745" s="136"/>
      <c r="M745" s="108" t="s">
        <v>39</v>
      </c>
      <c r="N745" s="189">
        <v>0</v>
      </c>
    </row>
    <row r="746" spans="1:14" x14ac:dyDescent="0.3">
      <c r="A746" s="11"/>
      <c r="B746" s="12"/>
      <c r="C746" s="12"/>
      <c r="D746" s="30"/>
      <c r="N746" s="187"/>
    </row>
    <row r="747" spans="1:14" ht="27.6" x14ac:dyDescent="0.3">
      <c r="A747" s="11"/>
      <c r="B747" s="21" t="s">
        <v>195</v>
      </c>
      <c r="C747" s="12"/>
      <c r="D747" s="13" t="s">
        <v>196</v>
      </c>
      <c r="E747" s="108" t="s">
        <v>31</v>
      </c>
      <c r="F747" s="136">
        <v>0</v>
      </c>
      <c r="G747" s="108" t="s">
        <v>179</v>
      </c>
      <c r="H747" s="136">
        <v>0</v>
      </c>
      <c r="I747" s="108" t="s">
        <v>33</v>
      </c>
      <c r="J747" s="136">
        <v>0</v>
      </c>
      <c r="K747" s="136"/>
      <c r="L747" s="136"/>
      <c r="M747" s="108" t="s">
        <v>35</v>
      </c>
      <c r="N747" s="189">
        <v>0</v>
      </c>
    </row>
    <row r="748" spans="1:14" x14ac:dyDescent="0.3">
      <c r="A748" s="11"/>
      <c r="B748" s="12"/>
      <c r="C748" s="12"/>
      <c r="D748" s="29"/>
      <c r="E748" s="108" t="s">
        <v>20</v>
      </c>
      <c r="F748" s="136">
        <v>0</v>
      </c>
      <c r="G748" s="108" t="s">
        <v>180</v>
      </c>
      <c r="H748" s="136">
        <v>0</v>
      </c>
      <c r="I748" s="108" t="s">
        <v>181</v>
      </c>
      <c r="J748" s="136">
        <v>0</v>
      </c>
      <c r="K748" s="136" t="s">
        <v>182</v>
      </c>
      <c r="L748" s="136">
        <v>0</v>
      </c>
      <c r="M748" s="108" t="s">
        <v>38</v>
      </c>
      <c r="N748" s="189">
        <v>0</v>
      </c>
    </row>
    <row r="749" spans="1:14" x14ac:dyDescent="0.3">
      <c r="A749" s="11"/>
      <c r="B749" s="12"/>
      <c r="C749" s="12"/>
      <c r="D749" s="29"/>
      <c r="E749" s="108" t="s">
        <v>26</v>
      </c>
      <c r="F749" s="136">
        <v>0</v>
      </c>
      <c r="G749" s="108" t="s">
        <v>183</v>
      </c>
      <c r="H749" s="136">
        <v>0</v>
      </c>
      <c r="I749" s="108" t="s">
        <v>184</v>
      </c>
      <c r="J749" s="136">
        <v>0</v>
      </c>
      <c r="K749" s="136"/>
      <c r="L749" s="136"/>
      <c r="M749" s="108" t="s">
        <v>39</v>
      </c>
      <c r="N749" s="189">
        <v>0</v>
      </c>
    </row>
    <row r="750" spans="1:14" ht="14.4" thickBot="1" x14ac:dyDescent="0.35">
      <c r="A750" s="11"/>
      <c r="B750" s="12"/>
      <c r="C750" s="12"/>
      <c r="D750" s="29"/>
      <c r="E750" s="108"/>
      <c r="F750" s="136"/>
      <c r="G750" s="108"/>
      <c r="H750" s="136"/>
      <c r="I750" s="108"/>
      <c r="J750" s="136"/>
      <c r="K750" s="136"/>
      <c r="L750" s="136"/>
      <c r="M750" s="108"/>
      <c r="N750" s="189"/>
    </row>
    <row r="751" spans="1:14" ht="14.4" thickTop="1" x14ac:dyDescent="0.3">
      <c r="A751" s="48"/>
      <c r="B751" s="49"/>
      <c r="C751" s="49"/>
      <c r="D751" s="50"/>
      <c r="E751" s="200"/>
      <c r="F751" s="201"/>
      <c r="G751" s="200"/>
      <c r="H751" s="201"/>
      <c r="I751" s="200"/>
      <c r="J751" s="201"/>
      <c r="K751" s="201"/>
      <c r="L751" s="201"/>
      <c r="M751" s="200"/>
      <c r="N751" s="202"/>
    </row>
    <row r="752" spans="1:14" ht="30" customHeight="1" x14ac:dyDescent="0.3">
      <c r="A752" s="37" t="s">
        <v>187</v>
      </c>
      <c r="B752" s="12"/>
      <c r="C752" s="12" t="s">
        <v>189</v>
      </c>
      <c r="D752" s="4" t="s">
        <v>304</v>
      </c>
      <c r="E752" s="191" t="s">
        <v>31</v>
      </c>
      <c r="F752" s="192">
        <f>+F743+F747+F739</f>
        <v>0</v>
      </c>
      <c r="G752" s="191" t="s">
        <v>179</v>
      </c>
      <c r="H752" s="192">
        <f>+H743+H747+H739</f>
        <v>0</v>
      </c>
      <c r="I752" s="191" t="s">
        <v>33</v>
      </c>
      <c r="J752" s="192">
        <f>+J743+J747+J739</f>
        <v>0</v>
      </c>
      <c r="K752" s="192"/>
      <c r="L752" s="192"/>
      <c r="M752" s="191" t="s">
        <v>35</v>
      </c>
      <c r="N752" s="193">
        <f>+N743+N747+N739</f>
        <v>0</v>
      </c>
    </row>
    <row r="753" spans="1:14" x14ac:dyDescent="0.3">
      <c r="A753" s="11"/>
      <c r="B753" s="12"/>
      <c r="C753" s="12"/>
      <c r="D753" s="13"/>
      <c r="E753" s="191" t="s">
        <v>20</v>
      </c>
      <c r="F753" s="192">
        <f t="shared" ref="F753:H754" si="11">+F744+F748+F740</f>
        <v>0</v>
      </c>
      <c r="G753" s="191" t="s">
        <v>180</v>
      </c>
      <c r="H753" s="192">
        <f t="shared" si="11"/>
        <v>0</v>
      </c>
      <c r="I753" s="191" t="s">
        <v>181</v>
      </c>
      <c r="J753" s="192">
        <f>+J744+J748+J740</f>
        <v>0</v>
      </c>
      <c r="K753" s="192" t="s">
        <v>182</v>
      </c>
      <c r="L753" s="192">
        <f>+L744+L748+L740</f>
        <v>0</v>
      </c>
      <c r="M753" s="191" t="s">
        <v>38</v>
      </c>
      <c r="N753" s="193">
        <f>+N744+N748+N740</f>
        <v>0</v>
      </c>
    </row>
    <row r="754" spans="1:14" x14ac:dyDescent="0.3">
      <c r="A754" s="11"/>
      <c r="B754" s="12"/>
      <c r="C754" s="12"/>
      <c r="D754" s="13"/>
      <c r="E754" s="191" t="s">
        <v>26</v>
      </c>
      <c r="F754" s="192">
        <f t="shared" si="11"/>
        <v>0</v>
      </c>
      <c r="G754" s="191" t="s">
        <v>183</v>
      </c>
      <c r="H754" s="192">
        <f t="shared" si="11"/>
        <v>0</v>
      </c>
      <c r="I754" s="191" t="s">
        <v>184</v>
      </c>
      <c r="J754" s="192">
        <f>+J745+J749+J741</f>
        <v>0</v>
      </c>
      <c r="K754" s="192"/>
      <c r="L754" s="192"/>
      <c r="M754" s="191" t="s">
        <v>39</v>
      </c>
      <c r="N754" s="193">
        <f>+N745+N749+N741</f>
        <v>0</v>
      </c>
    </row>
    <row r="755" spans="1:14" x14ac:dyDescent="0.3">
      <c r="A755" s="42"/>
      <c r="B755" s="43"/>
      <c r="C755" s="43"/>
      <c r="D755" s="22"/>
      <c r="E755" s="194"/>
      <c r="F755" s="746"/>
      <c r="G755" s="194"/>
      <c r="H755" s="746"/>
      <c r="I755" s="194"/>
      <c r="J755" s="746"/>
      <c r="K755" s="746"/>
      <c r="L755" s="746"/>
      <c r="M755" s="194"/>
      <c r="N755" s="195"/>
    </row>
    <row r="756" spans="1:14" x14ac:dyDescent="0.3">
      <c r="A756" s="79"/>
      <c r="B756" s="17"/>
      <c r="C756" s="17"/>
      <c r="D756" s="81"/>
      <c r="E756" s="197"/>
      <c r="F756" s="198"/>
      <c r="G756" s="197"/>
      <c r="H756" s="197"/>
      <c r="I756" s="197"/>
      <c r="J756" s="197"/>
      <c r="K756" s="197"/>
      <c r="L756" s="197"/>
      <c r="M756" s="197"/>
      <c r="N756" s="199"/>
    </row>
    <row r="757" spans="1:14" x14ac:dyDescent="0.3">
      <c r="A757" s="100" t="s">
        <v>306</v>
      </c>
      <c r="B757" s="58" t="s">
        <v>175</v>
      </c>
      <c r="C757" s="58" t="s">
        <v>193</v>
      </c>
      <c r="D757" s="57" t="s">
        <v>307</v>
      </c>
      <c r="E757" s="18"/>
      <c r="F757" s="18"/>
      <c r="G757" s="18"/>
      <c r="H757" s="18"/>
      <c r="I757" s="18"/>
      <c r="J757" s="18"/>
      <c r="K757" s="18"/>
      <c r="L757" s="18"/>
      <c r="M757" s="18"/>
      <c r="N757" s="101"/>
    </row>
    <row r="758" spans="1:14" x14ac:dyDescent="0.3">
      <c r="A758" s="11"/>
      <c r="B758" s="61"/>
      <c r="C758" s="12"/>
      <c r="D758" s="30"/>
      <c r="N758" s="187"/>
    </row>
    <row r="759" spans="1:14" x14ac:dyDescent="0.3">
      <c r="A759" s="59"/>
      <c r="B759" s="25"/>
      <c r="C759" s="60"/>
      <c r="D759" s="53"/>
      <c r="E759" s="203"/>
      <c r="F759" s="745"/>
      <c r="G759" s="203"/>
      <c r="H759" s="203"/>
      <c r="I759" s="203"/>
      <c r="J759" s="203"/>
      <c r="K759" s="203"/>
      <c r="L759" s="203"/>
      <c r="M759" s="203"/>
      <c r="N759" s="204"/>
    </row>
    <row r="760" spans="1:14" x14ac:dyDescent="0.3">
      <c r="A760" s="11"/>
      <c r="B760" s="21" t="s">
        <v>177</v>
      </c>
      <c r="C760" s="12"/>
      <c r="D760" s="13" t="s">
        <v>178</v>
      </c>
      <c r="E760" s="108" t="s">
        <v>31</v>
      </c>
      <c r="F760" s="136">
        <v>0</v>
      </c>
      <c r="G760" s="108" t="s">
        <v>179</v>
      </c>
      <c r="H760" s="136">
        <v>0</v>
      </c>
      <c r="I760" s="108" t="s">
        <v>33</v>
      </c>
      <c r="J760" s="136">
        <v>0</v>
      </c>
      <c r="K760" s="136"/>
      <c r="L760" s="136"/>
      <c r="M760" s="108" t="s">
        <v>35</v>
      </c>
      <c r="N760" s="189">
        <v>0</v>
      </c>
    </row>
    <row r="761" spans="1:14" x14ac:dyDescent="0.3">
      <c r="A761" s="11"/>
      <c r="B761" s="12"/>
      <c r="C761" s="12"/>
      <c r="D761" s="29"/>
      <c r="E761" s="108" t="s">
        <v>20</v>
      </c>
      <c r="F761" s="136">
        <v>0</v>
      </c>
      <c r="G761" s="108" t="s">
        <v>180</v>
      </c>
      <c r="H761" s="136">
        <v>0</v>
      </c>
      <c r="I761" s="108" t="s">
        <v>181</v>
      </c>
      <c r="J761" s="136">
        <v>0</v>
      </c>
      <c r="K761" s="136" t="s">
        <v>182</v>
      </c>
      <c r="L761" s="136">
        <v>0</v>
      </c>
      <c r="M761" s="108" t="s">
        <v>38</v>
      </c>
      <c r="N761" s="189">
        <v>0</v>
      </c>
    </row>
    <row r="762" spans="1:14" x14ac:dyDescent="0.3">
      <c r="A762" s="11"/>
      <c r="B762" s="12"/>
      <c r="C762" s="12"/>
      <c r="D762" s="29"/>
      <c r="E762" s="108" t="s">
        <v>26</v>
      </c>
      <c r="F762" s="136">
        <v>0</v>
      </c>
      <c r="G762" s="108" t="s">
        <v>183</v>
      </c>
      <c r="H762" s="136">
        <v>0</v>
      </c>
      <c r="I762" s="108" t="s">
        <v>184</v>
      </c>
      <c r="J762" s="136">
        <v>0</v>
      </c>
      <c r="K762" s="136"/>
      <c r="L762" s="136"/>
      <c r="M762" s="108" t="s">
        <v>39</v>
      </c>
      <c r="N762" s="189">
        <v>0</v>
      </c>
    </row>
    <row r="763" spans="1:14" x14ac:dyDescent="0.3">
      <c r="A763" s="11"/>
      <c r="B763" s="12"/>
      <c r="C763" s="12"/>
      <c r="D763" s="30"/>
      <c r="H763" s="108"/>
      <c r="J763" s="108"/>
      <c r="K763" s="108"/>
      <c r="L763" s="108"/>
      <c r="N763" s="188"/>
    </row>
    <row r="764" spans="1:14" x14ac:dyDescent="0.3">
      <c r="A764" s="11"/>
      <c r="B764" s="21" t="s">
        <v>185</v>
      </c>
      <c r="C764" s="12"/>
      <c r="D764" s="13" t="s">
        <v>186</v>
      </c>
      <c r="E764" s="108" t="s">
        <v>31</v>
      </c>
      <c r="F764" s="136">
        <v>0</v>
      </c>
      <c r="G764" s="108" t="s">
        <v>179</v>
      </c>
      <c r="H764" s="136">
        <v>0</v>
      </c>
      <c r="I764" s="108" t="s">
        <v>33</v>
      </c>
      <c r="J764" s="136">
        <v>0</v>
      </c>
      <c r="K764" s="136"/>
      <c r="L764" s="136"/>
      <c r="M764" s="108" t="s">
        <v>35</v>
      </c>
      <c r="N764" s="189">
        <v>0</v>
      </c>
    </row>
    <row r="765" spans="1:14" x14ac:dyDescent="0.3">
      <c r="A765" s="11"/>
      <c r="B765" s="12"/>
      <c r="C765" s="12"/>
      <c r="D765" s="29"/>
      <c r="E765" s="108" t="s">
        <v>20</v>
      </c>
      <c r="F765" s="136">
        <v>0</v>
      </c>
      <c r="G765" s="108" t="s">
        <v>180</v>
      </c>
      <c r="H765" s="136">
        <v>0</v>
      </c>
      <c r="I765" s="108" t="s">
        <v>181</v>
      </c>
      <c r="J765" s="136">
        <v>0</v>
      </c>
      <c r="K765" s="136" t="s">
        <v>182</v>
      </c>
      <c r="L765" s="136">
        <v>0</v>
      </c>
      <c r="M765" s="108" t="s">
        <v>38</v>
      </c>
      <c r="N765" s="189">
        <v>0</v>
      </c>
    </row>
    <row r="766" spans="1:14" x14ac:dyDescent="0.3">
      <c r="A766" s="11"/>
      <c r="B766" s="12"/>
      <c r="C766" s="12"/>
      <c r="D766" s="29"/>
      <c r="E766" s="108" t="s">
        <v>26</v>
      </c>
      <c r="F766" s="136">
        <v>0</v>
      </c>
      <c r="G766" s="108" t="s">
        <v>183</v>
      </c>
      <c r="H766" s="136">
        <v>0</v>
      </c>
      <c r="I766" s="108" t="s">
        <v>184</v>
      </c>
      <c r="J766" s="136">
        <v>0</v>
      </c>
      <c r="K766" s="136"/>
      <c r="L766" s="136"/>
      <c r="M766" s="108" t="s">
        <v>39</v>
      </c>
      <c r="N766" s="189">
        <v>0</v>
      </c>
    </row>
    <row r="767" spans="1:14" x14ac:dyDescent="0.3">
      <c r="A767" s="11"/>
      <c r="B767" s="12"/>
      <c r="C767" s="12"/>
      <c r="D767" s="30"/>
      <c r="N767" s="187"/>
    </row>
    <row r="768" spans="1:14" ht="27.6" x14ac:dyDescent="0.3">
      <c r="A768" s="11"/>
      <c r="B768" s="21" t="s">
        <v>195</v>
      </c>
      <c r="C768" s="12"/>
      <c r="D768" s="13" t="s">
        <v>196</v>
      </c>
      <c r="E768" s="108" t="s">
        <v>31</v>
      </c>
      <c r="F768" s="136">
        <v>0</v>
      </c>
      <c r="G768" s="108" t="s">
        <v>179</v>
      </c>
      <c r="H768" s="136">
        <v>0</v>
      </c>
      <c r="I768" s="108" t="s">
        <v>33</v>
      </c>
      <c r="J768" s="136">
        <v>0</v>
      </c>
      <c r="K768" s="136"/>
      <c r="L768" s="136"/>
      <c r="M768" s="108" t="s">
        <v>35</v>
      </c>
      <c r="N768" s="189">
        <v>0</v>
      </c>
    </row>
    <row r="769" spans="1:14" x14ac:dyDescent="0.3">
      <c r="A769" s="11"/>
      <c r="B769" s="12"/>
      <c r="C769" s="12"/>
      <c r="D769" s="29"/>
      <c r="E769" s="108" t="s">
        <v>20</v>
      </c>
      <c r="F769" s="136">
        <v>0</v>
      </c>
      <c r="G769" s="108" t="s">
        <v>180</v>
      </c>
      <c r="H769" s="136">
        <v>0</v>
      </c>
      <c r="I769" s="108" t="s">
        <v>181</v>
      </c>
      <c r="J769" s="136">
        <v>0</v>
      </c>
      <c r="K769" s="136" t="s">
        <v>182</v>
      </c>
      <c r="L769" s="136">
        <v>0</v>
      </c>
      <c r="M769" s="108" t="s">
        <v>38</v>
      </c>
      <c r="N769" s="189">
        <v>0</v>
      </c>
    </row>
    <row r="770" spans="1:14" x14ac:dyDescent="0.3">
      <c r="A770" s="11"/>
      <c r="B770" s="12"/>
      <c r="C770" s="12"/>
      <c r="D770" s="29"/>
      <c r="E770" s="108" t="s">
        <v>26</v>
      </c>
      <c r="F770" s="136">
        <v>0</v>
      </c>
      <c r="G770" s="108" t="s">
        <v>183</v>
      </c>
      <c r="H770" s="136">
        <v>0</v>
      </c>
      <c r="I770" s="108" t="s">
        <v>184</v>
      </c>
      <c r="J770" s="136">
        <v>0</v>
      </c>
      <c r="K770" s="136"/>
      <c r="L770" s="136"/>
      <c r="M770" s="108" t="s">
        <v>39</v>
      </c>
      <c r="N770" s="189">
        <v>0</v>
      </c>
    </row>
    <row r="771" spans="1:14" ht="14.4" thickBot="1" x14ac:dyDescent="0.35">
      <c r="A771" s="11"/>
      <c r="B771" s="12"/>
      <c r="C771" s="12"/>
      <c r="D771" s="29"/>
      <c r="E771" s="108"/>
      <c r="F771" s="136"/>
      <c r="G771" s="108"/>
      <c r="H771" s="136"/>
      <c r="I771" s="108"/>
      <c r="J771" s="136"/>
      <c r="K771" s="136"/>
      <c r="L771" s="136"/>
      <c r="M771" s="108"/>
      <c r="N771" s="189"/>
    </row>
    <row r="772" spans="1:14" ht="14.4" thickTop="1" x14ac:dyDescent="0.3">
      <c r="A772" s="48"/>
      <c r="B772" s="49"/>
      <c r="C772" s="49"/>
      <c r="D772" s="50"/>
      <c r="E772" s="200"/>
      <c r="F772" s="201"/>
      <c r="G772" s="200"/>
      <c r="H772" s="201"/>
      <c r="I772" s="200"/>
      <c r="J772" s="201"/>
      <c r="K772" s="201"/>
      <c r="L772" s="201"/>
      <c r="M772" s="200"/>
      <c r="N772" s="202"/>
    </row>
    <row r="773" spans="1:14" x14ac:dyDescent="0.3">
      <c r="A773" s="37" t="s">
        <v>187</v>
      </c>
      <c r="B773" s="12"/>
      <c r="C773" s="12" t="s">
        <v>193</v>
      </c>
      <c r="D773" s="13" t="s">
        <v>307</v>
      </c>
      <c r="E773" s="191" t="s">
        <v>31</v>
      </c>
      <c r="F773" s="192">
        <f>+F764+F768+F760</f>
        <v>0</v>
      </c>
      <c r="G773" s="191" t="s">
        <v>179</v>
      </c>
      <c r="H773" s="192">
        <f>+H764+H768+H760</f>
        <v>0</v>
      </c>
      <c r="I773" s="191" t="s">
        <v>33</v>
      </c>
      <c r="J773" s="192">
        <f>+J764+J768+J760</f>
        <v>0</v>
      </c>
      <c r="K773" s="192"/>
      <c r="L773" s="192"/>
      <c r="M773" s="191" t="s">
        <v>35</v>
      </c>
      <c r="N773" s="193">
        <f>+N764+N768+N760</f>
        <v>0</v>
      </c>
    </row>
    <row r="774" spans="1:14" x14ac:dyDescent="0.3">
      <c r="A774" s="11"/>
      <c r="B774" s="12"/>
      <c r="C774" s="12"/>
      <c r="D774" s="13"/>
      <c r="E774" s="191" t="s">
        <v>20</v>
      </c>
      <c r="F774" s="192">
        <f>+F765+F769+F761</f>
        <v>0</v>
      </c>
      <c r="G774" s="191" t="s">
        <v>180</v>
      </c>
      <c r="H774" s="192">
        <f>+H765+H769+H761</f>
        <v>0</v>
      </c>
      <c r="I774" s="191" t="s">
        <v>181</v>
      </c>
      <c r="J774" s="192">
        <f t="shared" ref="J774:L775" si="12">+J765+J769+J761</f>
        <v>0</v>
      </c>
      <c r="K774" s="192" t="s">
        <v>182</v>
      </c>
      <c r="L774" s="192">
        <f t="shared" si="12"/>
        <v>0</v>
      </c>
      <c r="M774" s="191" t="s">
        <v>38</v>
      </c>
      <c r="N774" s="193">
        <f>+N765+N769+N761</f>
        <v>0</v>
      </c>
    </row>
    <row r="775" spans="1:14" x14ac:dyDescent="0.3">
      <c r="A775" s="11"/>
      <c r="B775" s="12"/>
      <c r="C775" s="12"/>
      <c r="D775" s="13"/>
      <c r="E775" s="191" t="s">
        <v>26</v>
      </c>
      <c r="F775" s="192">
        <f>+F766+F770+F762</f>
        <v>0</v>
      </c>
      <c r="G775" s="191" t="s">
        <v>183</v>
      </c>
      <c r="H775" s="192">
        <f>+H766+H770+H762</f>
        <v>0</v>
      </c>
      <c r="I775" s="191" t="s">
        <v>184</v>
      </c>
      <c r="J775" s="192">
        <f t="shared" si="12"/>
        <v>0</v>
      </c>
      <c r="K775" s="192"/>
      <c r="L775" s="192"/>
      <c r="M775" s="191" t="s">
        <v>39</v>
      </c>
      <c r="N775" s="193">
        <f>+N766+N770+N762</f>
        <v>0</v>
      </c>
    </row>
    <row r="776" spans="1:14" x14ac:dyDescent="0.3">
      <c r="A776" s="42"/>
      <c r="B776" s="43"/>
      <c r="C776" s="43"/>
      <c r="D776" s="22"/>
      <c r="E776" s="194"/>
      <c r="F776" s="746"/>
      <c r="G776" s="194"/>
      <c r="H776" s="746"/>
      <c r="I776" s="194"/>
      <c r="J776" s="746"/>
      <c r="K776" s="746"/>
      <c r="L776" s="746"/>
      <c r="M776" s="194"/>
      <c r="N776" s="195"/>
    </row>
    <row r="777" spans="1:14" x14ac:dyDescent="0.3">
      <c r="A777" s="11"/>
      <c r="B777" s="12"/>
      <c r="C777" s="12"/>
      <c r="D777" s="30"/>
      <c r="N777" s="187"/>
    </row>
    <row r="778" spans="1:14" x14ac:dyDescent="0.3">
      <c r="A778" s="100" t="s">
        <v>308</v>
      </c>
      <c r="B778" s="58" t="s">
        <v>175</v>
      </c>
      <c r="C778" s="58" t="s">
        <v>199</v>
      </c>
      <c r="D778" s="57" t="s">
        <v>309</v>
      </c>
      <c r="E778" s="18"/>
      <c r="F778" s="18"/>
      <c r="G778" s="18"/>
      <c r="H778" s="18"/>
      <c r="I778" s="18"/>
      <c r="J778" s="18"/>
      <c r="K778" s="18"/>
      <c r="L778" s="18"/>
      <c r="M778" s="18"/>
      <c r="N778" s="101"/>
    </row>
    <row r="779" spans="1:14" x14ac:dyDescent="0.3">
      <c r="A779" s="11"/>
      <c r="B779" s="61"/>
      <c r="C779" s="12"/>
      <c r="D779" s="30"/>
      <c r="N779" s="187"/>
    </row>
    <row r="780" spans="1:14" x14ac:dyDescent="0.3">
      <c r="A780" s="59"/>
      <c r="B780" s="25"/>
      <c r="C780" s="60"/>
      <c r="D780" s="53"/>
      <c r="E780" s="203"/>
      <c r="F780" s="745"/>
      <c r="G780" s="203"/>
      <c r="H780" s="203"/>
      <c r="I780" s="203"/>
      <c r="J780" s="203"/>
      <c r="K780" s="203"/>
      <c r="L780" s="203"/>
      <c r="M780" s="203"/>
      <c r="N780" s="204"/>
    </row>
    <row r="781" spans="1:14" x14ac:dyDescent="0.3">
      <c r="A781" s="11"/>
      <c r="B781" s="21" t="s">
        <v>177</v>
      </c>
      <c r="C781" s="12"/>
      <c r="D781" s="13" t="s">
        <v>178</v>
      </c>
      <c r="E781" s="108" t="s">
        <v>31</v>
      </c>
      <c r="F781" s="136">
        <v>0</v>
      </c>
      <c r="G781" s="108" t="s">
        <v>179</v>
      </c>
      <c r="H781" s="136">
        <v>0</v>
      </c>
      <c r="I781" s="108" t="s">
        <v>33</v>
      </c>
      <c r="J781" s="136">
        <v>0</v>
      </c>
      <c r="K781" s="136"/>
      <c r="L781" s="136"/>
      <c r="M781" s="108" t="s">
        <v>35</v>
      </c>
      <c r="N781" s="189">
        <v>0</v>
      </c>
    </row>
    <row r="782" spans="1:14" x14ac:dyDescent="0.3">
      <c r="A782" s="11"/>
      <c r="B782" s="12"/>
      <c r="C782" s="12"/>
      <c r="D782" s="29"/>
      <c r="E782" s="108" t="s">
        <v>20</v>
      </c>
      <c r="F782" s="136">
        <v>0</v>
      </c>
      <c r="G782" s="108" t="s">
        <v>180</v>
      </c>
      <c r="H782" s="136">
        <v>0</v>
      </c>
      <c r="I782" s="108" t="s">
        <v>181</v>
      </c>
      <c r="J782" s="136">
        <v>0</v>
      </c>
      <c r="K782" s="136" t="s">
        <v>182</v>
      </c>
      <c r="L782" s="136">
        <v>0</v>
      </c>
      <c r="M782" s="108" t="s">
        <v>38</v>
      </c>
      <c r="N782" s="189">
        <v>0</v>
      </c>
    </row>
    <row r="783" spans="1:14" x14ac:dyDescent="0.3">
      <c r="A783" s="11"/>
      <c r="B783" s="12"/>
      <c r="C783" s="12"/>
      <c r="D783" s="29"/>
      <c r="E783" s="108" t="s">
        <v>26</v>
      </c>
      <c r="F783" s="136">
        <v>0</v>
      </c>
      <c r="G783" s="108" t="s">
        <v>183</v>
      </c>
      <c r="H783" s="136">
        <v>0</v>
      </c>
      <c r="I783" s="108" t="s">
        <v>184</v>
      </c>
      <c r="J783" s="136">
        <v>0</v>
      </c>
      <c r="K783" s="136"/>
      <c r="L783" s="136"/>
      <c r="M783" s="108" t="s">
        <v>39</v>
      </c>
      <c r="N783" s="189">
        <v>0</v>
      </c>
    </row>
    <row r="784" spans="1:14" x14ac:dyDescent="0.3">
      <c r="A784" s="11"/>
      <c r="B784" s="12"/>
      <c r="C784" s="12"/>
      <c r="D784" s="30"/>
      <c r="H784" s="108"/>
      <c r="J784" s="108"/>
      <c r="K784" s="108"/>
      <c r="L784" s="108"/>
      <c r="N784" s="188"/>
    </row>
    <row r="785" spans="1:14" x14ac:dyDescent="0.3">
      <c r="A785" s="11"/>
      <c r="B785" s="21" t="s">
        <v>185</v>
      </c>
      <c r="C785" s="12"/>
      <c r="D785" s="13" t="s">
        <v>186</v>
      </c>
      <c r="E785" s="108" t="s">
        <v>31</v>
      </c>
      <c r="F785" s="136">
        <v>0</v>
      </c>
      <c r="G785" s="108" t="s">
        <v>179</v>
      </c>
      <c r="H785" s="136">
        <v>0</v>
      </c>
      <c r="I785" s="108" t="s">
        <v>33</v>
      </c>
      <c r="J785" s="136">
        <v>0</v>
      </c>
      <c r="K785" s="136"/>
      <c r="L785" s="136"/>
      <c r="M785" s="108" t="s">
        <v>35</v>
      </c>
      <c r="N785" s="189">
        <v>0</v>
      </c>
    </row>
    <row r="786" spans="1:14" x14ac:dyDescent="0.3">
      <c r="A786" s="11"/>
      <c r="B786" s="12"/>
      <c r="C786" s="12"/>
      <c r="D786" s="29"/>
      <c r="E786" s="108" t="s">
        <v>20</v>
      </c>
      <c r="F786" s="136">
        <v>0</v>
      </c>
      <c r="G786" s="108" t="s">
        <v>180</v>
      </c>
      <c r="H786" s="136">
        <v>0</v>
      </c>
      <c r="I786" s="108" t="s">
        <v>181</v>
      </c>
      <c r="J786" s="136">
        <v>0</v>
      </c>
      <c r="K786" s="136" t="s">
        <v>182</v>
      </c>
      <c r="L786" s="136">
        <v>0</v>
      </c>
      <c r="M786" s="108" t="s">
        <v>38</v>
      </c>
      <c r="N786" s="189">
        <v>0</v>
      </c>
    </row>
    <row r="787" spans="1:14" x14ac:dyDescent="0.3">
      <c r="A787" s="11"/>
      <c r="B787" s="12"/>
      <c r="C787" s="12"/>
      <c r="D787" s="29"/>
      <c r="E787" s="108" t="s">
        <v>26</v>
      </c>
      <c r="F787" s="136">
        <v>0</v>
      </c>
      <c r="G787" s="108" t="s">
        <v>183</v>
      </c>
      <c r="H787" s="136">
        <v>0</v>
      </c>
      <c r="I787" s="108" t="s">
        <v>184</v>
      </c>
      <c r="J787" s="136">
        <v>0</v>
      </c>
      <c r="K787" s="136"/>
      <c r="L787" s="136"/>
      <c r="M787" s="108" t="s">
        <v>39</v>
      </c>
      <c r="N787" s="189">
        <v>0</v>
      </c>
    </row>
    <row r="788" spans="1:14" x14ac:dyDescent="0.3">
      <c r="A788" s="11"/>
      <c r="B788" s="12"/>
      <c r="C788" s="12"/>
      <c r="D788" s="30"/>
      <c r="N788" s="187"/>
    </row>
    <row r="789" spans="1:14" ht="27.6" x14ac:dyDescent="0.3">
      <c r="A789" s="11"/>
      <c r="B789" s="21" t="s">
        <v>195</v>
      </c>
      <c r="C789" s="12"/>
      <c r="D789" s="13" t="s">
        <v>196</v>
      </c>
      <c r="E789" s="108" t="s">
        <v>31</v>
      </c>
      <c r="F789" s="136">
        <v>0</v>
      </c>
      <c r="G789" s="108" t="s">
        <v>179</v>
      </c>
      <c r="H789" s="136">
        <v>0</v>
      </c>
      <c r="I789" s="108" t="s">
        <v>33</v>
      </c>
      <c r="J789" s="136">
        <v>0</v>
      </c>
      <c r="K789" s="136"/>
      <c r="L789" s="136"/>
      <c r="M789" s="108" t="s">
        <v>35</v>
      </c>
      <c r="N789" s="189">
        <v>0</v>
      </c>
    </row>
    <row r="790" spans="1:14" x14ac:dyDescent="0.3">
      <c r="A790" s="11"/>
      <c r="B790" s="12"/>
      <c r="C790" s="12"/>
      <c r="D790" s="29"/>
      <c r="E790" s="108" t="s">
        <v>20</v>
      </c>
      <c r="F790" s="136">
        <v>0</v>
      </c>
      <c r="G790" s="108" t="s">
        <v>180</v>
      </c>
      <c r="H790" s="136">
        <v>0</v>
      </c>
      <c r="I790" s="108" t="s">
        <v>181</v>
      </c>
      <c r="J790" s="136">
        <v>0</v>
      </c>
      <c r="K790" s="136" t="s">
        <v>182</v>
      </c>
      <c r="L790" s="136">
        <v>0</v>
      </c>
      <c r="M790" s="108" t="s">
        <v>38</v>
      </c>
      <c r="N790" s="189">
        <v>0</v>
      </c>
    </row>
    <row r="791" spans="1:14" x14ac:dyDescent="0.3">
      <c r="A791" s="11"/>
      <c r="B791" s="12"/>
      <c r="C791" s="12"/>
      <c r="D791" s="29"/>
      <c r="E791" s="108" t="s">
        <v>26</v>
      </c>
      <c r="F791" s="136">
        <v>0</v>
      </c>
      <c r="G791" s="108" t="s">
        <v>183</v>
      </c>
      <c r="H791" s="136">
        <v>0</v>
      </c>
      <c r="I791" s="108" t="s">
        <v>184</v>
      </c>
      <c r="J791" s="136">
        <v>0</v>
      </c>
      <c r="K791" s="136"/>
      <c r="L791" s="136"/>
      <c r="M791" s="108" t="s">
        <v>39</v>
      </c>
      <c r="N791" s="189">
        <v>0</v>
      </c>
    </row>
    <row r="792" spans="1:14" ht="14.4" thickBot="1" x14ac:dyDescent="0.35">
      <c r="A792" s="11"/>
      <c r="B792" s="12"/>
      <c r="C792" s="12"/>
      <c r="D792" s="29"/>
      <c r="E792" s="108"/>
      <c r="F792" s="136"/>
      <c r="G792" s="108"/>
      <c r="H792" s="136"/>
      <c r="I792" s="108"/>
      <c r="J792" s="136"/>
      <c r="K792" s="136"/>
      <c r="L792" s="136"/>
      <c r="M792" s="108"/>
      <c r="N792" s="189"/>
    </row>
    <row r="793" spans="1:14" ht="14.4" thickTop="1" x14ac:dyDescent="0.3">
      <c r="A793" s="48"/>
      <c r="B793" s="49"/>
      <c r="C793" s="49"/>
      <c r="D793" s="50"/>
      <c r="E793" s="200"/>
      <c r="F793" s="201"/>
      <c r="G793" s="200"/>
      <c r="H793" s="201"/>
      <c r="I793" s="200"/>
      <c r="J793" s="201"/>
      <c r="K793" s="201"/>
      <c r="L793" s="201"/>
      <c r="M793" s="200"/>
      <c r="N793" s="202"/>
    </row>
    <row r="794" spans="1:14" x14ac:dyDescent="0.3">
      <c r="A794" s="37" t="s">
        <v>187</v>
      </c>
      <c r="B794" s="12"/>
      <c r="C794" s="12" t="s">
        <v>199</v>
      </c>
      <c r="D794" s="13" t="s">
        <v>309</v>
      </c>
      <c r="E794" s="191" t="s">
        <v>31</v>
      </c>
      <c r="F794" s="192">
        <f>+F785+F789+F781</f>
        <v>0</v>
      </c>
      <c r="G794" s="191" t="s">
        <v>179</v>
      </c>
      <c r="H794" s="192">
        <f>+H785+H789+H781</f>
        <v>0</v>
      </c>
      <c r="I794" s="191" t="s">
        <v>33</v>
      </c>
      <c r="J794" s="192">
        <f>+J785+J789+J781</f>
        <v>0</v>
      </c>
      <c r="K794" s="192"/>
      <c r="L794" s="192"/>
      <c r="M794" s="191" t="s">
        <v>35</v>
      </c>
      <c r="N794" s="193">
        <f>+N785+N789+N781</f>
        <v>0</v>
      </c>
    </row>
    <row r="795" spans="1:14" x14ac:dyDescent="0.3">
      <c r="A795" s="11"/>
      <c r="B795" s="12"/>
      <c r="C795" s="12"/>
      <c r="D795" s="13"/>
      <c r="E795" s="191" t="s">
        <v>20</v>
      </c>
      <c r="F795" s="192">
        <f t="shared" ref="F795:H796" si="13">+F786+F790+F782</f>
        <v>0</v>
      </c>
      <c r="G795" s="191" t="s">
        <v>180</v>
      </c>
      <c r="H795" s="192">
        <f t="shared" si="13"/>
        <v>0</v>
      </c>
      <c r="I795" s="191" t="s">
        <v>181</v>
      </c>
      <c r="J795" s="192">
        <f t="shared" ref="J795:L796" si="14">+J786+J790+J782</f>
        <v>0</v>
      </c>
      <c r="K795" s="192" t="s">
        <v>182</v>
      </c>
      <c r="L795" s="192">
        <f t="shared" si="14"/>
        <v>0</v>
      </c>
      <c r="M795" s="191" t="s">
        <v>38</v>
      </c>
      <c r="N795" s="193">
        <f>+N786+N790+N782</f>
        <v>0</v>
      </c>
    </row>
    <row r="796" spans="1:14" x14ac:dyDescent="0.3">
      <c r="A796" s="11"/>
      <c r="B796" s="12"/>
      <c r="C796" s="12"/>
      <c r="D796" s="13"/>
      <c r="E796" s="191" t="s">
        <v>26</v>
      </c>
      <c r="F796" s="192">
        <f t="shared" si="13"/>
        <v>0</v>
      </c>
      <c r="G796" s="191" t="s">
        <v>183</v>
      </c>
      <c r="H796" s="192">
        <f t="shared" si="13"/>
        <v>0</v>
      </c>
      <c r="I796" s="191" t="s">
        <v>184</v>
      </c>
      <c r="J796" s="192">
        <f t="shared" si="14"/>
        <v>0</v>
      </c>
      <c r="K796" s="192"/>
      <c r="L796" s="192"/>
      <c r="M796" s="191" t="s">
        <v>39</v>
      </c>
      <c r="N796" s="193">
        <f>+N787+N791+N783</f>
        <v>0</v>
      </c>
    </row>
    <row r="797" spans="1:14" x14ac:dyDescent="0.3">
      <c r="A797" s="42"/>
      <c r="B797" s="43"/>
      <c r="C797" s="43"/>
      <c r="D797" s="22"/>
      <c r="E797" s="194"/>
      <c r="F797" s="746"/>
      <c r="G797" s="194"/>
      <c r="H797" s="746"/>
      <c r="I797" s="194"/>
      <c r="J797" s="746"/>
      <c r="K797" s="746"/>
      <c r="L797" s="746"/>
      <c r="M797" s="194"/>
      <c r="N797" s="195"/>
    </row>
    <row r="798" spans="1:14" x14ac:dyDescent="0.3">
      <c r="A798" s="79"/>
      <c r="B798" s="17"/>
      <c r="C798" s="17"/>
      <c r="D798" s="81"/>
      <c r="E798" s="197"/>
      <c r="F798" s="198"/>
      <c r="G798" s="197"/>
      <c r="H798" s="197"/>
      <c r="I798" s="197"/>
      <c r="J798" s="197"/>
      <c r="K798" s="197"/>
      <c r="L798" s="197"/>
      <c r="M798" s="197"/>
      <c r="N798" s="199"/>
    </row>
    <row r="799" spans="1:14" ht="27.6" x14ac:dyDescent="0.3">
      <c r="A799" s="100" t="s">
        <v>310</v>
      </c>
      <c r="B799" s="58" t="s">
        <v>175</v>
      </c>
      <c r="C799" s="58" t="s">
        <v>202</v>
      </c>
      <c r="D799" s="57" t="s">
        <v>311</v>
      </c>
      <c r="E799" s="18"/>
      <c r="F799" s="18"/>
      <c r="G799" s="18"/>
      <c r="H799" s="18"/>
      <c r="I799" s="18"/>
      <c r="J799" s="18"/>
      <c r="K799" s="18"/>
      <c r="L799" s="18"/>
      <c r="M799" s="18"/>
      <c r="N799" s="101"/>
    </row>
    <row r="800" spans="1:14" x14ac:dyDescent="0.3">
      <c r="A800" s="11"/>
      <c r="B800" s="61"/>
      <c r="C800" s="12"/>
      <c r="D800" s="30"/>
      <c r="N800" s="187"/>
    </row>
    <row r="801" spans="1:14" x14ac:dyDescent="0.3">
      <c r="A801" s="59"/>
      <c r="B801" s="25"/>
      <c r="C801" s="60"/>
      <c r="D801" s="53"/>
      <c r="E801" s="203"/>
      <c r="F801" s="745"/>
      <c r="G801" s="203"/>
      <c r="H801" s="203"/>
      <c r="I801" s="203"/>
      <c r="J801" s="203"/>
      <c r="K801" s="203"/>
      <c r="L801" s="203"/>
      <c r="M801" s="203"/>
      <c r="N801" s="204"/>
    </row>
    <row r="802" spans="1:14" x14ac:dyDescent="0.3">
      <c r="A802" s="11"/>
      <c r="B802" s="21" t="s">
        <v>177</v>
      </c>
      <c r="C802" s="12"/>
      <c r="D802" s="13" t="s">
        <v>178</v>
      </c>
      <c r="E802" s="108" t="s">
        <v>31</v>
      </c>
      <c r="F802" s="136">
        <v>0</v>
      </c>
      <c r="G802" s="108" t="s">
        <v>179</v>
      </c>
      <c r="H802" s="136">
        <v>0</v>
      </c>
      <c r="I802" s="108" t="s">
        <v>33</v>
      </c>
      <c r="J802" s="136">
        <v>0</v>
      </c>
      <c r="K802" s="136"/>
      <c r="L802" s="136"/>
      <c r="M802" s="108" t="s">
        <v>35</v>
      </c>
      <c r="N802" s="189">
        <v>0</v>
      </c>
    </row>
    <row r="803" spans="1:14" x14ac:dyDescent="0.3">
      <c r="A803" s="11"/>
      <c r="B803" s="12"/>
      <c r="C803" s="12"/>
      <c r="D803" s="29"/>
      <c r="E803" s="108" t="s">
        <v>20</v>
      </c>
      <c r="F803" s="136">
        <v>0</v>
      </c>
      <c r="G803" s="108" t="s">
        <v>180</v>
      </c>
      <c r="H803" s="136">
        <v>0</v>
      </c>
      <c r="I803" s="108" t="s">
        <v>181</v>
      </c>
      <c r="J803" s="136">
        <v>0</v>
      </c>
      <c r="K803" s="136" t="s">
        <v>182</v>
      </c>
      <c r="L803" s="136">
        <v>0</v>
      </c>
      <c r="M803" s="108" t="s">
        <v>38</v>
      </c>
      <c r="N803" s="189">
        <v>0</v>
      </c>
    </row>
    <row r="804" spans="1:14" x14ac:dyDescent="0.3">
      <c r="A804" s="11"/>
      <c r="B804" s="12"/>
      <c r="C804" s="12"/>
      <c r="D804" s="29"/>
      <c r="E804" s="108" t="s">
        <v>26</v>
      </c>
      <c r="F804" s="136">
        <v>0</v>
      </c>
      <c r="G804" s="108" t="s">
        <v>183</v>
      </c>
      <c r="H804" s="136">
        <v>0</v>
      </c>
      <c r="I804" s="108" t="s">
        <v>184</v>
      </c>
      <c r="J804" s="136">
        <v>0</v>
      </c>
      <c r="K804" s="136"/>
      <c r="L804" s="136"/>
      <c r="M804" s="108" t="s">
        <v>39</v>
      </c>
      <c r="N804" s="189">
        <v>0</v>
      </c>
    </row>
    <row r="805" spans="1:14" x14ac:dyDescent="0.3">
      <c r="A805" s="11"/>
      <c r="B805" s="12"/>
      <c r="C805" s="12"/>
      <c r="D805" s="30"/>
      <c r="H805" s="108"/>
      <c r="J805" s="108"/>
      <c r="K805" s="108"/>
      <c r="L805" s="108"/>
      <c r="N805" s="188"/>
    </row>
    <row r="806" spans="1:14" x14ac:dyDescent="0.3">
      <c r="A806" s="11"/>
      <c r="B806" s="21" t="s">
        <v>185</v>
      </c>
      <c r="C806" s="12"/>
      <c r="D806" s="13" t="s">
        <v>186</v>
      </c>
      <c r="E806" s="108" t="s">
        <v>31</v>
      </c>
      <c r="F806" s="136">
        <v>0</v>
      </c>
      <c r="G806" s="108" t="s">
        <v>179</v>
      </c>
      <c r="H806" s="136">
        <v>0</v>
      </c>
      <c r="I806" s="108" t="s">
        <v>33</v>
      </c>
      <c r="J806" s="136">
        <v>0</v>
      </c>
      <c r="K806" s="136"/>
      <c r="L806" s="136"/>
      <c r="M806" s="108" t="s">
        <v>35</v>
      </c>
      <c r="N806" s="189">
        <v>0</v>
      </c>
    </row>
    <row r="807" spans="1:14" x14ac:dyDescent="0.3">
      <c r="A807" s="11"/>
      <c r="B807" s="12"/>
      <c r="C807" s="12"/>
      <c r="D807" s="29"/>
      <c r="E807" s="108" t="s">
        <v>20</v>
      </c>
      <c r="F807" s="136">
        <v>0</v>
      </c>
      <c r="G807" s="108" t="s">
        <v>180</v>
      </c>
      <c r="H807" s="136">
        <v>0</v>
      </c>
      <c r="I807" s="108" t="s">
        <v>181</v>
      </c>
      <c r="J807" s="136">
        <v>0</v>
      </c>
      <c r="K807" s="136" t="s">
        <v>182</v>
      </c>
      <c r="L807" s="136">
        <v>0</v>
      </c>
      <c r="M807" s="108" t="s">
        <v>38</v>
      </c>
      <c r="N807" s="189">
        <v>0</v>
      </c>
    </row>
    <row r="808" spans="1:14" x14ac:dyDescent="0.3">
      <c r="A808" s="11"/>
      <c r="B808" s="12"/>
      <c r="C808" s="12"/>
      <c r="D808" s="29"/>
      <c r="E808" s="108" t="s">
        <v>26</v>
      </c>
      <c r="F808" s="136">
        <v>0</v>
      </c>
      <c r="G808" s="108" t="s">
        <v>183</v>
      </c>
      <c r="H808" s="136">
        <v>0</v>
      </c>
      <c r="I808" s="108" t="s">
        <v>184</v>
      </c>
      <c r="J808" s="136">
        <v>0</v>
      </c>
      <c r="K808" s="136"/>
      <c r="L808" s="136"/>
      <c r="M808" s="108" t="s">
        <v>39</v>
      </c>
      <c r="N808" s="189">
        <v>0</v>
      </c>
    </row>
    <row r="809" spans="1:14" x14ac:dyDescent="0.3">
      <c r="A809" s="11"/>
      <c r="B809" s="12"/>
      <c r="C809" s="12"/>
      <c r="D809" s="30"/>
      <c r="N809" s="187"/>
    </row>
    <row r="810" spans="1:14" ht="27.6" x14ac:dyDescent="0.3">
      <c r="A810" s="11"/>
      <c r="B810" s="21" t="s">
        <v>195</v>
      </c>
      <c r="C810" s="12"/>
      <c r="D810" s="13" t="s">
        <v>196</v>
      </c>
      <c r="E810" s="108" t="s">
        <v>31</v>
      </c>
      <c r="F810" s="136">
        <v>0</v>
      </c>
      <c r="G810" s="108" t="s">
        <v>179</v>
      </c>
      <c r="H810" s="136">
        <v>0</v>
      </c>
      <c r="I810" s="108" t="s">
        <v>33</v>
      </c>
      <c r="J810" s="136">
        <v>0</v>
      </c>
      <c r="K810" s="136"/>
      <c r="L810" s="136"/>
      <c r="M810" s="108" t="s">
        <v>35</v>
      </c>
      <c r="N810" s="189">
        <v>0</v>
      </c>
    </row>
    <row r="811" spans="1:14" x14ac:dyDescent="0.3">
      <c r="A811" s="11"/>
      <c r="B811" s="12"/>
      <c r="C811" s="12"/>
      <c r="D811" s="29"/>
      <c r="E811" s="108" t="s">
        <v>20</v>
      </c>
      <c r="F811" s="136">
        <v>0</v>
      </c>
      <c r="G811" s="108" t="s">
        <v>180</v>
      </c>
      <c r="H811" s="136">
        <v>0</v>
      </c>
      <c r="I811" s="108" t="s">
        <v>181</v>
      </c>
      <c r="J811" s="136">
        <v>0</v>
      </c>
      <c r="K811" s="136" t="s">
        <v>182</v>
      </c>
      <c r="L811" s="136">
        <v>0</v>
      </c>
      <c r="M811" s="108" t="s">
        <v>38</v>
      </c>
      <c r="N811" s="189">
        <v>0</v>
      </c>
    </row>
    <row r="812" spans="1:14" x14ac:dyDescent="0.3">
      <c r="A812" s="11"/>
      <c r="B812" s="12"/>
      <c r="C812" s="12"/>
      <c r="D812" s="29"/>
      <c r="E812" s="108" t="s">
        <v>26</v>
      </c>
      <c r="F812" s="136">
        <v>0</v>
      </c>
      <c r="G812" s="108" t="s">
        <v>183</v>
      </c>
      <c r="H812" s="136">
        <v>0</v>
      </c>
      <c r="I812" s="108" t="s">
        <v>184</v>
      </c>
      <c r="J812" s="136">
        <v>0</v>
      </c>
      <c r="K812" s="136"/>
      <c r="L812" s="136"/>
      <c r="M812" s="108" t="s">
        <v>39</v>
      </c>
      <c r="N812" s="189">
        <v>0</v>
      </c>
    </row>
    <row r="813" spans="1:14" ht="14.4" thickBot="1" x14ac:dyDescent="0.35">
      <c r="A813" s="11"/>
      <c r="B813" s="12"/>
      <c r="C813" s="12"/>
      <c r="D813" s="29"/>
      <c r="E813" s="108"/>
      <c r="F813" s="136"/>
      <c r="G813" s="108"/>
      <c r="H813" s="136"/>
      <c r="I813" s="108"/>
      <c r="J813" s="136"/>
      <c r="K813" s="136"/>
      <c r="L813" s="136"/>
      <c r="M813" s="108"/>
      <c r="N813" s="189"/>
    </row>
    <row r="814" spans="1:14" ht="14.4" thickTop="1" x14ac:dyDescent="0.3">
      <c r="A814" s="48"/>
      <c r="B814" s="49"/>
      <c r="C814" s="49"/>
      <c r="D814" s="50"/>
      <c r="E814" s="200"/>
      <c r="F814" s="201"/>
      <c r="G814" s="200"/>
      <c r="H814" s="201"/>
      <c r="I814" s="200"/>
      <c r="J814" s="201"/>
      <c r="K814" s="201"/>
      <c r="L814" s="201"/>
      <c r="M814" s="200"/>
      <c r="N814" s="202"/>
    </row>
    <row r="815" spans="1:14" ht="27.6" x14ac:dyDescent="0.3">
      <c r="A815" s="37" t="s">
        <v>187</v>
      </c>
      <c r="B815" s="12"/>
      <c r="C815" s="12" t="s">
        <v>202</v>
      </c>
      <c r="D815" s="13" t="s">
        <v>311</v>
      </c>
      <c r="E815" s="191" t="s">
        <v>31</v>
      </c>
      <c r="F815" s="192">
        <f>+F806+F810+F802</f>
        <v>0</v>
      </c>
      <c r="G815" s="191" t="s">
        <v>179</v>
      </c>
      <c r="H815" s="192">
        <f>+H806+H810+H802</f>
        <v>0</v>
      </c>
      <c r="I815" s="191" t="s">
        <v>33</v>
      </c>
      <c r="J815" s="192">
        <f>+J806+J810+J802</f>
        <v>0</v>
      </c>
      <c r="K815" s="192"/>
      <c r="L815" s="192"/>
      <c r="M815" s="191" t="s">
        <v>35</v>
      </c>
      <c r="N815" s="193">
        <f>+N806+N810+N802</f>
        <v>0</v>
      </c>
    </row>
    <row r="816" spans="1:14" x14ac:dyDescent="0.3">
      <c r="A816" s="11"/>
      <c r="B816" s="12"/>
      <c r="C816" s="12"/>
      <c r="D816" s="13"/>
      <c r="E816" s="191" t="s">
        <v>20</v>
      </c>
      <c r="F816" s="192">
        <f t="shared" ref="F816:H817" si="15">+F807+F811+F803</f>
        <v>0</v>
      </c>
      <c r="G816" s="191" t="s">
        <v>180</v>
      </c>
      <c r="H816" s="192">
        <f t="shared" si="15"/>
        <v>0</v>
      </c>
      <c r="I816" s="191" t="s">
        <v>181</v>
      </c>
      <c r="J816" s="192">
        <f t="shared" ref="J816:L817" si="16">+J807+J811+J803</f>
        <v>0</v>
      </c>
      <c r="K816" s="192" t="s">
        <v>182</v>
      </c>
      <c r="L816" s="192">
        <f t="shared" si="16"/>
        <v>0</v>
      </c>
      <c r="M816" s="191" t="s">
        <v>38</v>
      </c>
      <c r="N816" s="193">
        <f>+N807+N811+N803</f>
        <v>0</v>
      </c>
    </row>
    <row r="817" spans="1:14" x14ac:dyDescent="0.3">
      <c r="A817" s="11"/>
      <c r="B817" s="12"/>
      <c r="C817" s="12"/>
      <c r="D817" s="13"/>
      <c r="E817" s="191" t="s">
        <v>26</v>
      </c>
      <c r="F817" s="192">
        <f t="shared" si="15"/>
        <v>0</v>
      </c>
      <c r="G817" s="191" t="s">
        <v>183</v>
      </c>
      <c r="H817" s="192">
        <f t="shared" si="15"/>
        <v>0</v>
      </c>
      <c r="I817" s="191" t="s">
        <v>184</v>
      </c>
      <c r="J817" s="192">
        <f t="shared" si="16"/>
        <v>0</v>
      </c>
      <c r="K817" s="192"/>
      <c r="L817" s="192"/>
      <c r="M817" s="191" t="s">
        <v>39</v>
      </c>
      <c r="N817" s="193">
        <f>+N808+N812+N804</f>
        <v>0</v>
      </c>
    </row>
    <row r="818" spans="1:14" x14ac:dyDescent="0.3">
      <c r="A818" s="42"/>
      <c r="B818" s="43"/>
      <c r="C818" s="43"/>
      <c r="D818" s="22"/>
      <c r="E818" s="194"/>
      <c r="F818" s="746"/>
      <c r="G818" s="194"/>
      <c r="H818" s="746"/>
      <c r="I818" s="194"/>
      <c r="J818" s="746"/>
      <c r="K818" s="746"/>
      <c r="L818" s="746"/>
      <c r="M818" s="194"/>
      <c r="N818" s="195"/>
    </row>
    <row r="819" spans="1:14" x14ac:dyDescent="0.3">
      <c r="A819" s="79"/>
      <c r="B819" s="17"/>
      <c r="C819" s="17"/>
      <c r="D819" s="81"/>
      <c r="E819" s="197"/>
      <c r="F819" s="198"/>
      <c r="G819" s="197"/>
      <c r="H819" s="197"/>
      <c r="I819" s="197"/>
      <c r="J819" s="197"/>
      <c r="K819" s="197"/>
      <c r="L819" s="197"/>
      <c r="M819" s="197"/>
      <c r="N819" s="199"/>
    </row>
    <row r="820" spans="1:14" ht="27.6" x14ac:dyDescent="0.3">
      <c r="A820" s="100" t="s">
        <v>312</v>
      </c>
      <c r="B820" s="58" t="s">
        <v>175</v>
      </c>
      <c r="C820" s="58" t="s">
        <v>205</v>
      </c>
      <c r="D820" s="57" t="s">
        <v>313</v>
      </c>
      <c r="E820" s="18"/>
      <c r="F820" s="18"/>
      <c r="G820" s="18"/>
      <c r="H820" s="18"/>
      <c r="I820" s="18"/>
      <c r="J820" s="18"/>
      <c r="K820" s="18"/>
      <c r="L820" s="18"/>
      <c r="M820" s="18"/>
      <c r="N820" s="101"/>
    </row>
    <row r="821" spans="1:14" x14ac:dyDescent="0.3">
      <c r="A821" s="66"/>
      <c r="B821" s="61"/>
      <c r="C821" s="12"/>
      <c r="D821" s="30"/>
      <c r="N821" s="187"/>
    </row>
    <row r="822" spans="1:14" x14ac:dyDescent="0.3">
      <c r="A822" s="59"/>
      <c r="B822" s="25"/>
      <c r="C822" s="60"/>
      <c r="D822" s="53"/>
      <c r="E822" s="203"/>
      <c r="F822" s="745"/>
      <c r="G822" s="203"/>
      <c r="H822" s="203"/>
      <c r="I822" s="203"/>
      <c r="J822" s="203"/>
      <c r="K822" s="203"/>
      <c r="L822" s="203"/>
      <c r="M822" s="203"/>
      <c r="N822" s="204"/>
    </row>
    <row r="823" spans="1:14" x14ac:dyDescent="0.3">
      <c r="A823" s="11"/>
      <c r="B823" s="21" t="s">
        <v>177</v>
      </c>
      <c r="C823" s="12"/>
      <c r="D823" s="13" t="s">
        <v>178</v>
      </c>
      <c r="E823" s="108" t="s">
        <v>31</v>
      </c>
      <c r="F823" s="136">
        <v>0</v>
      </c>
      <c r="G823" s="108" t="s">
        <v>179</v>
      </c>
      <c r="H823" s="136">
        <v>0</v>
      </c>
      <c r="I823" s="108" t="s">
        <v>33</v>
      </c>
      <c r="J823" s="136">
        <v>0</v>
      </c>
      <c r="K823" s="136"/>
      <c r="L823" s="136"/>
      <c r="M823" s="108" t="s">
        <v>35</v>
      </c>
      <c r="N823" s="189">
        <v>0</v>
      </c>
    </row>
    <row r="824" spans="1:14" x14ac:dyDescent="0.3">
      <c r="A824" s="11"/>
      <c r="B824" s="12"/>
      <c r="C824" s="12"/>
      <c r="D824" s="29"/>
      <c r="E824" s="108" t="s">
        <v>20</v>
      </c>
      <c r="F824" s="136">
        <v>0</v>
      </c>
      <c r="G824" s="108" t="s">
        <v>180</v>
      </c>
      <c r="H824" s="136">
        <v>0</v>
      </c>
      <c r="I824" s="108" t="s">
        <v>181</v>
      </c>
      <c r="J824" s="136">
        <v>0</v>
      </c>
      <c r="K824" s="136" t="s">
        <v>182</v>
      </c>
      <c r="L824" s="136">
        <v>0</v>
      </c>
      <c r="M824" s="108" t="s">
        <v>38</v>
      </c>
      <c r="N824" s="189">
        <v>0</v>
      </c>
    </row>
    <row r="825" spans="1:14" x14ac:dyDescent="0.3">
      <c r="A825" s="11"/>
      <c r="B825" s="12"/>
      <c r="C825" s="12"/>
      <c r="D825" s="29"/>
      <c r="E825" s="108" t="s">
        <v>26</v>
      </c>
      <c r="F825" s="136">
        <v>0</v>
      </c>
      <c r="G825" s="108" t="s">
        <v>183</v>
      </c>
      <c r="H825" s="136">
        <v>0</v>
      </c>
      <c r="I825" s="108" t="s">
        <v>184</v>
      </c>
      <c r="J825" s="136">
        <v>0</v>
      </c>
      <c r="K825" s="136"/>
      <c r="L825" s="136"/>
      <c r="M825" s="108" t="s">
        <v>39</v>
      </c>
      <c r="N825" s="189">
        <v>0</v>
      </c>
    </row>
    <row r="826" spans="1:14" x14ac:dyDescent="0.3">
      <c r="A826" s="11"/>
      <c r="B826" s="12"/>
      <c r="C826" s="12"/>
      <c r="D826" s="30"/>
      <c r="H826" s="108"/>
      <c r="J826" s="108"/>
      <c r="K826" s="108"/>
      <c r="L826" s="108"/>
      <c r="N826" s="188"/>
    </row>
    <row r="827" spans="1:14" x14ac:dyDescent="0.3">
      <c r="A827" s="11"/>
      <c r="B827" s="21" t="s">
        <v>185</v>
      </c>
      <c r="C827" s="12"/>
      <c r="D827" s="13" t="s">
        <v>186</v>
      </c>
      <c r="E827" s="108" t="s">
        <v>31</v>
      </c>
      <c r="F827" s="136">
        <v>0</v>
      </c>
      <c r="G827" s="108" t="s">
        <v>179</v>
      </c>
      <c r="H827" s="136">
        <v>0</v>
      </c>
      <c r="I827" s="108" t="s">
        <v>33</v>
      </c>
      <c r="J827" s="136">
        <v>0</v>
      </c>
      <c r="K827" s="136"/>
      <c r="L827" s="136"/>
      <c r="M827" s="108" t="s">
        <v>35</v>
      </c>
      <c r="N827" s="189">
        <v>0</v>
      </c>
    </row>
    <row r="828" spans="1:14" x14ac:dyDescent="0.3">
      <c r="A828" s="11"/>
      <c r="B828" s="12"/>
      <c r="C828" s="12"/>
      <c r="D828" s="29"/>
      <c r="E828" s="108" t="s">
        <v>20</v>
      </c>
      <c r="F828" s="136">
        <v>0</v>
      </c>
      <c r="G828" s="108" t="s">
        <v>180</v>
      </c>
      <c r="H828" s="136">
        <v>0</v>
      </c>
      <c r="I828" s="108" t="s">
        <v>181</v>
      </c>
      <c r="J828" s="136">
        <v>0</v>
      </c>
      <c r="K828" s="136" t="s">
        <v>182</v>
      </c>
      <c r="L828" s="136">
        <v>0</v>
      </c>
      <c r="M828" s="108" t="s">
        <v>38</v>
      </c>
      <c r="N828" s="189">
        <v>0</v>
      </c>
    </row>
    <row r="829" spans="1:14" x14ac:dyDescent="0.3">
      <c r="A829" s="11"/>
      <c r="B829" s="12"/>
      <c r="C829" s="12"/>
      <c r="D829" s="29"/>
      <c r="E829" s="108" t="s">
        <v>26</v>
      </c>
      <c r="F829" s="136">
        <v>0</v>
      </c>
      <c r="G829" s="108" t="s">
        <v>183</v>
      </c>
      <c r="H829" s="136">
        <v>0</v>
      </c>
      <c r="I829" s="108" t="s">
        <v>184</v>
      </c>
      <c r="J829" s="136">
        <v>0</v>
      </c>
      <c r="K829" s="136"/>
      <c r="L829" s="136"/>
      <c r="M829" s="108" t="s">
        <v>39</v>
      </c>
      <c r="N829" s="189">
        <v>0</v>
      </c>
    </row>
    <row r="830" spans="1:14" x14ac:dyDescent="0.3">
      <c r="A830" s="66"/>
      <c r="B830" s="12"/>
      <c r="C830" s="12"/>
      <c r="D830" s="30"/>
      <c r="N830" s="187"/>
    </row>
    <row r="831" spans="1:14" ht="27.6" x14ac:dyDescent="0.3">
      <c r="A831" s="11"/>
      <c r="B831" s="21" t="s">
        <v>195</v>
      </c>
      <c r="C831" s="12"/>
      <c r="D831" s="13" t="s">
        <v>196</v>
      </c>
      <c r="E831" s="108" t="s">
        <v>31</v>
      </c>
      <c r="F831" s="136">
        <v>0</v>
      </c>
      <c r="G831" s="108" t="s">
        <v>179</v>
      </c>
      <c r="H831" s="136">
        <v>0</v>
      </c>
      <c r="I831" s="108" t="s">
        <v>33</v>
      </c>
      <c r="J831" s="136">
        <v>0</v>
      </c>
      <c r="K831" s="136"/>
      <c r="L831" s="136"/>
      <c r="M831" s="108" t="s">
        <v>35</v>
      </c>
      <c r="N831" s="189">
        <v>0</v>
      </c>
    </row>
    <row r="832" spans="1:14" x14ac:dyDescent="0.3">
      <c r="A832" s="11"/>
      <c r="B832" s="12"/>
      <c r="C832" s="12"/>
      <c r="D832" s="29"/>
      <c r="E832" s="108" t="s">
        <v>20</v>
      </c>
      <c r="F832" s="136">
        <v>0</v>
      </c>
      <c r="G832" s="108" t="s">
        <v>180</v>
      </c>
      <c r="H832" s="136">
        <v>0</v>
      </c>
      <c r="I832" s="108" t="s">
        <v>181</v>
      </c>
      <c r="J832" s="136">
        <v>0</v>
      </c>
      <c r="K832" s="136" t="s">
        <v>182</v>
      </c>
      <c r="L832" s="136">
        <v>0</v>
      </c>
      <c r="M832" s="108" t="s">
        <v>38</v>
      </c>
      <c r="N832" s="189">
        <v>0</v>
      </c>
    </row>
    <row r="833" spans="1:14" x14ac:dyDescent="0.3">
      <c r="A833" s="11"/>
      <c r="B833" s="12"/>
      <c r="C833" s="12"/>
      <c r="D833" s="29"/>
      <c r="E833" s="108" t="s">
        <v>26</v>
      </c>
      <c r="F833" s="136">
        <v>0</v>
      </c>
      <c r="G833" s="108" t="s">
        <v>183</v>
      </c>
      <c r="H833" s="136">
        <v>0</v>
      </c>
      <c r="I833" s="108" t="s">
        <v>184</v>
      </c>
      <c r="J833" s="136">
        <v>0</v>
      </c>
      <c r="K833" s="136"/>
      <c r="L833" s="136"/>
      <c r="M833" s="108" t="s">
        <v>39</v>
      </c>
      <c r="N833" s="189">
        <v>0</v>
      </c>
    </row>
    <row r="834" spans="1:14" ht="14.4" thickBot="1" x14ac:dyDescent="0.35">
      <c r="A834" s="11"/>
      <c r="B834" s="12"/>
      <c r="C834" s="12"/>
      <c r="D834" s="29"/>
      <c r="E834" s="108"/>
      <c r="F834" s="136"/>
      <c r="G834" s="108"/>
      <c r="H834" s="136"/>
      <c r="I834" s="108"/>
      <c r="J834" s="136"/>
      <c r="K834" s="136"/>
      <c r="L834" s="136"/>
      <c r="M834" s="108"/>
      <c r="N834" s="189"/>
    </row>
    <row r="835" spans="1:14" ht="14.4" thickTop="1" x14ac:dyDescent="0.3">
      <c r="A835" s="48"/>
      <c r="B835" s="49"/>
      <c r="C835" s="49"/>
      <c r="D835" s="50"/>
      <c r="E835" s="200"/>
      <c r="F835" s="201"/>
      <c r="G835" s="200"/>
      <c r="H835" s="201"/>
      <c r="I835" s="200"/>
      <c r="J835" s="201"/>
      <c r="K835" s="201"/>
      <c r="L835" s="201"/>
      <c r="M835" s="200"/>
      <c r="N835" s="202"/>
    </row>
    <row r="836" spans="1:14" ht="27.6" x14ac:dyDescent="0.3">
      <c r="A836" s="37" t="s">
        <v>187</v>
      </c>
      <c r="B836" s="12"/>
      <c r="C836" s="12" t="s">
        <v>205</v>
      </c>
      <c r="D836" s="13" t="s">
        <v>313</v>
      </c>
      <c r="E836" s="191" t="s">
        <v>31</v>
      </c>
      <c r="F836" s="192">
        <f>+F827+F831+F823</f>
        <v>0</v>
      </c>
      <c r="G836" s="191" t="s">
        <v>179</v>
      </c>
      <c r="H836" s="192">
        <f>+H827+H831+H823</f>
        <v>0</v>
      </c>
      <c r="I836" s="191" t="s">
        <v>33</v>
      </c>
      <c r="J836" s="192">
        <f>+J827+J831+J823</f>
        <v>0</v>
      </c>
      <c r="K836" s="192"/>
      <c r="L836" s="192"/>
      <c r="M836" s="191" t="s">
        <v>35</v>
      </c>
      <c r="N836" s="193">
        <f>+N827+N831+N823</f>
        <v>0</v>
      </c>
    </row>
    <row r="837" spans="1:14" x14ac:dyDescent="0.3">
      <c r="A837" s="11"/>
      <c r="B837" s="12"/>
      <c r="C837" s="12"/>
      <c r="D837" s="13"/>
      <c r="E837" s="191" t="s">
        <v>20</v>
      </c>
      <c r="F837" s="192">
        <f t="shared" ref="F837:H838" si="17">+F828+F832+F824</f>
        <v>0</v>
      </c>
      <c r="G837" s="191" t="s">
        <v>180</v>
      </c>
      <c r="H837" s="192">
        <f t="shared" si="17"/>
        <v>0</v>
      </c>
      <c r="I837" s="191" t="s">
        <v>181</v>
      </c>
      <c r="J837" s="192">
        <f t="shared" ref="J837:L838" si="18">+J828+J832+J824</f>
        <v>0</v>
      </c>
      <c r="K837" s="192" t="s">
        <v>182</v>
      </c>
      <c r="L837" s="192">
        <f t="shared" si="18"/>
        <v>0</v>
      </c>
      <c r="M837" s="191" t="s">
        <v>38</v>
      </c>
      <c r="N837" s="193">
        <f>+N828+N832+N824</f>
        <v>0</v>
      </c>
    </row>
    <row r="838" spans="1:14" x14ac:dyDescent="0.3">
      <c r="A838" s="11"/>
      <c r="B838" s="12"/>
      <c r="C838" s="12"/>
      <c r="D838" s="13"/>
      <c r="E838" s="191" t="s">
        <v>26</v>
      </c>
      <c r="F838" s="192">
        <f t="shared" si="17"/>
        <v>0</v>
      </c>
      <c r="G838" s="191" t="s">
        <v>183</v>
      </c>
      <c r="H838" s="192">
        <f t="shared" si="17"/>
        <v>0</v>
      </c>
      <c r="I838" s="191" t="s">
        <v>184</v>
      </c>
      <c r="J838" s="192">
        <f t="shared" si="18"/>
        <v>0</v>
      </c>
      <c r="K838" s="192"/>
      <c r="L838" s="192"/>
      <c r="M838" s="191" t="s">
        <v>39</v>
      </c>
      <c r="N838" s="193">
        <f>+N829+N833+N825</f>
        <v>0</v>
      </c>
    </row>
    <row r="839" spans="1:14" x14ac:dyDescent="0.3">
      <c r="A839" s="42"/>
      <c r="B839" s="43"/>
      <c r="C839" s="43"/>
      <c r="D839" s="22"/>
      <c r="E839" s="194"/>
      <c r="F839" s="746"/>
      <c r="G839" s="194"/>
      <c r="H839" s="746"/>
      <c r="I839" s="194"/>
      <c r="J839" s="746"/>
      <c r="K839" s="746"/>
      <c r="L839" s="746"/>
      <c r="M839" s="194"/>
      <c r="N839" s="195"/>
    </row>
    <row r="840" spans="1:14" x14ac:dyDescent="0.3">
      <c r="A840" s="66"/>
      <c r="B840" s="47"/>
      <c r="C840" s="12"/>
      <c r="D840" s="30"/>
      <c r="N840" s="187"/>
    </row>
    <row r="841" spans="1:14" ht="27.6" x14ac:dyDescent="0.3">
      <c r="A841" s="100" t="s">
        <v>314</v>
      </c>
      <c r="B841" s="58" t="s">
        <v>175</v>
      </c>
      <c r="C841" s="58" t="s">
        <v>208</v>
      </c>
      <c r="D841" s="57" t="s">
        <v>315</v>
      </c>
      <c r="E841" s="18"/>
      <c r="F841" s="18"/>
      <c r="G841" s="18"/>
      <c r="H841" s="18"/>
      <c r="I841" s="18"/>
      <c r="J841" s="18"/>
      <c r="K841" s="18"/>
      <c r="L841" s="18"/>
      <c r="M841" s="18"/>
      <c r="N841" s="101"/>
    </row>
    <row r="842" spans="1:14" x14ac:dyDescent="0.3">
      <c r="A842" s="11"/>
      <c r="B842" s="61"/>
      <c r="C842" s="12"/>
      <c r="D842" s="30"/>
      <c r="N842" s="187"/>
    </row>
    <row r="843" spans="1:14" x14ac:dyDescent="0.3">
      <c r="A843" s="59"/>
      <c r="B843" s="25"/>
      <c r="C843" s="60"/>
      <c r="D843" s="53"/>
      <c r="E843" s="203"/>
      <c r="F843" s="745"/>
      <c r="G843" s="203"/>
      <c r="H843" s="203"/>
      <c r="I843" s="203"/>
      <c r="J843" s="203"/>
      <c r="K843" s="203"/>
      <c r="L843" s="203"/>
      <c r="M843" s="203"/>
      <c r="N843" s="204"/>
    </row>
    <row r="844" spans="1:14" x14ac:dyDescent="0.3">
      <c r="A844" s="11"/>
      <c r="B844" s="21" t="s">
        <v>177</v>
      </c>
      <c r="C844" s="12"/>
      <c r="D844" s="13" t="s">
        <v>178</v>
      </c>
      <c r="E844" s="108" t="s">
        <v>31</v>
      </c>
      <c r="F844" s="136">
        <v>0</v>
      </c>
      <c r="G844" s="108" t="s">
        <v>179</v>
      </c>
      <c r="H844" s="136">
        <v>0</v>
      </c>
      <c r="I844" s="108" t="s">
        <v>33</v>
      </c>
      <c r="J844" s="136">
        <v>0</v>
      </c>
      <c r="K844" s="136"/>
      <c r="L844" s="136"/>
      <c r="M844" s="108" t="s">
        <v>35</v>
      </c>
      <c r="N844" s="189">
        <v>0</v>
      </c>
    </row>
    <row r="845" spans="1:14" x14ac:dyDescent="0.3">
      <c r="A845" s="11"/>
      <c r="B845" s="12"/>
      <c r="C845" s="12"/>
      <c r="D845" s="29"/>
      <c r="E845" s="108" t="s">
        <v>20</v>
      </c>
      <c r="F845" s="136">
        <v>0</v>
      </c>
      <c r="G845" s="108" t="s">
        <v>180</v>
      </c>
      <c r="H845" s="136">
        <v>0</v>
      </c>
      <c r="I845" s="108" t="s">
        <v>181</v>
      </c>
      <c r="J845" s="136">
        <v>0</v>
      </c>
      <c r="K845" s="136" t="s">
        <v>182</v>
      </c>
      <c r="L845" s="136">
        <v>0</v>
      </c>
      <c r="M845" s="108" t="s">
        <v>38</v>
      </c>
      <c r="N845" s="189">
        <v>0</v>
      </c>
    </row>
    <row r="846" spans="1:14" x14ac:dyDescent="0.3">
      <c r="A846" s="11"/>
      <c r="B846" s="12"/>
      <c r="C846" s="12"/>
      <c r="D846" s="29"/>
      <c r="E846" s="108" t="s">
        <v>26</v>
      </c>
      <c r="F846" s="136">
        <v>0</v>
      </c>
      <c r="G846" s="108" t="s">
        <v>183</v>
      </c>
      <c r="H846" s="136">
        <v>0</v>
      </c>
      <c r="I846" s="108" t="s">
        <v>184</v>
      </c>
      <c r="J846" s="136">
        <v>0</v>
      </c>
      <c r="K846" s="136"/>
      <c r="L846" s="136"/>
      <c r="M846" s="108" t="s">
        <v>39</v>
      </c>
      <c r="N846" s="189">
        <v>0</v>
      </c>
    </row>
    <row r="847" spans="1:14" x14ac:dyDescent="0.3">
      <c r="A847" s="11"/>
      <c r="B847" s="12"/>
      <c r="C847" s="12"/>
      <c r="D847" s="30"/>
      <c r="H847" s="108"/>
      <c r="J847" s="108"/>
      <c r="K847" s="108"/>
      <c r="L847" s="108"/>
      <c r="N847" s="188"/>
    </row>
    <row r="848" spans="1:14" x14ac:dyDescent="0.3">
      <c r="A848" s="11"/>
      <c r="B848" s="21" t="s">
        <v>185</v>
      </c>
      <c r="C848" s="12"/>
      <c r="D848" s="13" t="s">
        <v>186</v>
      </c>
      <c r="E848" s="108" t="s">
        <v>31</v>
      </c>
      <c r="F848" s="136">
        <v>0</v>
      </c>
      <c r="G848" s="108" t="s">
        <v>179</v>
      </c>
      <c r="H848" s="136">
        <v>0</v>
      </c>
      <c r="I848" s="108" t="s">
        <v>33</v>
      </c>
      <c r="J848" s="136">
        <v>0</v>
      </c>
      <c r="K848" s="136"/>
      <c r="L848" s="136"/>
      <c r="M848" s="108" t="s">
        <v>35</v>
      </c>
      <c r="N848" s="189">
        <v>0</v>
      </c>
    </row>
    <row r="849" spans="1:14" x14ac:dyDescent="0.3">
      <c r="A849" s="11"/>
      <c r="B849" s="12"/>
      <c r="C849" s="12"/>
      <c r="D849" s="29"/>
      <c r="E849" s="108" t="s">
        <v>20</v>
      </c>
      <c r="F849" s="136">
        <v>0</v>
      </c>
      <c r="G849" s="108" t="s">
        <v>180</v>
      </c>
      <c r="H849" s="136">
        <v>0</v>
      </c>
      <c r="I849" s="108" t="s">
        <v>181</v>
      </c>
      <c r="J849" s="136">
        <v>0</v>
      </c>
      <c r="K849" s="136" t="s">
        <v>182</v>
      </c>
      <c r="L849" s="136">
        <v>0</v>
      </c>
      <c r="M849" s="108" t="s">
        <v>38</v>
      </c>
      <c r="N849" s="189">
        <v>0</v>
      </c>
    </row>
    <row r="850" spans="1:14" x14ac:dyDescent="0.3">
      <c r="A850" s="11"/>
      <c r="B850" s="12"/>
      <c r="C850" s="12"/>
      <c r="D850" s="29"/>
      <c r="E850" s="108" t="s">
        <v>26</v>
      </c>
      <c r="F850" s="136">
        <v>0</v>
      </c>
      <c r="G850" s="108" t="s">
        <v>183</v>
      </c>
      <c r="H850" s="136">
        <v>0</v>
      </c>
      <c r="I850" s="108" t="s">
        <v>184</v>
      </c>
      <c r="J850" s="136">
        <v>0</v>
      </c>
      <c r="K850" s="136"/>
      <c r="L850" s="136"/>
      <c r="M850" s="108" t="s">
        <v>39</v>
      </c>
      <c r="N850" s="189">
        <v>0</v>
      </c>
    </row>
    <row r="851" spans="1:14" x14ac:dyDescent="0.3">
      <c r="A851" s="11"/>
      <c r="B851" s="12"/>
      <c r="C851" s="12"/>
      <c r="D851" s="30"/>
      <c r="N851" s="187"/>
    </row>
    <row r="852" spans="1:14" ht="27.6" x14ac:dyDescent="0.3">
      <c r="A852" s="11"/>
      <c r="B852" s="21" t="s">
        <v>195</v>
      </c>
      <c r="C852" s="12"/>
      <c r="D852" s="13" t="s">
        <v>196</v>
      </c>
      <c r="E852" s="108" t="s">
        <v>31</v>
      </c>
      <c r="F852" s="136">
        <v>0</v>
      </c>
      <c r="G852" s="108" t="s">
        <v>179</v>
      </c>
      <c r="H852" s="136">
        <v>0</v>
      </c>
      <c r="I852" s="108" t="s">
        <v>33</v>
      </c>
      <c r="J852" s="136">
        <v>0</v>
      </c>
      <c r="K852" s="136"/>
      <c r="L852" s="136"/>
      <c r="M852" s="108" t="s">
        <v>35</v>
      </c>
      <c r="N852" s="189">
        <v>0</v>
      </c>
    </row>
    <row r="853" spans="1:14" x14ac:dyDescent="0.3">
      <c r="A853" s="11"/>
      <c r="B853" s="12"/>
      <c r="C853" s="12"/>
      <c r="D853" s="29"/>
      <c r="E853" s="108" t="s">
        <v>20</v>
      </c>
      <c r="F853" s="136">
        <v>0</v>
      </c>
      <c r="G853" s="108" t="s">
        <v>180</v>
      </c>
      <c r="H853" s="136">
        <v>0</v>
      </c>
      <c r="I853" s="108" t="s">
        <v>181</v>
      </c>
      <c r="J853" s="136">
        <v>0</v>
      </c>
      <c r="K853" s="136" t="s">
        <v>182</v>
      </c>
      <c r="L853" s="136">
        <v>0</v>
      </c>
      <c r="M853" s="108" t="s">
        <v>38</v>
      </c>
      <c r="N853" s="189">
        <v>0</v>
      </c>
    </row>
    <row r="854" spans="1:14" x14ac:dyDescent="0.3">
      <c r="A854" s="11"/>
      <c r="B854" s="12"/>
      <c r="C854" s="12"/>
      <c r="D854" s="29"/>
      <c r="E854" s="108" t="s">
        <v>26</v>
      </c>
      <c r="F854" s="136">
        <v>0</v>
      </c>
      <c r="G854" s="108" t="s">
        <v>183</v>
      </c>
      <c r="H854" s="136">
        <v>0</v>
      </c>
      <c r="I854" s="108" t="s">
        <v>184</v>
      </c>
      <c r="J854" s="136">
        <v>0</v>
      </c>
      <c r="K854" s="136"/>
      <c r="L854" s="136"/>
      <c r="M854" s="108" t="s">
        <v>39</v>
      </c>
      <c r="N854" s="189">
        <v>0</v>
      </c>
    </row>
    <row r="855" spans="1:14" ht="14.4" thickBot="1" x14ac:dyDescent="0.35">
      <c r="A855" s="11"/>
      <c r="B855" s="12"/>
      <c r="C855" s="12"/>
      <c r="D855" s="29"/>
      <c r="E855" s="108"/>
      <c r="F855" s="136"/>
      <c r="G855" s="108"/>
      <c r="H855" s="136"/>
      <c r="I855" s="108"/>
      <c r="J855" s="136"/>
      <c r="K855" s="136"/>
      <c r="L855" s="136"/>
      <c r="M855" s="108"/>
      <c r="N855" s="189"/>
    </row>
    <row r="856" spans="1:14" ht="14.4" thickTop="1" x14ac:dyDescent="0.3">
      <c r="A856" s="48"/>
      <c r="B856" s="49"/>
      <c r="C856" s="49"/>
      <c r="D856" s="50"/>
      <c r="E856" s="200"/>
      <c r="F856" s="201"/>
      <c r="G856" s="200"/>
      <c r="H856" s="201"/>
      <c r="I856" s="200"/>
      <c r="J856" s="201"/>
      <c r="K856" s="201"/>
      <c r="L856" s="201"/>
      <c r="M856" s="200"/>
      <c r="N856" s="202"/>
    </row>
    <row r="857" spans="1:14" ht="27.6" x14ac:dyDescent="0.3">
      <c r="A857" s="37" t="s">
        <v>187</v>
      </c>
      <c r="B857" s="12"/>
      <c r="C857" s="12" t="s">
        <v>208</v>
      </c>
      <c r="D857" s="13" t="s">
        <v>315</v>
      </c>
      <c r="E857" s="191" t="s">
        <v>31</v>
      </c>
      <c r="F857" s="192">
        <f>+F848+F852+F844</f>
        <v>0</v>
      </c>
      <c r="G857" s="191" t="s">
        <v>179</v>
      </c>
      <c r="H857" s="192">
        <f>+H848+H852+H844</f>
        <v>0</v>
      </c>
      <c r="I857" s="191" t="s">
        <v>33</v>
      </c>
      <c r="J857" s="192">
        <f>+J848+J852+J844</f>
        <v>0</v>
      </c>
      <c r="K857" s="192"/>
      <c r="L857" s="192"/>
      <c r="M857" s="191" t="s">
        <v>35</v>
      </c>
      <c r="N857" s="193">
        <f>+N848+N852+N844</f>
        <v>0</v>
      </c>
    </row>
    <row r="858" spans="1:14" x14ac:dyDescent="0.3">
      <c r="A858" s="11"/>
      <c r="B858" s="12"/>
      <c r="C858" s="12"/>
      <c r="D858" s="13"/>
      <c r="E858" s="191" t="s">
        <v>20</v>
      </c>
      <c r="F858" s="192">
        <f>+F849+F853+F845</f>
        <v>0</v>
      </c>
      <c r="G858" s="191" t="s">
        <v>180</v>
      </c>
      <c r="H858" s="192">
        <f>+H849+H853+H844</f>
        <v>0</v>
      </c>
      <c r="I858" s="191" t="s">
        <v>181</v>
      </c>
      <c r="J858" s="192">
        <f>+J849+J853+J844</f>
        <v>0</v>
      </c>
      <c r="K858" s="192" t="s">
        <v>182</v>
      </c>
      <c r="L858" s="192">
        <f>+L849+L853+L845</f>
        <v>0</v>
      </c>
      <c r="M858" s="191" t="s">
        <v>38</v>
      </c>
      <c r="N858" s="193">
        <f>+N849+N853+N844</f>
        <v>0</v>
      </c>
    </row>
    <row r="859" spans="1:14" x14ac:dyDescent="0.3">
      <c r="A859" s="11"/>
      <c r="B859" s="12"/>
      <c r="C859" s="12"/>
      <c r="D859" s="13"/>
      <c r="E859" s="191" t="s">
        <v>26</v>
      </c>
      <c r="F859" s="192">
        <f>+F850+F854+F846</f>
        <v>0</v>
      </c>
      <c r="G859" s="191" t="s">
        <v>183</v>
      </c>
      <c r="H859" s="192">
        <f>+H850+H854+H845</f>
        <v>0</v>
      </c>
      <c r="I859" s="191" t="s">
        <v>184</v>
      </c>
      <c r="J859" s="192">
        <f>+J850+J854+J845</f>
        <v>0</v>
      </c>
      <c r="K859" s="192"/>
      <c r="L859" s="192"/>
      <c r="M859" s="191" t="s">
        <v>39</v>
      </c>
      <c r="N859" s="193">
        <f>+N850+N854+N845</f>
        <v>0</v>
      </c>
    </row>
    <row r="860" spans="1:14" x14ac:dyDescent="0.3">
      <c r="A860" s="42"/>
      <c r="B860" s="43"/>
      <c r="C860" s="43"/>
      <c r="D860" s="22"/>
      <c r="E860" s="194"/>
      <c r="F860" s="746"/>
      <c r="G860" s="194"/>
      <c r="H860" s="746"/>
      <c r="I860" s="194"/>
      <c r="J860" s="746"/>
      <c r="K860" s="746"/>
      <c r="L860" s="746"/>
      <c r="M860" s="194"/>
      <c r="N860" s="195"/>
    </row>
    <row r="861" spans="1:14" x14ac:dyDescent="0.3">
      <c r="A861" s="11"/>
      <c r="B861" s="12"/>
      <c r="C861" s="12"/>
      <c r="D861" s="30"/>
      <c r="N861" s="187"/>
    </row>
    <row r="862" spans="1:14" ht="27.6" x14ac:dyDescent="0.3">
      <c r="A862" s="100" t="s">
        <v>316</v>
      </c>
      <c r="B862" s="58" t="s">
        <v>175</v>
      </c>
      <c r="C862" s="58" t="s">
        <v>211</v>
      </c>
      <c r="D862" s="57" t="s">
        <v>317</v>
      </c>
      <c r="E862" s="18"/>
      <c r="F862" s="18"/>
      <c r="G862" s="18"/>
      <c r="H862" s="18"/>
      <c r="I862" s="18"/>
      <c r="J862" s="18"/>
      <c r="K862" s="18"/>
      <c r="L862" s="18"/>
      <c r="M862" s="18"/>
      <c r="N862" s="101"/>
    </row>
    <row r="863" spans="1:14" x14ac:dyDescent="0.3">
      <c r="A863" s="11"/>
      <c r="B863" s="61"/>
      <c r="C863" s="12"/>
      <c r="D863" s="30"/>
      <c r="N863" s="187"/>
    </row>
    <row r="864" spans="1:14" x14ac:dyDescent="0.3">
      <c r="A864" s="59"/>
      <c r="B864" s="25"/>
      <c r="C864" s="60"/>
      <c r="D864" s="53"/>
      <c r="E864" s="203"/>
      <c r="F864" s="745"/>
      <c r="G864" s="203"/>
      <c r="H864" s="203"/>
      <c r="I864" s="203"/>
      <c r="J864" s="203"/>
      <c r="K864" s="203"/>
      <c r="L864" s="203"/>
      <c r="M864" s="203"/>
      <c r="N864" s="204"/>
    </row>
    <row r="865" spans="1:14" x14ac:dyDescent="0.3">
      <c r="A865" s="11"/>
      <c r="B865" s="21" t="s">
        <v>177</v>
      </c>
      <c r="C865" s="12"/>
      <c r="D865" s="13" t="s">
        <v>178</v>
      </c>
      <c r="E865" s="108" t="s">
        <v>31</v>
      </c>
      <c r="F865" s="136">
        <v>0</v>
      </c>
      <c r="G865" s="108" t="s">
        <v>179</v>
      </c>
      <c r="H865" s="136">
        <v>0</v>
      </c>
      <c r="I865" s="108" t="s">
        <v>33</v>
      </c>
      <c r="J865" s="136">
        <v>0</v>
      </c>
      <c r="K865" s="136"/>
      <c r="L865" s="136"/>
      <c r="M865" s="108" t="s">
        <v>35</v>
      </c>
      <c r="N865" s="189">
        <v>0</v>
      </c>
    </row>
    <row r="866" spans="1:14" x14ac:dyDescent="0.3">
      <c r="A866" s="11"/>
      <c r="B866" s="12"/>
      <c r="C866" s="12"/>
      <c r="D866" s="29"/>
      <c r="E866" s="108" t="s">
        <v>20</v>
      </c>
      <c r="F866" s="136">
        <v>0</v>
      </c>
      <c r="G866" s="108" t="s">
        <v>180</v>
      </c>
      <c r="H866" s="136">
        <v>0</v>
      </c>
      <c r="I866" s="108" t="s">
        <v>181</v>
      </c>
      <c r="J866" s="136">
        <v>0</v>
      </c>
      <c r="K866" s="136" t="s">
        <v>182</v>
      </c>
      <c r="L866" s="136">
        <v>0</v>
      </c>
      <c r="M866" s="108" t="s">
        <v>38</v>
      </c>
      <c r="N866" s="189">
        <v>0</v>
      </c>
    </row>
    <row r="867" spans="1:14" x14ac:dyDescent="0.3">
      <c r="A867" s="11"/>
      <c r="B867" s="12"/>
      <c r="C867" s="12"/>
      <c r="D867" s="29"/>
      <c r="E867" s="108" t="s">
        <v>26</v>
      </c>
      <c r="F867" s="136">
        <v>0</v>
      </c>
      <c r="G867" s="108" t="s">
        <v>183</v>
      </c>
      <c r="H867" s="136">
        <v>0</v>
      </c>
      <c r="I867" s="108" t="s">
        <v>184</v>
      </c>
      <c r="J867" s="136">
        <v>0</v>
      </c>
      <c r="K867" s="136"/>
      <c r="L867" s="136"/>
      <c r="M867" s="108" t="s">
        <v>39</v>
      </c>
      <c r="N867" s="189">
        <v>0</v>
      </c>
    </row>
    <row r="868" spans="1:14" x14ac:dyDescent="0.3">
      <c r="A868" s="11"/>
      <c r="B868" s="12"/>
      <c r="C868" s="12"/>
      <c r="D868" s="30"/>
      <c r="H868" s="108"/>
      <c r="J868" s="108"/>
      <c r="K868" s="108"/>
      <c r="L868" s="108"/>
      <c r="N868" s="188"/>
    </row>
    <row r="869" spans="1:14" x14ac:dyDescent="0.3">
      <c r="A869" s="11"/>
      <c r="B869" s="21" t="s">
        <v>185</v>
      </c>
      <c r="C869" s="12"/>
      <c r="D869" s="13" t="s">
        <v>186</v>
      </c>
      <c r="E869" s="108" t="s">
        <v>31</v>
      </c>
      <c r="F869" s="136">
        <v>0</v>
      </c>
      <c r="G869" s="108" t="s">
        <v>179</v>
      </c>
      <c r="H869" s="136">
        <v>0</v>
      </c>
      <c r="I869" s="108" t="s">
        <v>33</v>
      </c>
      <c r="J869" s="136">
        <v>0</v>
      </c>
      <c r="K869" s="136"/>
      <c r="L869" s="136"/>
      <c r="M869" s="108" t="s">
        <v>35</v>
      </c>
      <c r="N869" s="189">
        <v>0</v>
      </c>
    </row>
    <row r="870" spans="1:14" x14ac:dyDescent="0.3">
      <c r="A870" s="11"/>
      <c r="B870" s="12"/>
      <c r="C870" s="12"/>
      <c r="D870" s="29"/>
      <c r="E870" s="108" t="s">
        <v>20</v>
      </c>
      <c r="F870" s="136">
        <v>0</v>
      </c>
      <c r="G870" s="108" t="s">
        <v>180</v>
      </c>
      <c r="H870" s="136">
        <v>0</v>
      </c>
      <c r="I870" s="108" t="s">
        <v>181</v>
      </c>
      <c r="J870" s="136">
        <v>0</v>
      </c>
      <c r="K870" s="136" t="s">
        <v>182</v>
      </c>
      <c r="L870" s="136">
        <v>0</v>
      </c>
      <c r="M870" s="108" t="s">
        <v>38</v>
      </c>
      <c r="N870" s="189">
        <v>0</v>
      </c>
    </row>
    <row r="871" spans="1:14" x14ac:dyDescent="0.3">
      <c r="A871" s="11"/>
      <c r="B871" s="12"/>
      <c r="C871" s="12"/>
      <c r="D871" s="29"/>
      <c r="E871" s="108" t="s">
        <v>26</v>
      </c>
      <c r="F871" s="136">
        <v>0</v>
      </c>
      <c r="G871" s="108" t="s">
        <v>183</v>
      </c>
      <c r="H871" s="136">
        <v>0</v>
      </c>
      <c r="I871" s="108" t="s">
        <v>184</v>
      </c>
      <c r="J871" s="136">
        <v>0</v>
      </c>
      <c r="K871" s="136"/>
      <c r="L871" s="136"/>
      <c r="M871" s="108" t="s">
        <v>39</v>
      </c>
      <c r="N871" s="189">
        <v>0</v>
      </c>
    </row>
    <row r="872" spans="1:14" x14ac:dyDescent="0.3">
      <c r="A872" s="11"/>
      <c r="B872" s="12"/>
      <c r="C872" s="12"/>
      <c r="D872" s="30"/>
      <c r="N872" s="187"/>
    </row>
    <row r="873" spans="1:14" ht="27.6" x14ac:dyDescent="0.3">
      <c r="A873" s="11"/>
      <c r="B873" s="21" t="s">
        <v>195</v>
      </c>
      <c r="C873" s="12"/>
      <c r="D873" s="13" t="s">
        <v>196</v>
      </c>
      <c r="E873" s="108" t="s">
        <v>31</v>
      </c>
      <c r="F873" s="136">
        <v>0</v>
      </c>
      <c r="G873" s="108" t="s">
        <v>179</v>
      </c>
      <c r="H873" s="136">
        <v>0</v>
      </c>
      <c r="I873" s="108" t="s">
        <v>33</v>
      </c>
      <c r="J873" s="136">
        <v>0</v>
      </c>
      <c r="K873" s="136"/>
      <c r="L873" s="136"/>
      <c r="M873" s="108" t="s">
        <v>35</v>
      </c>
      <c r="N873" s="189">
        <v>0</v>
      </c>
    </row>
    <row r="874" spans="1:14" x14ac:dyDescent="0.3">
      <c r="A874" s="11"/>
      <c r="B874" s="12"/>
      <c r="C874" s="12"/>
      <c r="D874" s="29"/>
      <c r="E874" s="108" t="s">
        <v>20</v>
      </c>
      <c r="F874" s="136">
        <v>0</v>
      </c>
      <c r="G874" s="108" t="s">
        <v>180</v>
      </c>
      <c r="H874" s="136">
        <v>0</v>
      </c>
      <c r="I874" s="108" t="s">
        <v>181</v>
      </c>
      <c r="J874" s="136">
        <v>0</v>
      </c>
      <c r="K874" s="136" t="s">
        <v>182</v>
      </c>
      <c r="L874" s="136">
        <v>0</v>
      </c>
      <c r="M874" s="108" t="s">
        <v>38</v>
      </c>
      <c r="N874" s="189">
        <v>0</v>
      </c>
    </row>
    <row r="875" spans="1:14" x14ac:dyDescent="0.3">
      <c r="A875" s="11"/>
      <c r="B875" s="12"/>
      <c r="C875" s="12"/>
      <c r="D875" s="29"/>
      <c r="E875" s="108" t="s">
        <v>26</v>
      </c>
      <c r="F875" s="136">
        <v>0</v>
      </c>
      <c r="G875" s="108" t="s">
        <v>183</v>
      </c>
      <c r="H875" s="136">
        <v>0</v>
      </c>
      <c r="I875" s="108" t="s">
        <v>184</v>
      </c>
      <c r="J875" s="136">
        <v>0</v>
      </c>
      <c r="K875" s="136"/>
      <c r="L875" s="136"/>
      <c r="M875" s="108" t="s">
        <v>39</v>
      </c>
      <c r="N875" s="189">
        <v>0</v>
      </c>
    </row>
    <row r="876" spans="1:14" ht="14.4" thickBot="1" x14ac:dyDescent="0.35">
      <c r="A876" s="11"/>
      <c r="B876" s="12"/>
      <c r="C876" s="12"/>
      <c r="D876" s="29"/>
      <c r="E876" s="108"/>
      <c r="F876" s="136"/>
      <c r="G876" s="108"/>
      <c r="H876" s="136"/>
      <c r="I876" s="108"/>
      <c r="J876" s="136"/>
      <c r="K876" s="136"/>
      <c r="L876" s="136"/>
      <c r="M876" s="108"/>
      <c r="N876" s="189"/>
    </row>
    <row r="877" spans="1:14" ht="14.4" thickTop="1" x14ac:dyDescent="0.3">
      <c r="A877" s="48"/>
      <c r="B877" s="49"/>
      <c r="C877" s="49"/>
      <c r="D877" s="50"/>
      <c r="E877" s="200"/>
      <c r="F877" s="201"/>
      <c r="G877" s="200"/>
      <c r="H877" s="201"/>
      <c r="I877" s="200"/>
      <c r="J877" s="201"/>
      <c r="K877" s="201"/>
      <c r="L877" s="201"/>
      <c r="M877" s="200"/>
      <c r="N877" s="202"/>
    </row>
    <row r="878" spans="1:14" ht="20.25" customHeight="1" x14ac:dyDescent="0.3">
      <c r="A878" s="37" t="s">
        <v>187</v>
      </c>
      <c r="B878" s="12"/>
      <c r="C878" s="12" t="s">
        <v>211</v>
      </c>
      <c r="D878" s="13" t="s">
        <v>317</v>
      </c>
      <c r="E878" s="191" t="s">
        <v>31</v>
      </c>
      <c r="F878" s="192">
        <f>+F869+F873+F865</f>
        <v>0</v>
      </c>
      <c r="G878" s="191" t="s">
        <v>179</v>
      </c>
      <c r="H878" s="192">
        <f>+H869+H873+H865</f>
        <v>0</v>
      </c>
      <c r="I878" s="191" t="s">
        <v>33</v>
      </c>
      <c r="J878" s="192">
        <f>+J869+J873+J865</f>
        <v>0</v>
      </c>
      <c r="K878" s="192"/>
      <c r="L878" s="192"/>
      <c r="M878" s="191" t="s">
        <v>35</v>
      </c>
      <c r="N878" s="193">
        <f>+N869+N873+N865</f>
        <v>0</v>
      </c>
    </row>
    <row r="879" spans="1:14" x14ac:dyDescent="0.3">
      <c r="A879" s="11"/>
      <c r="B879" s="12"/>
      <c r="C879" s="12"/>
      <c r="D879" s="13"/>
      <c r="E879" s="191" t="s">
        <v>20</v>
      </c>
      <c r="F879" s="192">
        <f>+F870+F874+F866</f>
        <v>0</v>
      </c>
      <c r="G879" s="191" t="s">
        <v>180</v>
      </c>
      <c r="H879" s="192">
        <f>+H870+H874+H866</f>
        <v>0</v>
      </c>
      <c r="I879" s="191" t="s">
        <v>181</v>
      </c>
      <c r="J879" s="192">
        <f t="shared" ref="J879:L880" si="19">+J870+J874+J866</f>
        <v>0</v>
      </c>
      <c r="K879" s="192" t="s">
        <v>182</v>
      </c>
      <c r="L879" s="192">
        <f t="shared" si="19"/>
        <v>0</v>
      </c>
      <c r="M879" s="191" t="s">
        <v>38</v>
      </c>
      <c r="N879" s="193">
        <f>+N870+N874+N866</f>
        <v>0</v>
      </c>
    </row>
    <row r="880" spans="1:14" x14ac:dyDescent="0.3">
      <c r="A880" s="11"/>
      <c r="B880" s="12"/>
      <c r="C880" s="12"/>
      <c r="D880" s="13"/>
      <c r="E880" s="191" t="s">
        <v>26</v>
      </c>
      <c r="F880" s="192">
        <f>+F871+F875+F867</f>
        <v>0</v>
      </c>
      <c r="G880" s="191" t="s">
        <v>183</v>
      </c>
      <c r="H880" s="192">
        <f>+H871+H875+H867</f>
        <v>0</v>
      </c>
      <c r="I880" s="191" t="s">
        <v>184</v>
      </c>
      <c r="J880" s="192">
        <f t="shared" si="19"/>
        <v>0</v>
      </c>
      <c r="K880" s="192"/>
      <c r="L880" s="192"/>
      <c r="M880" s="191" t="s">
        <v>39</v>
      </c>
      <c r="N880" s="193">
        <f>+N871+N875+N867</f>
        <v>0</v>
      </c>
    </row>
    <row r="881" spans="1:14" x14ac:dyDescent="0.3">
      <c r="A881" s="42"/>
      <c r="B881" s="43"/>
      <c r="C881" s="43"/>
      <c r="D881" s="22"/>
      <c r="E881" s="194"/>
      <c r="F881" s="746"/>
      <c r="G881" s="194"/>
      <c r="H881" s="746"/>
      <c r="I881" s="194"/>
      <c r="J881" s="746"/>
      <c r="K881" s="746"/>
      <c r="L881" s="746"/>
      <c r="M881" s="194"/>
      <c r="N881" s="195"/>
    </row>
    <row r="882" spans="1:14" x14ac:dyDescent="0.3">
      <c r="A882" s="11"/>
      <c r="B882" s="12"/>
      <c r="C882" s="12"/>
      <c r="D882" s="30"/>
      <c r="N882" s="187"/>
    </row>
    <row r="883" spans="1:14" x14ac:dyDescent="0.3">
      <c r="A883" s="1281"/>
      <c r="B883" s="1282"/>
      <c r="C883" s="60"/>
      <c r="D883" s="63"/>
      <c r="E883" s="1282"/>
      <c r="F883" s="1282"/>
      <c r="G883" s="60"/>
      <c r="H883" s="63"/>
      <c r="I883" s="60"/>
      <c r="J883" s="63"/>
      <c r="K883" s="63"/>
      <c r="L883" s="63"/>
      <c r="M883" s="1282"/>
      <c r="N883" s="1283"/>
    </row>
    <row r="884" spans="1:14" ht="27.6" x14ac:dyDescent="0.3">
      <c r="A884" s="1284" t="s">
        <v>320</v>
      </c>
      <c r="B884" s="1285"/>
      <c r="C884" s="1285"/>
      <c r="D884" s="29" t="s">
        <v>300</v>
      </c>
      <c r="E884" s="191" t="s">
        <v>31</v>
      </c>
      <c r="F884" s="64">
        <f>+F731+F752+F773+F794+F815+F836+F857+F878</f>
        <v>0</v>
      </c>
      <c r="G884" s="64" t="s">
        <v>179</v>
      </c>
      <c r="H884" s="64">
        <f>+H731+H752+H773+H794+H815+H836+H857+H878</f>
        <v>0</v>
      </c>
      <c r="I884" s="191" t="s">
        <v>33</v>
      </c>
      <c r="J884" s="64">
        <f>+J731+J752+J773+J794+J815+J836+J857+J878</f>
        <v>0</v>
      </c>
      <c r="K884" s="64"/>
      <c r="L884" s="64"/>
      <c r="M884" s="64" t="s">
        <v>35</v>
      </c>
      <c r="N884" s="65">
        <f>+N731+N752+N773+N794+N815+N836+N857+N878</f>
        <v>0</v>
      </c>
    </row>
    <row r="885" spans="1:14" x14ac:dyDescent="0.3">
      <c r="A885" s="20"/>
      <c r="B885" s="78"/>
      <c r="C885" s="191"/>
      <c r="D885" s="29"/>
      <c r="E885" s="191" t="s">
        <v>20</v>
      </c>
      <c r="F885" s="64">
        <f>+F732+F753+F774+F795+F816+F837+F858+F879</f>
        <v>0</v>
      </c>
      <c r="G885" s="64" t="s">
        <v>180</v>
      </c>
      <c r="H885" s="64">
        <f>+H732+H753+H774+H795+H816+H837+H858+H879</f>
        <v>0</v>
      </c>
      <c r="I885" s="191" t="s">
        <v>181</v>
      </c>
      <c r="J885" s="64">
        <f>+J732+J753+J774+J795+J816+J837+J858+J879</f>
        <v>0</v>
      </c>
      <c r="K885" s="192" t="s">
        <v>182</v>
      </c>
      <c r="L885" s="64">
        <f>+L732+L753+L774+L795+L816+L837+L858+L879</f>
        <v>0</v>
      </c>
      <c r="M885" s="64" t="s">
        <v>38</v>
      </c>
      <c r="N885" s="65">
        <f>+N732+N753+N774+N795+N816+N837+N858+N879</f>
        <v>0</v>
      </c>
    </row>
    <row r="886" spans="1:14" x14ac:dyDescent="0.3">
      <c r="A886" s="66"/>
      <c r="B886" s="47"/>
      <c r="C886" s="12"/>
      <c r="D886" s="13"/>
      <c r="E886" s="191" t="s">
        <v>26</v>
      </c>
      <c r="F886" s="64">
        <f>+F733+F754+F775+F796+F817+F838+F859+F880</f>
        <v>0</v>
      </c>
      <c r="G886" s="64" t="s">
        <v>183</v>
      </c>
      <c r="H886" s="64">
        <f>+H733+H754+H775+H796+H817+H838+H859+H880</f>
        <v>0</v>
      </c>
      <c r="I886" s="191" t="s">
        <v>184</v>
      </c>
      <c r="J886" s="64">
        <f>+J733+J754+J775+J796+J817+J838+J859+J880</f>
        <v>0</v>
      </c>
      <c r="K886" s="64"/>
      <c r="L886" s="64"/>
      <c r="M886" s="64" t="s">
        <v>39</v>
      </c>
      <c r="N886" s="65">
        <f>+N733+N754+N775+N796+N817+N838+N859+N880</f>
        <v>0</v>
      </c>
    </row>
    <row r="887" spans="1:14" x14ac:dyDescent="0.3">
      <c r="A887" s="66"/>
      <c r="B887" s="47"/>
      <c r="C887" s="12"/>
      <c r="D887" s="13"/>
      <c r="E887" s="47"/>
      <c r="F887" s="47"/>
      <c r="G887" s="12"/>
      <c r="H887" s="13"/>
      <c r="I887" s="12"/>
      <c r="J887" s="13"/>
      <c r="K887" s="13"/>
      <c r="L887" s="13"/>
      <c r="M887" s="47"/>
      <c r="N887" s="67"/>
    </row>
    <row r="888" spans="1:14" x14ac:dyDescent="0.3">
      <c r="A888" s="42"/>
      <c r="B888" s="43"/>
      <c r="C888" s="43"/>
      <c r="D888" s="22"/>
      <c r="E888" s="43"/>
      <c r="F888" s="43"/>
      <c r="G888" s="43"/>
      <c r="H888" s="22"/>
      <c r="I888" s="43"/>
      <c r="J888" s="22"/>
      <c r="K888" s="22"/>
      <c r="L888" s="22"/>
      <c r="M888" s="43"/>
      <c r="N888" s="68"/>
    </row>
    <row r="889" spans="1:14" x14ac:dyDescent="0.3">
      <c r="A889" s="24"/>
      <c r="B889" s="26"/>
      <c r="C889" s="26"/>
      <c r="D889" s="74"/>
      <c r="E889" s="203"/>
      <c r="F889" s="745"/>
      <c r="G889" s="203"/>
      <c r="H889" s="203"/>
      <c r="I889" s="203"/>
      <c r="J889" s="203"/>
      <c r="K889" s="203"/>
      <c r="L889" s="203"/>
      <c r="M889" s="203"/>
      <c r="N889" s="204"/>
    </row>
    <row r="890" spans="1:14" ht="14.4" thickBot="1" x14ac:dyDescent="0.35">
      <c r="A890" s="31"/>
      <c r="B890" s="32"/>
      <c r="C890" s="32"/>
      <c r="D890" s="69"/>
      <c r="E890" s="149"/>
      <c r="F890" s="76"/>
      <c r="G890" s="149"/>
      <c r="H890" s="149"/>
      <c r="I890" s="149"/>
      <c r="J890" s="149"/>
      <c r="K890" s="149"/>
      <c r="L890" s="149"/>
      <c r="M890" s="149"/>
      <c r="N890" s="205"/>
    </row>
    <row r="891" spans="1:14" ht="15" thickTop="1" thickBot="1" x14ac:dyDescent="0.35">
      <c r="A891" s="1268" t="s">
        <v>171</v>
      </c>
      <c r="B891" s="1269"/>
      <c r="C891" s="9" t="s">
        <v>321</v>
      </c>
      <c r="D891" s="96" t="s">
        <v>322</v>
      </c>
      <c r="E891" s="219"/>
      <c r="F891" s="219"/>
      <c r="G891" s="219"/>
      <c r="H891" s="219"/>
      <c r="I891" s="219"/>
      <c r="J891" s="219"/>
      <c r="K891" s="219"/>
      <c r="L891" s="219"/>
      <c r="M891" s="219"/>
      <c r="N891" s="10"/>
    </row>
    <row r="892" spans="1:14" ht="14.4" thickTop="1" x14ac:dyDescent="0.3">
      <c r="A892" s="11"/>
      <c r="B892" s="12"/>
      <c r="C892" s="12"/>
      <c r="D892" s="30"/>
      <c r="N892" s="187"/>
    </row>
    <row r="893" spans="1:14" x14ac:dyDescent="0.3">
      <c r="A893" s="100" t="s">
        <v>323</v>
      </c>
      <c r="B893" s="58" t="s">
        <v>175</v>
      </c>
      <c r="C893" s="58" t="s">
        <v>172</v>
      </c>
      <c r="D893" s="57" t="s">
        <v>2033</v>
      </c>
      <c r="E893" s="18"/>
      <c r="F893" s="18"/>
      <c r="G893" s="18"/>
      <c r="H893" s="18"/>
      <c r="I893" s="18"/>
      <c r="J893" s="18"/>
      <c r="K893" s="18"/>
      <c r="L893" s="18"/>
      <c r="M893" s="18"/>
      <c r="N893" s="101"/>
    </row>
    <row r="894" spans="1:14" x14ac:dyDescent="0.3">
      <c r="A894" s="11"/>
      <c r="B894" s="61"/>
      <c r="C894" s="12"/>
      <c r="D894" s="30"/>
      <c r="N894" s="187"/>
    </row>
    <row r="895" spans="1:14" x14ac:dyDescent="0.3">
      <c r="A895" s="59"/>
      <c r="B895" s="25"/>
      <c r="C895" s="60"/>
      <c r="D895" s="53"/>
      <c r="E895" s="203"/>
      <c r="F895" s="745"/>
      <c r="G895" s="203"/>
      <c r="H895" s="203"/>
      <c r="I895" s="203"/>
      <c r="J895" s="203"/>
      <c r="K895" s="203"/>
      <c r="L895" s="203"/>
      <c r="M895" s="203"/>
      <c r="N895" s="204"/>
    </row>
    <row r="896" spans="1:14" x14ac:dyDescent="0.3">
      <c r="A896" s="11"/>
      <c r="B896" s="21" t="s">
        <v>177</v>
      </c>
      <c r="C896" s="12"/>
      <c r="D896" s="13" t="s">
        <v>178</v>
      </c>
      <c r="E896" s="108" t="s">
        <v>31</v>
      </c>
      <c r="F896" s="136">
        <v>0</v>
      </c>
      <c r="G896" s="108" t="s">
        <v>179</v>
      </c>
      <c r="H896" s="136">
        <v>0</v>
      </c>
      <c r="I896" s="108" t="s">
        <v>33</v>
      </c>
      <c r="J896" s="136">
        <v>0</v>
      </c>
      <c r="K896" s="136"/>
      <c r="L896" s="136"/>
      <c r="M896" s="108" t="s">
        <v>35</v>
      </c>
      <c r="N896" s="189">
        <v>0</v>
      </c>
    </row>
    <row r="897" spans="1:14" x14ac:dyDescent="0.3">
      <c r="A897" s="11"/>
      <c r="B897" s="12"/>
      <c r="C897" s="12"/>
      <c r="D897" s="29"/>
      <c r="E897" s="108" t="s">
        <v>20</v>
      </c>
      <c r="F897" s="136">
        <v>0</v>
      </c>
      <c r="G897" s="108" t="s">
        <v>180</v>
      </c>
      <c r="H897" s="136">
        <v>0</v>
      </c>
      <c r="I897" s="108" t="s">
        <v>181</v>
      </c>
      <c r="J897" s="136">
        <v>0</v>
      </c>
      <c r="K897" s="136" t="s">
        <v>182</v>
      </c>
      <c r="L897" s="136">
        <v>0</v>
      </c>
      <c r="M897" s="108" t="s">
        <v>38</v>
      </c>
      <c r="N897" s="189">
        <v>0</v>
      </c>
    </row>
    <row r="898" spans="1:14" x14ac:dyDescent="0.3">
      <c r="A898" s="11"/>
      <c r="B898" s="12"/>
      <c r="C898" s="12"/>
      <c r="D898" s="29"/>
      <c r="E898" s="108" t="s">
        <v>26</v>
      </c>
      <c r="F898" s="136">
        <v>0</v>
      </c>
      <c r="G898" s="108" t="s">
        <v>183</v>
      </c>
      <c r="H898" s="136">
        <v>0</v>
      </c>
      <c r="I898" s="108" t="s">
        <v>184</v>
      </c>
      <c r="J898" s="136">
        <v>0</v>
      </c>
      <c r="K898" s="136"/>
      <c r="L898" s="136"/>
      <c r="M898" s="108" t="s">
        <v>39</v>
      </c>
      <c r="N898" s="189">
        <v>0</v>
      </c>
    </row>
    <row r="899" spans="1:14" x14ac:dyDescent="0.3">
      <c r="A899" s="11"/>
      <c r="B899" s="12"/>
      <c r="C899" s="12"/>
      <c r="D899" s="30"/>
      <c r="H899" s="108"/>
      <c r="J899" s="108"/>
      <c r="K899" s="108"/>
      <c r="L899" s="108"/>
      <c r="N899" s="188"/>
    </row>
    <row r="900" spans="1:14" x14ac:dyDescent="0.3">
      <c r="A900" s="11"/>
      <c r="B900" s="21" t="s">
        <v>185</v>
      </c>
      <c r="C900" s="12"/>
      <c r="D900" s="13" t="s">
        <v>186</v>
      </c>
      <c r="E900" s="108" t="s">
        <v>31</v>
      </c>
      <c r="F900" s="136">
        <v>0</v>
      </c>
      <c r="G900" s="108" t="s">
        <v>179</v>
      </c>
      <c r="H900" s="136">
        <v>0</v>
      </c>
      <c r="I900" s="108" t="s">
        <v>33</v>
      </c>
      <c r="J900" s="136">
        <v>0</v>
      </c>
      <c r="K900" s="136"/>
      <c r="L900" s="136"/>
      <c r="M900" s="108" t="s">
        <v>35</v>
      </c>
      <c r="N900" s="189">
        <v>0</v>
      </c>
    </row>
    <row r="901" spans="1:14" x14ac:dyDescent="0.3">
      <c r="A901" s="11"/>
      <c r="B901" s="12"/>
      <c r="C901" s="12"/>
      <c r="D901" s="29"/>
      <c r="E901" s="108" t="s">
        <v>20</v>
      </c>
      <c r="F901" s="136">
        <v>0</v>
      </c>
      <c r="G901" s="108" t="s">
        <v>180</v>
      </c>
      <c r="H901" s="136">
        <v>0</v>
      </c>
      <c r="I901" s="108" t="s">
        <v>181</v>
      </c>
      <c r="J901" s="136">
        <v>0</v>
      </c>
      <c r="K901" s="136" t="s">
        <v>182</v>
      </c>
      <c r="L901" s="136">
        <v>0</v>
      </c>
      <c r="M901" s="108" t="s">
        <v>38</v>
      </c>
      <c r="N901" s="189">
        <v>0</v>
      </c>
    </row>
    <row r="902" spans="1:14" x14ac:dyDescent="0.3">
      <c r="A902" s="11"/>
      <c r="B902" s="12"/>
      <c r="C902" s="12"/>
      <c r="D902" s="29"/>
      <c r="E902" s="108" t="s">
        <v>26</v>
      </c>
      <c r="F902" s="136">
        <v>0</v>
      </c>
      <c r="G902" s="108" t="s">
        <v>183</v>
      </c>
      <c r="H902" s="136">
        <v>0</v>
      </c>
      <c r="I902" s="108" t="s">
        <v>184</v>
      </c>
      <c r="J902" s="136">
        <v>0</v>
      </c>
      <c r="K902" s="136"/>
      <c r="L902" s="136"/>
      <c r="M902" s="108" t="s">
        <v>39</v>
      </c>
      <c r="N902" s="189">
        <v>0</v>
      </c>
    </row>
    <row r="903" spans="1:14" x14ac:dyDescent="0.3">
      <c r="A903" s="11"/>
      <c r="B903" s="12"/>
      <c r="C903" s="12"/>
      <c r="D903" s="30"/>
      <c r="N903" s="187"/>
    </row>
    <row r="904" spans="1:14" ht="27.6" x14ac:dyDescent="0.3">
      <c r="A904" s="11"/>
      <c r="B904" s="21" t="s">
        <v>195</v>
      </c>
      <c r="C904" s="12"/>
      <c r="D904" s="13" t="s">
        <v>196</v>
      </c>
      <c r="E904" s="108" t="s">
        <v>31</v>
      </c>
      <c r="F904" s="136">
        <v>0</v>
      </c>
      <c r="G904" s="108" t="s">
        <v>179</v>
      </c>
      <c r="H904" s="136">
        <v>0</v>
      </c>
      <c r="I904" s="108" t="s">
        <v>33</v>
      </c>
      <c r="J904" s="136">
        <v>0</v>
      </c>
      <c r="K904" s="136"/>
      <c r="L904" s="136"/>
      <c r="M904" s="108" t="s">
        <v>35</v>
      </c>
      <c r="N904" s="189">
        <v>0</v>
      </c>
    </row>
    <row r="905" spans="1:14" x14ac:dyDescent="0.3">
      <c r="A905" s="11"/>
      <c r="B905" s="12"/>
      <c r="C905" s="12"/>
      <c r="D905" s="29"/>
      <c r="E905" s="108" t="s">
        <v>20</v>
      </c>
      <c r="F905" s="136">
        <v>0</v>
      </c>
      <c r="G905" s="108" t="s">
        <v>180</v>
      </c>
      <c r="H905" s="136">
        <v>0</v>
      </c>
      <c r="I905" s="108" t="s">
        <v>181</v>
      </c>
      <c r="J905" s="136">
        <v>0</v>
      </c>
      <c r="K905" s="136" t="s">
        <v>182</v>
      </c>
      <c r="L905" s="136">
        <v>0</v>
      </c>
      <c r="M905" s="108" t="s">
        <v>38</v>
      </c>
      <c r="N905" s="189">
        <v>0</v>
      </c>
    </row>
    <row r="906" spans="1:14" x14ac:dyDescent="0.3">
      <c r="A906" s="11"/>
      <c r="B906" s="12"/>
      <c r="C906" s="12"/>
      <c r="D906" s="29"/>
      <c r="E906" s="108" t="s">
        <v>26</v>
      </c>
      <c r="F906" s="136">
        <v>0</v>
      </c>
      <c r="G906" s="108" t="s">
        <v>183</v>
      </c>
      <c r="H906" s="136">
        <v>0</v>
      </c>
      <c r="I906" s="108" t="s">
        <v>184</v>
      </c>
      <c r="J906" s="136">
        <v>0</v>
      </c>
      <c r="K906" s="136"/>
      <c r="L906" s="136"/>
      <c r="M906" s="108" t="s">
        <v>39</v>
      </c>
      <c r="N906" s="189">
        <v>0</v>
      </c>
    </row>
    <row r="907" spans="1:14" ht="14.4" thickBot="1" x14ac:dyDescent="0.35">
      <c r="A907" s="11"/>
      <c r="B907" s="12"/>
      <c r="C907" s="12"/>
      <c r="D907" s="29"/>
      <c r="E907" s="108"/>
      <c r="F907" s="136"/>
      <c r="G907" s="108"/>
      <c r="H907" s="136"/>
      <c r="I907" s="108"/>
      <c r="J907" s="136"/>
      <c r="K907" s="136"/>
      <c r="L907" s="136"/>
      <c r="M907" s="108"/>
      <c r="N907" s="189"/>
    </row>
    <row r="908" spans="1:14" ht="14.4" thickTop="1" x14ac:dyDescent="0.3">
      <c r="A908" s="48"/>
      <c r="B908" s="49"/>
      <c r="C908" s="49"/>
      <c r="D908" s="50"/>
      <c r="E908" s="200"/>
      <c r="F908" s="201"/>
      <c r="G908" s="200"/>
      <c r="H908" s="201"/>
      <c r="I908" s="200"/>
      <c r="J908" s="201"/>
      <c r="K908" s="201"/>
      <c r="L908" s="201"/>
      <c r="M908" s="200"/>
      <c r="N908" s="202"/>
    </row>
    <row r="909" spans="1:14" x14ac:dyDescent="0.3">
      <c r="A909" s="37" t="s">
        <v>187</v>
      </c>
      <c r="B909" s="12"/>
      <c r="C909" s="12" t="s">
        <v>172</v>
      </c>
      <c r="D909" s="4" t="s">
        <v>2033</v>
      </c>
      <c r="E909" s="191" t="s">
        <v>31</v>
      </c>
      <c r="F909" s="192">
        <f>+F900+F904+F896</f>
        <v>0</v>
      </c>
      <c r="G909" s="191" t="s">
        <v>179</v>
      </c>
      <c r="H909" s="192">
        <f>+H900+H904+H896</f>
        <v>0</v>
      </c>
      <c r="I909" s="191" t="s">
        <v>33</v>
      </c>
      <c r="J909" s="192">
        <f>+J900+J904+J896</f>
        <v>0</v>
      </c>
      <c r="K909" s="192"/>
      <c r="L909" s="192"/>
      <c r="M909" s="191" t="s">
        <v>35</v>
      </c>
      <c r="N909" s="193">
        <f>+N900+N904+N896</f>
        <v>0</v>
      </c>
    </row>
    <row r="910" spans="1:14" x14ac:dyDescent="0.3">
      <c r="A910" s="11"/>
      <c r="B910" s="12"/>
      <c r="C910" s="12"/>
      <c r="D910" s="13"/>
      <c r="E910" s="191" t="s">
        <v>20</v>
      </c>
      <c r="F910" s="192">
        <f>+F901+F905+F897</f>
        <v>0</v>
      </c>
      <c r="G910" s="191" t="s">
        <v>180</v>
      </c>
      <c r="H910" s="192">
        <f>+H901+H905+H897</f>
        <v>0</v>
      </c>
      <c r="I910" s="191" t="s">
        <v>181</v>
      </c>
      <c r="J910" s="192">
        <f t="shared" ref="J910:L911" si="20">+J901+J905+J897</f>
        <v>0</v>
      </c>
      <c r="K910" s="192" t="s">
        <v>182</v>
      </c>
      <c r="L910" s="192">
        <f t="shared" si="20"/>
        <v>0</v>
      </c>
      <c r="M910" s="191" t="s">
        <v>38</v>
      </c>
      <c r="N910" s="193">
        <f>+N901+N905+N897</f>
        <v>0</v>
      </c>
    </row>
    <row r="911" spans="1:14" x14ac:dyDescent="0.3">
      <c r="A911" s="11"/>
      <c r="B911" s="12"/>
      <c r="C911" s="12"/>
      <c r="D911" s="13"/>
      <c r="E911" s="191" t="s">
        <v>26</v>
      </c>
      <c r="F911" s="192">
        <f>+F902+F906+F898</f>
        <v>0</v>
      </c>
      <c r="G911" s="191" t="s">
        <v>183</v>
      </c>
      <c r="H911" s="192">
        <f>+H902+H906+H898</f>
        <v>0</v>
      </c>
      <c r="I911" s="191" t="s">
        <v>184</v>
      </c>
      <c r="J911" s="192">
        <f t="shared" si="20"/>
        <v>0</v>
      </c>
      <c r="K911" s="192"/>
      <c r="L911" s="192"/>
      <c r="M911" s="191" t="s">
        <v>39</v>
      </c>
      <c r="N911" s="193">
        <f>+N902+N906+N898</f>
        <v>0</v>
      </c>
    </row>
    <row r="912" spans="1:14" x14ac:dyDescent="0.3">
      <c r="A912" s="42"/>
      <c r="B912" s="43"/>
      <c r="C912" s="43"/>
      <c r="D912" s="22"/>
      <c r="E912" s="194"/>
      <c r="F912" s="746"/>
      <c r="G912" s="194"/>
      <c r="H912" s="746"/>
      <c r="I912" s="194"/>
      <c r="J912" s="746"/>
      <c r="K912" s="746"/>
      <c r="L912" s="746"/>
      <c r="M912" s="194"/>
      <c r="N912" s="195"/>
    </row>
    <row r="913" spans="1:14" x14ac:dyDescent="0.3">
      <c r="A913" s="11"/>
      <c r="B913" s="12"/>
      <c r="C913" s="12"/>
      <c r="D913" s="30"/>
      <c r="N913" s="187"/>
    </row>
    <row r="914" spans="1:14" x14ac:dyDescent="0.3">
      <c r="A914" s="100">
        <v>1002</v>
      </c>
      <c r="B914" s="58" t="s">
        <v>175</v>
      </c>
      <c r="C914" s="58" t="s">
        <v>189</v>
      </c>
      <c r="D914" s="57" t="s">
        <v>325</v>
      </c>
      <c r="E914" s="18"/>
      <c r="F914" s="18"/>
      <c r="G914" s="18"/>
      <c r="H914" s="18"/>
      <c r="I914" s="18"/>
      <c r="J914" s="18"/>
      <c r="K914" s="18"/>
      <c r="L914" s="18"/>
      <c r="M914" s="18"/>
      <c r="N914" s="101"/>
    </row>
    <row r="915" spans="1:14" x14ac:dyDescent="0.3">
      <c r="A915" s="11"/>
      <c r="B915" s="61"/>
      <c r="C915" s="12"/>
      <c r="D915" s="30"/>
      <c r="N915" s="187"/>
    </row>
    <row r="916" spans="1:14" x14ac:dyDescent="0.3">
      <c r="A916" s="59"/>
      <c r="B916" s="25"/>
      <c r="C916" s="60"/>
      <c r="D916" s="53"/>
      <c r="E916" s="203"/>
      <c r="F916" s="745"/>
      <c r="G916" s="203"/>
      <c r="H916" s="203"/>
      <c r="I916" s="203"/>
      <c r="J916" s="203"/>
      <c r="K916" s="203"/>
      <c r="L916" s="203"/>
      <c r="M916" s="203"/>
      <c r="N916" s="204"/>
    </row>
    <row r="917" spans="1:14" x14ac:dyDescent="0.3">
      <c r="A917" s="11"/>
      <c r="B917" s="21" t="s">
        <v>177</v>
      </c>
      <c r="C917" s="12"/>
      <c r="D917" s="13" t="s">
        <v>178</v>
      </c>
      <c r="E917" s="108" t="s">
        <v>31</v>
      </c>
      <c r="F917" s="136">
        <v>0</v>
      </c>
      <c r="G917" s="108" t="s">
        <v>179</v>
      </c>
      <c r="H917" s="136">
        <v>0</v>
      </c>
      <c r="I917" s="108" t="s">
        <v>33</v>
      </c>
      <c r="J917" s="136">
        <v>0</v>
      </c>
      <c r="K917" s="136"/>
      <c r="L917" s="136"/>
      <c r="M917" s="108" t="s">
        <v>35</v>
      </c>
      <c r="N917" s="189">
        <v>0</v>
      </c>
    </row>
    <row r="918" spans="1:14" x14ac:dyDescent="0.3">
      <c r="A918" s="11"/>
      <c r="B918" s="12"/>
      <c r="C918" s="12"/>
      <c r="D918" s="29"/>
      <c r="E918" s="108" t="s">
        <v>20</v>
      </c>
      <c r="F918" s="136">
        <v>0</v>
      </c>
      <c r="G918" s="108" t="s">
        <v>180</v>
      </c>
      <c r="H918" s="136">
        <v>0</v>
      </c>
      <c r="I918" s="108" t="s">
        <v>181</v>
      </c>
      <c r="J918" s="136">
        <v>0</v>
      </c>
      <c r="K918" s="136" t="s">
        <v>182</v>
      </c>
      <c r="L918" s="136">
        <v>0</v>
      </c>
      <c r="M918" s="108" t="s">
        <v>38</v>
      </c>
      <c r="N918" s="189">
        <v>0</v>
      </c>
    </row>
    <row r="919" spans="1:14" x14ac:dyDescent="0.3">
      <c r="A919" s="11"/>
      <c r="B919" s="12"/>
      <c r="C919" s="12"/>
      <c r="D919" s="29"/>
      <c r="E919" s="108" t="s">
        <v>26</v>
      </c>
      <c r="F919" s="136">
        <v>0</v>
      </c>
      <c r="G919" s="108" t="s">
        <v>183</v>
      </c>
      <c r="H919" s="136">
        <v>0</v>
      </c>
      <c r="I919" s="108" t="s">
        <v>184</v>
      </c>
      <c r="J919" s="136">
        <v>0</v>
      </c>
      <c r="K919" s="136"/>
      <c r="L919" s="136"/>
      <c r="M919" s="108" t="s">
        <v>39</v>
      </c>
      <c r="N919" s="189">
        <v>0</v>
      </c>
    </row>
    <row r="920" spans="1:14" x14ac:dyDescent="0.3">
      <c r="A920" s="11"/>
      <c r="B920" s="12"/>
      <c r="C920" s="12"/>
      <c r="D920" s="30"/>
      <c r="H920" s="108"/>
      <c r="J920" s="108"/>
      <c r="K920" s="108"/>
      <c r="L920" s="108"/>
      <c r="N920" s="188"/>
    </row>
    <row r="921" spans="1:14" x14ac:dyDescent="0.3">
      <c r="A921" s="11"/>
      <c r="B921" s="21" t="s">
        <v>185</v>
      </c>
      <c r="C921" s="12"/>
      <c r="D921" s="13" t="s">
        <v>186</v>
      </c>
      <c r="E921" s="108" t="s">
        <v>31</v>
      </c>
      <c r="F921" s="136">
        <v>0</v>
      </c>
      <c r="G921" s="108" t="s">
        <v>179</v>
      </c>
      <c r="H921" s="136">
        <v>0</v>
      </c>
      <c r="I921" s="108" t="s">
        <v>33</v>
      </c>
      <c r="J921" s="136">
        <v>0</v>
      </c>
      <c r="K921" s="136"/>
      <c r="L921" s="136"/>
      <c r="M921" s="108" t="s">
        <v>35</v>
      </c>
      <c r="N921" s="189">
        <v>0</v>
      </c>
    </row>
    <row r="922" spans="1:14" x14ac:dyDescent="0.3">
      <c r="A922" s="11"/>
      <c r="B922" s="12"/>
      <c r="C922" s="12"/>
      <c r="D922" s="29"/>
      <c r="E922" s="108" t="s">
        <v>20</v>
      </c>
      <c r="F922" s="136">
        <v>0</v>
      </c>
      <c r="G922" s="108" t="s">
        <v>180</v>
      </c>
      <c r="H922" s="136">
        <v>0</v>
      </c>
      <c r="I922" s="108" t="s">
        <v>181</v>
      </c>
      <c r="J922" s="136">
        <v>0</v>
      </c>
      <c r="K922" s="136" t="s">
        <v>182</v>
      </c>
      <c r="L922" s="136">
        <v>0</v>
      </c>
      <c r="M922" s="108" t="s">
        <v>38</v>
      </c>
      <c r="N922" s="189">
        <v>0</v>
      </c>
    </row>
    <row r="923" spans="1:14" x14ac:dyDescent="0.3">
      <c r="A923" s="11"/>
      <c r="B923" s="12"/>
      <c r="C923" s="12"/>
      <c r="D923" s="29"/>
      <c r="E923" s="108" t="s">
        <v>26</v>
      </c>
      <c r="F923" s="136">
        <v>0</v>
      </c>
      <c r="G923" s="108" t="s">
        <v>183</v>
      </c>
      <c r="H923" s="136">
        <v>0</v>
      </c>
      <c r="I923" s="108" t="s">
        <v>184</v>
      </c>
      <c r="J923" s="136">
        <v>0</v>
      </c>
      <c r="K923" s="136"/>
      <c r="L923" s="136"/>
      <c r="M923" s="108" t="s">
        <v>39</v>
      </c>
      <c r="N923" s="189">
        <v>0</v>
      </c>
    </row>
    <row r="924" spans="1:14" x14ac:dyDescent="0.3">
      <c r="A924" s="11"/>
      <c r="B924" s="12"/>
      <c r="C924" s="12"/>
      <c r="D924" s="30"/>
      <c r="N924" s="187"/>
    </row>
    <row r="925" spans="1:14" ht="27.6" x14ac:dyDescent="0.3">
      <c r="A925" s="11"/>
      <c r="B925" s="21" t="s">
        <v>195</v>
      </c>
      <c r="C925" s="12"/>
      <c r="D925" s="13" t="s">
        <v>196</v>
      </c>
      <c r="E925" s="108" t="s">
        <v>31</v>
      </c>
      <c r="F925" s="136">
        <v>0</v>
      </c>
      <c r="G925" s="108" t="s">
        <v>179</v>
      </c>
      <c r="H925" s="136">
        <v>0</v>
      </c>
      <c r="I925" s="108" t="s">
        <v>33</v>
      </c>
      <c r="J925" s="136">
        <v>0</v>
      </c>
      <c r="K925" s="136"/>
      <c r="L925" s="136"/>
      <c r="M925" s="108" t="s">
        <v>35</v>
      </c>
      <c r="N925" s="189">
        <v>0</v>
      </c>
    </row>
    <row r="926" spans="1:14" x14ac:dyDescent="0.3">
      <c r="A926" s="11"/>
      <c r="B926" s="12"/>
      <c r="C926" s="12"/>
      <c r="D926" s="29"/>
      <c r="E926" s="108" t="s">
        <v>20</v>
      </c>
      <c r="F926" s="136">
        <v>0</v>
      </c>
      <c r="G926" s="108" t="s">
        <v>180</v>
      </c>
      <c r="H926" s="136">
        <v>0</v>
      </c>
      <c r="I926" s="108" t="s">
        <v>181</v>
      </c>
      <c r="J926" s="136">
        <v>0</v>
      </c>
      <c r="K926" s="136" t="s">
        <v>182</v>
      </c>
      <c r="L926" s="136">
        <v>0</v>
      </c>
      <c r="M926" s="108" t="s">
        <v>38</v>
      </c>
      <c r="N926" s="189">
        <v>0</v>
      </c>
    </row>
    <row r="927" spans="1:14" x14ac:dyDescent="0.3">
      <c r="A927" s="11"/>
      <c r="B927" s="12"/>
      <c r="C927" s="12"/>
      <c r="D927" s="29"/>
      <c r="E927" s="108" t="s">
        <v>26</v>
      </c>
      <c r="F927" s="136">
        <v>0</v>
      </c>
      <c r="G927" s="108" t="s">
        <v>183</v>
      </c>
      <c r="H927" s="136">
        <v>0</v>
      </c>
      <c r="I927" s="108" t="s">
        <v>184</v>
      </c>
      <c r="J927" s="136">
        <v>0</v>
      </c>
      <c r="K927" s="136"/>
      <c r="L927" s="136"/>
      <c r="M927" s="108" t="s">
        <v>39</v>
      </c>
      <c r="N927" s="189">
        <v>0</v>
      </c>
    </row>
    <row r="928" spans="1:14" ht="14.4" thickBot="1" x14ac:dyDescent="0.35">
      <c r="A928" s="11"/>
      <c r="B928" s="12"/>
      <c r="C928" s="12"/>
      <c r="D928" s="29"/>
      <c r="E928" s="108"/>
      <c r="F928" s="136"/>
      <c r="G928" s="108"/>
      <c r="H928" s="136"/>
      <c r="I928" s="108"/>
      <c r="J928" s="136"/>
      <c r="K928" s="136"/>
      <c r="L928" s="136"/>
      <c r="M928" s="108"/>
      <c r="N928" s="189"/>
    </row>
    <row r="929" spans="1:14" ht="14.4" thickTop="1" x14ac:dyDescent="0.3">
      <c r="A929" s="48"/>
      <c r="B929" s="49"/>
      <c r="C929" s="49"/>
      <c r="D929" s="50"/>
      <c r="E929" s="200"/>
      <c r="F929" s="201"/>
      <c r="G929" s="200"/>
      <c r="H929" s="201"/>
      <c r="I929" s="200"/>
      <c r="J929" s="201"/>
      <c r="K929" s="201"/>
      <c r="L929" s="201"/>
      <c r="M929" s="200"/>
      <c r="N929" s="202"/>
    </row>
    <row r="930" spans="1:14" x14ac:dyDescent="0.3">
      <c r="A930" s="37" t="s">
        <v>187</v>
      </c>
      <c r="B930" s="12"/>
      <c r="C930" s="12" t="s">
        <v>189</v>
      </c>
      <c r="D930" s="4" t="s">
        <v>2034</v>
      </c>
      <c r="E930" s="191" t="s">
        <v>31</v>
      </c>
      <c r="F930" s="192">
        <f>+F921+F925+F917</f>
        <v>0</v>
      </c>
      <c r="G930" s="191" t="s">
        <v>179</v>
      </c>
      <c r="H930" s="192">
        <f>+H921+H925+H917</f>
        <v>0</v>
      </c>
      <c r="I930" s="191" t="s">
        <v>33</v>
      </c>
      <c r="J930" s="192">
        <f>+J921+J925+J917</f>
        <v>0</v>
      </c>
      <c r="K930" s="192"/>
      <c r="L930" s="192"/>
      <c r="M930" s="191" t="s">
        <v>35</v>
      </c>
      <c r="N930" s="193">
        <f>+N921+N925+N917</f>
        <v>0</v>
      </c>
    </row>
    <row r="931" spans="1:14" x14ac:dyDescent="0.3">
      <c r="A931" s="11"/>
      <c r="B931" s="12"/>
      <c r="C931" s="12"/>
      <c r="D931" s="13"/>
      <c r="E931" s="191" t="s">
        <v>20</v>
      </c>
      <c r="F931" s="192">
        <f>+F922+F926+F918</f>
        <v>0</v>
      </c>
      <c r="G931" s="191" t="s">
        <v>180</v>
      </c>
      <c r="H931" s="192">
        <f>+H922+H926+H918</f>
        <v>0</v>
      </c>
      <c r="I931" s="191" t="s">
        <v>181</v>
      </c>
      <c r="J931" s="192">
        <f t="shared" ref="J931:L932" si="21">+J922+J926+J918</f>
        <v>0</v>
      </c>
      <c r="K931" s="192" t="s">
        <v>182</v>
      </c>
      <c r="L931" s="192">
        <f t="shared" si="21"/>
        <v>0</v>
      </c>
      <c r="M931" s="191" t="s">
        <v>38</v>
      </c>
      <c r="N931" s="193">
        <f>+N922+N926+N918</f>
        <v>0</v>
      </c>
    </row>
    <row r="932" spans="1:14" x14ac:dyDescent="0.3">
      <c r="A932" s="11"/>
      <c r="B932" s="12"/>
      <c r="C932" s="12"/>
      <c r="D932" s="13"/>
      <c r="E932" s="191" t="s">
        <v>26</v>
      </c>
      <c r="F932" s="192">
        <f>+F923+F927+F919</f>
        <v>0</v>
      </c>
      <c r="G932" s="191" t="s">
        <v>183</v>
      </c>
      <c r="H932" s="192">
        <f>+H923+H927+H919</f>
        <v>0</v>
      </c>
      <c r="I932" s="191" t="s">
        <v>184</v>
      </c>
      <c r="J932" s="192">
        <f t="shared" si="21"/>
        <v>0</v>
      </c>
      <c r="K932" s="192"/>
      <c r="L932" s="192"/>
      <c r="M932" s="191" t="s">
        <v>39</v>
      </c>
      <c r="N932" s="193">
        <f>+N923+N927+N919</f>
        <v>0</v>
      </c>
    </row>
    <row r="933" spans="1:14" x14ac:dyDescent="0.3">
      <c r="A933" s="42"/>
      <c r="B933" s="43"/>
      <c r="C933" s="43"/>
      <c r="D933" s="22"/>
      <c r="E933" s="194"/>
      <c r="F933" s="746"/>
      <c r="G933" s="194"/>
      <c r="H933" s="746"/>
      <c r="I933" s="194"/>
      <c r="J933" s="746"/>
      <c r="K933" s="746"/>
      <c r="L933" s="746"/>
      <c r="M933" s="194"/>
      <c r="N933" s="195"/>
    </row>
    <row r="934" spans="1:14" x14ac:dyDescent="0.3">
      <c r="A934" s="24"/>
      <c r="B934" s="26"/>
      <c r="C934" s="26"/>
      <c r="D934" s="74"/>
      <c r="E934" s="203"/>
      <c r="F934" s="745"/>
      <c r="G934" s="203"/>
      <c r="H934" s="203"/>
      <c r="I934" s="203"/>
      <c r="J934" s="203"/>
      <c r="K934" s="203"/>
      <c r="L934" s="203"/>
      <c r="M934" s="203"/>
      <c r="N934" s="204"/>
    </row>
    <row r="935" spans="1:14" x14ac:dyDescent="0.3">
      <c r="A935" s="56" t="s">
        <v>326</v>
      </c>
      <c r="B935" s="58" t="s">
        <v>175</v>
      </c>
      <c r="C935" s="62" t="s">
        <v>193</v>
      </c>
      <c r="D935" s="57" t="s">
        <v>327</v>
      </c>
      <c r="E935" s="18"/>
      <c r="F935" s="18"/>
      <c r="G935" s="18"/>
      <c r="H935" s="18"/>
      <c r="I935" s="18"/>
      <c r="J935" s="18"/>
      <c r="K935" s="18"/>
      <c r="L935" s="18"/>
      <c r="M935" s="18"/>
      <c r="N935" s="101"/>
    </row>
    <row r="936" spans="1:14" x14ac:dyDescent="0.3">
      <c r="A936" s="11"/>
      <c r="B936" s="61"/>
      <c r="C936" s="12"/>
      <c r="D936" s="30"/>
      <c r="N936" s="187"/>
    </row>
    <row r="937" spans="1:14" x14ac:dyDescent="0.3">
      <c r="A937" s="59"/>
      <c r="B937" s="25"/>
      <c r="C937" s="60"/>
      <c r="D937" s="53"/>
      <c r="E937" s="203"/>
      <c r="F937" s="745"/>
      <c r="G937" s="203"/>
      <c r="H937" s="203"/>
      <c r="I937" s="203"/>
      <c r="J937" s="203"/>
      <c r="K937" s="203"/>
      <c r="L937" s="203"/>
      <c r="M937" s="203"/>
      <c r="N937" s="204"/>
    </row>
    <row r="938" spans="1:14" x14ac:dyDescent="0.3">
      <c r="A938" s="11"/>
      <c r="B938" s="21" t="s">
        <v>177</v>
      </c>
      <c r="C938" s="12"/>
      <c r="D938" s="13" t="s">
        <v>178</v>
      </c>
      <c r="E938" s="108" t="s">
        <v>31</v>
      </c>
      <c r="F938" s="136">
        <v>0</v>
      </c>
      <c r="G938" s="108" t="s">
        <v>179</v>
      </c>
      <c r="H938" s="136">
        <v>0</v>
      </c>
      <c r="I938" s="108" t="s">
        <v>33</v>
      </c>
      <c r="J938" s="136">
        <v>0</v>
      </c>
      <c r="K938" s="136"/>
      <c r="L938" s="136"/>
      <c r="M938" s="108" t="s">
        <v>35</v>
      </c>
      <c r="N938" s="189">
        <v>0</v>
      </c>
    </row>
    <row r="939" spans="1:14" x14ac:dyDescent="0.3">
      <c r="A939" s="11"/>
      <c r="B939" s="12"/>
      <c r="C939" s="12"/>
      <c r="D939" s="29"/>
      <c r="E939" s="108" t="s">
        <v>20</v>
      </c>
      <c r="F939" s="136">
        <v>0</v>
      </c>
      <c r="G939" s="108" t="s">
        <v>180</v>
      </c>
      <c r="H939" s="136">
        <v>0</v>
      </c>
      <c r="I939" s="108" t="s">
        <v>181</v>
      </c>
      <c r="J939" s="136">
        <v>0</v>
      </c>
      <c r="K939" s="136" t="s">
        <v>182</v>
      </c>
      <c r="L939" s="136">
        <v>0</v>
      </c>
      <c r="M939" s="108" t="s">
        <v>38</v>
      </c>
      <c r="N939" s="189">
        <v>0</v>
      </c>
    </row>
    <row r="940" spans="1:14" x14ac:dyDescent="0.3">
      <c r="A940" s="11"/>
      <c r="B940" s="12"/>
      <c r="C940" s="12"/>
      <c r="D940" s="29"/>
      <c r="E940" s="108" t="s">
        <v>26</v>
      </c>
      <c r="F940" s="136">
        <v>0</v>
      </c>
      <c r="G940" s="108" t="s">
        <v>183</v>
      </c>
      <c r="H940" s="136">
        <v>0</v>
      </c>
      <c r="I940" s="108" t="s">
        <v>184</v>
      </c>
      <c r="J940" s="136">
        <v>0</v>
      </c>
      <c r="K940" s="136"/>
      <c r="L940" s="136"/>
      <c r="M940" s="108" t="s">
        <v>39</v>
      </c>
      <c r="N940" s="189">
        <v>0</v>
      </c>
    </row>
    <row r="941" spans="1:14" x14ac:dyDescent="0.3">
      <c r="A941" s="11"/>
      <c r="B941" s="12"/>
      <c r="C941" s="12"/>
      <c r="D941" s="30"/>
      <c r="H941" s="108"/>
      <c r="J941" s="108"/>
      <c r="K941" s="108"/>
      <c r="L941" s="108"/>
      <c r="N941" s="188"/>
    </row>
    <row r="942" spans="1:14" x14ac:dyDescent="0.3">
      <c r="A942" s="11"/>
      <c r="B942" s="21" t="s">
        <v>185</v>
      </c>
      <c r="C942" s="12"/>
      <c r="D942" s="13" t="s">
        <v>186</v>
      </c>
      <c r="E942" s="108" t="s">
        <v>31</v>
      </c>
      <c r="F942" s="136">
        <v>0</v>
      </c>
      <c r="G942" s="108" t="s">
        <v>179</v>
      </c>
      <c r="H942" s="136">
        <v>0</v>
      </c>
      <c r="I942" s="108" t="s">
        <v>33</v>
      </c>
      <c r="J942" s="136">
        <v>0</v>
      </c>
      <c r="K942" s="136"/>
      <c r="L942" s="136"/>
      <c r="M942" s="108" t="s">
        <v>35</v>
      </c>
      <c r="N942" s="189">
        <v>0</v>
      </c>
    </row>
    <row r="943" spans="1:14" x14ac:dyDescent="0.3">
      <c r="A943" s="11"/>
      <c r="B943" s="12"/>
      <c r="C943" s="12"/>
      <c r="D943" s="29"/>
      <c r="E943" s="108" t="s">
        <v>20</v>
      </c>
      <c r="F943" s="136">
        <v>0</v>
      </c>
      <c r="G943" s="108" t="s">
        <v>180</v>
      </c>
      <c r="H943" s="136">
        <v>0</v>
      </c>
      <c r="I943" s="108" t="s">
        <v>181</v>
      </c>
      <c r="J943" s="136">
        <v>0</v>
      </c>
      <c r="K943" s="136" t="s">
        <v>182</v>
      </c>
      <c r="L943" s="136">
        <v>0</v>
      </c>
      <c r="M943" s="108" t="s">
        <v>38</v>
      </c>
      <c r="N943" s="189">
        <v>0</v>
      </c>
    </row>
    <row r="944" spans="1:14" x14ac:dyDescent="0.3">
      <c r="A944" s="11"/>
      <c r="B944" s="12"/>
      <c r="C944" s="12"/>
      <c r="D944" s="29"/>
      <c r="E944" s="108" t="s">
        <v>26</v>
      </c>
      <c r="F944" s="136">
        <v>0</v>
      </c>
      <c r="G944" s="108" t="s">
        <v>183</v>
      </c>
      <c r="H944" s="136">
        <v>0</v>
      </c>
      <c r="I944" s="108" t="s">
        <v>184</v>
      </c>
      <c r="J944" s="136">
        <v>0</v>
      </c>
      <c r="K944" s="136"/>
      <c r="L944" s="136"/>
      <c r="M944" s="108" t="s">
        <v>39</v>
      </c>
      <c r="N944" s="189">
        <v>0</v>
      </c>
    </row>
    <row r="945" spans="1:14" x14ac:dyDescent="0.3">
      <c r="A945" s="11"/>
      <c r="B945" s="12"/>
      <c r="C945" s="12"/>
      <c r="D945" s="30"/>
      <c r="N945" s="187"/>
    </row>
    <row r="946" spans="1:14" ht="27.6" x14ac:dyDescent="0.3">
      <c r="A946" s="11"/>
      <c r="B946" s="21" t="s">
        <v>195</v>
      </c>
      <c r="C946" s="12"/>
      <c r="D946" s="13" t="s">
        <v>196</v>
      </c>
      <c r="E946" s="108" t="s">
        <v>31</v>
      </c>
      <c r="F946" s="136">
        <v>0</v>
      </c>
      <c r="G946" s="108" t="s">
        <v>179</v>
      </c>
      <c r="H946" s="136">
        <v>0</v>
      </c>
      <c r="I946" s="108" t="s">
        <v>33</v>
      </c>
      <c r="J946" s="136">
        <v>0</v>
      </c>
      <c r="K946" s="136"/>
      <c r="L946" s="136"/>
      <c r="M946" s="108" t="s">
        <v>35</v>
      </c>
      <c r="N946" s="189">
        <v>0</v>
      </c>
    </row>
    <row r="947" spans="1:14" x14ac:dyDescent="0.3">
      <c r="A947" s="11"/>
      <c r="B947" s="12"/>
      <c r="C947" s="12"/>
      <c r="D947" s="29"/>
      <c r="E947" s="108" t="s">
        <v>20</v>
      </c>
      <c r="F947" s="136">
        <v>0</v>
      </c>
      <c r="G947" s="108" t="s">
        <v>180</v>
      </c>
      <c r="H947" s="136">
        <v>0</v>
      </c>
      <c r="I947" s="108" t="s">
        <v>181</v>
      </c>
      <c r="J947" s="136">
        <v>0</v>
      </c>
      <c r="K947" s="136" t="s">
        <v>182</v>
      </c>
      <c r="L947" s="136">
        <v>0</v>
      </c>
      <c r="M947" s="108" t="s">
        <v>38</v>
      </c>
      <c r="N947" s="189">
        <v>0</v>
      </c>
    </row>
    <row r="948" spans="1:14" x14ac:dyDescent="0.3">
      <c r="A948" s="11"/>
      <c r="B948" s="12"/>
      <c r="C948" s="12"/>
      <c r="D948" s="29"/>
      <c r="E948" s="108" t="s">
        <v>26</v>
      </c>
      <c r="F948" s="136">
        <v>0</v>
      </c>
      <c r="G948" s="108" t="s">
        <v>183</v>
      </c>
      <c r="H948" s="136">
        <v>0</v>
      </c>
      <c r="I948" s="108" t="s">
        <v>184</v>
      </c>
      <c r="J948" s="136">
        <v>0</v>
      </c>
      <c r="K948" s="136"/>
      <c r="L948" s="136"/>
      <c r="M948" s="108" t="s">
        <v>39</v>
      </c>
      <c r="N948" s="189">
        <v>0</v>
      </c>
    </row>
    <row r="949" spans="1:14" ht="14.4" thickBot="1" x14ac:dyDescent="0.35">
      <c r="A949" s="11"/>
      <c r="B949" s="12"/>
      <c r="C949" s="12"/>
      <c r="D949" s="29"/>
      <c r="E949" s="108"/>
      <c r="F949" s="136"/>
      <c r="G949" s="108"/>
      <c r="H949" s="136"/>
      <c r="I949" s="108"/>
      <c r="J949" s="136"/>
      <c r="K949" s="136"/>
      <c r="L949" s="136"/>
      <c r="M949" s="108"/>
      <c r="N949" s="189"/>
    </row>
    <row r="950" spans="1:14" ht="14.4" thickTop="1" x14ac:dyDescent="0.3">
      <c r="A950" s="48"/>
      <c r="B950" s="49"/>
      <c r="C950" s="49"/>
      <c r="D950" s="50"/>
      <c r="E950" s="200"/>
      <c r="F950" s="201"/>
      <c r="G950" s="200"/>
      <c r="H950" s="201"/>
      <c r="I950" s="200"/>
      <c r="J950" s="201"/>
      <c r="K950" s="201"/>
      <c r="L950" s="201"/>
      <c r="M950" s="200"/>
      <c r="N950" s="202"/>
    </row>
    <row r="951" spans="1:14" x14ac:dyDescent="0.3">
      <c r="A951" s="37" t="s">
        <v>187</v>
      </c>
      <c r="B951" s="12"/>
      <c r="C951" s="181" t="s">
        <v>193</v>
      </c>
      <c r="D951" s="4" t="s">
        <v>327</v>
      </c>
      <c r="E951" s="191" t="s">
        <v>31</v>
      </c>
      <c r="F951" s="192">
        <f>+F942+F946+F938</f>
        <v>0</v>
      </c>
      <c r="G951" s="191" t="s">
        <v>179</v>
      </c>
      <c r="H951" s="192">
        <f>+H942+H946+H938</f>
        <v>0</v>
      </c>
      <c r="I951" s="191" t="s">
        <v>33</v>
      </c>
      <c r="J951" s="192">
        <f>+J942+J946+J938</f>
        <v>0</v>
      </c>
      <c r="K951" s="192"/>
      <c r="L951" s="192"/>
      <c r="M951" s="191" t="s">
        <v>35</v>
      </c>
      <c r="N951" s="193">
        <f>+N942+N946+N938</f>
        <v>0</v>
      </c>
    </row>
    <row r="952" spans="1:14" x14ac:dyDescent="0.3">
      <c r="A952" s="11"/>
      <c r="B952" s="12"/>
      <c r="C952" s="12"/>
      <c r="D952" s="13"/>
      <c r="E952" s="191" t="s">
        <v>20</v>
      </c>
      <c r="F952" s="192">
        <f>+F943+F947+F939</f>
        <v>0</v>
      </c>
      <c r="G952" s="191" t="s">
        <v>180</v>
      </c>
      <c r="H952" s="192">
        <f>+H943+H947+H939</f>
        <v>0</v>
      </c>
      <c r="I952" s="191" t="s">
        <v>181</v>
      </c>
      <c r="J952" s="192">
        <f t="shared" ref="J952:L953" si="22">+J943+J947+J939</f>
        <v>0</v>
      </c>
      <c r="K952" s="192" t="s">
        <v>182</v>
      </c>
      <c r="L952" s="192">
        <f t="shared" si="22"/>
        <v>0</v>
      </c>
      <c r="M952" s="191" t="s">
        <v>38</v>
      </c>
      <c r="N952" s="193">
        <f>+N943+N947+N939</f>
        <v>0</v>
      </c>
    </row>
    <row r="953" spans="1:14" x14ac:dyDescent="0.3">
      <c r="A953" s="11"/>
      <c r="B953" s="12"/>
      <c r="C953" s="12"/>
      <c r="D953" s="13"/>
      <c r="E953" s="191" t="s">
        <v>26</v>
      </c>
      <c r="F953" s="192">
        <f>+F944+F948+F940</f>
        <v>0</v>
      </c>
      <c r="G953" s="191" t="s">
        <v>183</v>
      </c>
      <c r="H953" s="192">
        <f>+H944+H948+H940</f>
        <v>0</v>
      </c>
      <c r="I953" s="191" t="s">
        <v>184</v>
      </c>
      <c r="J953" s="192">
        <f t="shared" si="22"/>
        <v>0</v>
      </c>
      <c r="K953" s="192"/>
      <c r="L953" s="192"/>
      <c r="M953" s="191" t="s">
        <v>39</v>
      </c>
      <c r="N953" s="193">
        <f>+N944+N948+N940</f>
        <v>0</v>
      </c>
    </row>
    <row r="954" spans="1:14" x14ac:dyDescent="0.3">
      <c r="A954" s="42"/>
      <c r="B954" s="43"/>
      <c r="C954" s="43"/>
      <c r="D954" s="22"/>
      <c r="E954" s="194"/>
      <c r="F954" s="746"/>
      <c r="G954" s="194"/>
      <c r="H954" s="746"/>
      <c r="I954" s="194"/>
      <c r="J954" s="746"/>
      <c r="K954" s="746"/>
      <c r="L954" s="746"/>
      <c r="M954" s="194"/>
      <c r="N954" s="195"/>
    </row>
    <row r="955" spans="1:14" x14ac:dyDescent="0.3">
      <c r="A955" s="11"/>
      <c r="B955" s="12"/>
      <c r="C955" s="12"/>
      <c r="D955" s="30"/>
      <c r="N955" s="199"/>
    </row>
    <row r="956" spans="1:14" x14ac:dyDescent="0.3">
      <c r="A956" s="56" t="s">
        <v>2035</v>
      </c>
      <c r="B956" s="58" t="s">
        <v>175</v>
      </c>
      <c r="C956" s="182" t="s">
        <v>2036</v>
      </c>
      <c r="D956" s="57" t="s">
        <v>1859</v>
      </c>
      <c r="E956" s="18"/>
      <c r="F956" s="18"/>
      <c r="G956" s="18"/>
      <c r="H956" s="18"/>
      <c r="I956" s="18"/>
      <c r="J956" s="18"/>
      <c r="K956" s="18"/>
      <c r="L956" s="18"/>
      <c r="M956" s="18"/>
      <c r="N956" s="101"/>
    </row>
    <row r="957" spans="1:14" x14ac:dyDescent="0.3">
      <c r="A957" s="11"/>
      <c r="B957" s="61"/>
      <c r="C957" s="12"/>
      <c r="D957" s="30"/>
      <c r="N957" s="187"/>
    </row>
    <row r="958" spans="1:14" x14ac:dyDescent="0.3">
      <c r="A958" s="59"/>
      <c r="B958" s="25"/>
      <c r="C958" s="60"/>
      <c r="D958" s="53"/>
      <c r="E958" s="203"/>
      <c r="F958" s="745"/>
      <c r="G958" s="203"/>
      <c r="H958" s="203"/>
      <c r="I958" s="203"/>
      <c r="J958" s="203"/>
      <c r="K958" s="203"/>
      <c r="L958" s="203"/>
      <c r="M958" s="203"/>
      <c r="N958" s="204"/>
    </row>
    <row r="959" spans="1:14" x14ac:dyDescent="0.3">
      <c r="A959" s="11"/>
      <c r="B959" s="21" t="s">
        <v>177</v>
      </c>
      <c r="C959" s="12"/>
      <c r="D959" s="13" t="s">
        <v>178</v>
      </c>
      <c r="E959" s="108" t="s">
        <v>31</v>
      </c>
      <c r="F959" s="136">
        <v>0</v>
      </c>
      <c r="G959" s="108" t="s">
        <v>179</v>
      </c>
      <c r="H959" s="136">
        <v>0</v>
      </c>
      <c r="I959" s="108" t="s">
        <v>33</v>
      </c>
      <c r="J959" s="136">
        <v>0</v>
      </c>
      <c r="K959" s="136"/>
      <c r="L959" s="136"/>
      <c r="M959" s="108" t="s">
        <v>35</v>
      </c>
      <c r="N959" s="189">
        <v>0</v>
      </c>
    </row>
    <row r="960" spans="1:14" x14ac:dyDescent="0.3">
      <c r="A960" s="11"/>
      <c r="B960" s="12"/>
      <c r="C960" s="12"/>
      <c r="D960" s="29"/>
      <c r="E960" s="108" t="s">
        <v>20</v>
      </c>
      <c r="F960" s="136">
        <v>0</v>
      </c>
      <c r="G960" s="108" t="s">
        <v>180</v>
      </c>
      <c r="H960" s="136">
        <v>0</v>
      </c>
      <c r="I960" s="108" t="s">
        <v>181</v>
      </c>
      <c r="J960" s="136">
        <v>0</v>
      </c>
      <c r="K960" s="136" t="s">
        <v>182</v>
      </c>
      <c r="L960" s="136">
        <v>0</v>
      </c>
      <c r="M960" s="108" t="s">
        <v>38</v>
      </c>
      <c r="N960" s="189">
        <v>0</v>
      </c>
    </row>
    <row r="961" spans="1:14" x14ac:dyDescent="0.3">
      <c r="A961" s="11"/>
      <c r="B961" s="12"/>
      <c r="C961" s="12"/>
      <c r="D961" s="29"/>
      <c r="E961" s="108" t="s">
        <v>26</v>
      </c>
      <c r="F961" s="136">
        <v>0</v>
      </c>
      <c r="G961" s="108" t="s">
        <v>183</v>
      </c>
      <c r="H961" s="136">
        <v>0</v>
      </c>
      <c r="I961" s="108" t="s">
        <v>184</v>
      </c>
      <c r="J961" s="136">
        <v>0</v>
      </c>
      <c r="K961" s="136"/>
      <c r="L961" s="136"/>
      <c r="M961" s="108" t="s">
        <v>39</v>
      </c>
      <c r="N961" s="189">
        <v>0</v>
      </c>
    </row>
    <row r="962" spans="1:14" x14ac:dyDescent="0.3">
      <c r="A962" s="11"/>
      <c r="B962" s="12"/>
      <c r="C962" s="12"/>
      <c r="D962" s="30"/>
      <c r="H962" s="108"/>
      <c r="J962" s="108"/>
      <c r="K962" s="108"/>
      <c r="L962" s="108"/>
      <c r="N962" s="188"/>
    </row>
    <row r="963" spans="1:14" x14ac:dyDescent="0.3">
      <c r="A963" s="11"/>
      <c r="B963" s="21" t="s">
        <v>185</v>
      </c>
      <c r="C963" s="12"/>
      <c r="D963" s="13" t="s">
        <v>186</v>
      </c>
      <c r="E963" s="108" t="s">
        <v>31</v>
      </c>
      <c r="F963" s="136">
        <v>0</v>
      </c>
      <c r="G963" s="108" t="s">
        <v>179</v>
      </c>
      <c r="H963" s="136">
        <v>0</v>
      </c>
      <c r="I963" s="108" t="s">
        <v>33</v>
      </c>
      <c r="J963" s="136">
        <v>0</v>
      </c>
      <c r="K963" s="136"/>
      <c r="L963" s="136"/>
      <c r="M963" s="108" t="s">
        <v>35</v>
      </c>
      <c r="N963" s="189">
        <v>0</v>
      </c>
    </row>
    <row r="964" spans="1:14" x14ac:dyDescent="0.3">
      <c r="A964" s="11"/>
      <c r="B964" s="12"/>
      <c r="C964" s="12"/>
      <c r="D964" s="29"/>
      <c r="E964" s="108" t="s">
        <v>20</v>
      </c>
      <c r="F964" s="136">
        <v>0</v>
      </c>
      <c r="G964" s="108" t="s">
        <v>180</v>
      </c>
      <c r="H964" s="136">
        <v>0</v>
      </c>
      <c r="I964" s="108" t="s">
        <v>181</v>
      </c>
      <c r="J964" s="136">
        <v>0</v>
      </c>
      <c r="K964" s="136" t="s">
        <v>182</v>
      </c>
      <c r="L964" s="136">
        <v>0</v>
      </c>
      <c r="M964" s="108" t="s">
        <v>38</v>
      </c>
      <c r="N964" s="189">
        <v>0</v>
      </c>
    </row>
    <row r="965" spans="1:14" x14ac:dyDescent="0.3">
      <c r="A965" s="11"/>
      <c r="B965" s="12"/>
      <c r="C965" s="12"/>
      <c r="D965" s="29"/>
      <c r="E965" s="108" t="s">
        <v>26</v>
      </c>
      <c r="F965" s="136">
        <v>0</v>
      </c>
      <c r="G965" s="108" t="s">
        <v>183</v>
      </c>
      <c r="H965" s="136">
        <v>0</v>
      </c>
      <c r="I965" s="108" t="s">
        <v>184</v>
      </c>
      <c r="J965" s="136">
        <v>0</v>
      </c>
      <c r="K965" s="136"/>
      <c r="L965" s="136"/>
      <c r="M965" s="108" t="s">
        <v>39</v>
      </c>
      <c r="N965" s="189">
        <v>0</v>
      </c>
    </row>
    <row r="966" spans="1:14" x14ac:dyDescent="0.3">
      <c r="A966" s="11"/>
      <c r="B966" s="12"/>
      <c r="C966" s="12"/>
      <c r="D966" s="30"/>
      <c r="N966" s="187"/>
    </row>
    <row r="967" spans="1:14" ht="27.6" x14ac:dyDescent="0.3">
      <c r="A967" s="11"/>
      <c r="B967" s="21" t="s">
        <v>195</v>
      </c>
      <c r="C967" s="12"/>
      <c r="D967" s="13" t="s">
        <v>196</v>
      </c>
      <c r="E967" s="108" t="s">
        <v>31</v>
      </c>
      <c r="F967" s="136">
        <v>0</v>
      </c>
      <c r="G967" s="108" t="s">
        <v>179</v>
      </c>
      <c r="H967" s="136">
        <v>0</v>
      </c>
      <c r="I967" s="108" t="s">
        <v>33</v>
      </c>
      <c r="J967" s="136">
        <v>0</v>
      </c>
      <c r="K967" s="136"/>
      <c r="L967" s="136"/>
      <c r="M967" s="108" t="s">
        <v>35</v>
      </c>
      <c r="N967" s="189">
        <v>0</v>
      </c>
    </row>
    <row r="968" spans="1:14" x14ac:dyDescent="0.3">
      <c r="A968" s="11"/>
      <c r="B968" s="12"/>
      <c r="C968" s="12"/>
      <c r="D968" s="29"/>
      <c r="E968" s="108" t="s">
        <v>20</v>
      </c>
      <c r="F968" s="136">
        <v>0</v>
      </c>
      <c r="G968" s="108" t="s">
        <v>180</v>
      </c>
      <c r="H968" s="136">
        <v>0</v>
      </c>
      <c r="I968" s="108" t="s">
        <v>181</v>
      </c>
      <c r="J968" s="136">
        <v>0</v>
      </c>
      <c r="K968" s="136" t="s">
        <v>182</v>
      </c>
      <c r="L968" s="136">
        <v>0</v>
      </c>
      <c r="M968" s="108" t="s">
        <v>38</v>
      </c>
      <c r="N968" s="189">
        <v>0</v>
      </c>
    </row>
    <row r="969" spans="1:14" x14ac:dyDescent="0.3">
      <c r="A969" s="11"/>
      <c r="B969" s="12"/>
      <c r="C969" s="12"/>
      <c r="D969" s="29"/>
      <c r="E969" s="108" t="s">
        <v>26</v>
      </c>
      <c r="F969" s="136">
        <v>0</v>
      </c>
      <c r="G969" s="108" t="s">
        <v>183</v>
      </c>
      <c r="H969" s="136">
        <v>0</v>
      </c>
      <c r="I969" s="108" t="s">
        <v>184</v>
      </c>
      <c r="J969" s="136">
        <v>0</v>
      </c>
      <c r="K969" s="136"/>
      <c r="L969" s="136"/>
      <c r="M969" s="108" t="s">
        <v>39</v>
      </c>
      <c r="N969" s="189">
        <v>0</v>
      </c>
    </row>
    <row r="970" spans="1:14" ht="14.4" thickBot="1" x14ac:dyDescent="0.35">
      <c r="A970" s="11"/>
      <c r="B970" s="12"/>
      <c r="C970" s="12"/>
      <c r="D970" s="29"/>
      <c r="E970" s="108"/>
      <c r="F970" s="136"/>
      <c r="G970" s="108"/>
      <c r="H970" s="136"/>
      <c r="I970" s="108"/>
      <c r="J970" s="136"/>
      <c r="K970" s="136"/>
      <c r="L970" s="136"/>
      <c r="M970" s="108"/>
      <c r="N970" s="189"/>
    </row>
    <row r="971" spans="1:14" ht="14.4" thickTop="1" x14ac:dyDescent="0.3">
      <c r="A971" s="48"/>
      <c r="B971" s="49"/>
      <c r="C971" s="49"/>
      <c r="D971" s="50"/>
      <c r="E971" s="200"/>
      <c r="F971" s="201"/>
      <c r="G971" s="200"/>
      <c r="H971" s="201"/>
      <c r="I971" s="200"/>
      <c r="J971" s="201"/>
      <c r="K971" s="201"/>
      <c r="L971" s="201"/>
      <c r="M971" s="200"/>
      <c r="N971" s="202"/>
    </row>
    <row r="972" spans="1:14" x14ac:dyDescent="0.3">
      <c r="A972" s="37" t="s">
        <v>187</v>
      </c>
      <c r="B972" s="12"/>
      <c r="C972" s="183" t="s">
        <v>2036</v>
      </c>
      <c r="D972" s="4" t="s">
        <v>1859</v>
      </c>
      <c r="E972" s="191" t="s">
        <v>31</v>
      </c>
      <c r="F972" s="192">
        <f>+F963+F967+F959</f>
        <v>0</v>
      </c>
      <c r="G972" s="191" t="s">
        <v>179</v>
      </c>
      <c r="H972" s="192">
        <f>+H963+H967+H959</f>
        <v>0</v>
      </c>
      <c r="I972" s="191" t="s">
        <v>33</v>
      </c>
      <c r="J972" s="192">
        <f t="shared" ref="J972:L974" si="23">+J963+J967+J959</f>
        <v>0</v>
      </c>
      <c r="K972" s="192"/>
      <c r="L972" s="192"/>
      <c r="M972" s="191" t="s">
        <v>35</v>
      </c>
      <c r="N972" s="193">
        <f>+N963+N967+N959</f>
        <v>0</v>
      </c>
    </row>
    <row r="973" spans="1:14" x14ac:dyDescent="0.3">
      <c r="A973" s="11"/>
      <c r="B973" s="12"/>
      <c r="C973" s="12"/>
      <c r="D973" s="13"/>
      <c r="E973" s="191" t="s">
        <v>20</v>
      </c>
      <c r="F973" s="192">
        <f>+F964+F968+F960</f>
        <v>0</v>
      </c>
      <c r="G973" s="191" t="s">
        <v>180</v>
      </c>
      <c r="H973" s="192">
        <f>+H964+H968+H960</f>
        <v>0</v>
      </c>
      <c r="I973" s="191" t="s">
        <v>181</v>
      </c>
      <c r="J973" s="192">
        <f t="shared" si="23"/>
        <v>0</v>
      </c>
      <c r="K973" s="192" t="s">
        <v>182</v>
      </c>
      <c r="L973" s="192">
        <f t="shared" si="23"/>
        <v>0</v>
      </c>
      <c r="M973" s="191" t="s">
        <v>38</v>
      </c>
      <c r="N973" s="193">
        <f>+N964+N968+N960</f>
        <v>0</v>
      </c>
    </row>
    <row r="974" spans="1:14" x14ac:dyDescent="0.3">
      <c r="A974" s="11"/>
      <c r="B974" s="12"/>
      <c r="C974" s="12"/>
      <c r="D974" s="13"/>
      <c r="E974" s="191" t="s">
        <v>26</v>
      </c>
      <c r="F974" s="192">
        <f>+F965+F969+F961</f>
        <v>0</v>
      </c>
      <c r="G974" s="191" t="s">
        <v>183</v>
      </c>
      <c r="H974" s="192">
        <f>+H965+H969+H961</f>
        <v>0</v>
      </c>
      <c r="I974" s="191" t="s">
        <v>184</v>
      </c>
      <c r="J974" s="192">
        <f t="shared" si="23"/>
        <v>0</v>
      </c>
      <c r="K974" s="192"/>
      <c r="L974" s="192"/>
      <c r="M974" s="191" t="s">
        <v>39</v>
      </c>
      <c r="N974" s="193">
        <f>+N965+N969+N961</f>
        <v>0</v>
      </c>
    </row>
    <row r="975" spans="1:14" x14ac:dyDescent="0.3">
      <c r="A975" s="42"/>
      <c r="B975" s="43"/>
      <c r="C975" s="43"/>
      <c r="D975" s="22"/>
      <c r="E975" s="194"/>
      <c r="F975" s="746"/>
      <c r="G975" s="194"/>
      <c r="H975" s="746"/>
      <c r="I975" s="194"/>
      <c r="J975" s="746"/>
      <c r="K975" s="746"/>
      <c r="L975" s="746"/>
      <c r="M975" s="194"/>
      <c r="N975" s="195"/>
    </row>
    <row r="976" spans="1:14" x14ac:dyDescent="0.3">
      <c r="A976" s="11"/>
      <c r="B976" s="12"/>
      <c r="C976" s="12"/>
      <c r="D976" s="30"/>
      <c r="N976" s="187"/>
    </row>
    <row r="977" spans="1:14" x14ac:dyDescent="0.3">
      <c r="A977" s="56" t="s">
        <v>330</v>
      </c>
      <c r="B977" s="58" t="s">
        <v>175</v>
      </c>
      <c r="C977" s="62" t="s">
        <v>202</v>
      </c>
      <c r="D977" s="57" t="s">
        <v>331</v>
      </c>
      <c r="E977" s="18"/>
      <c r="F977" s="18"/>
      <c r="G977" s="18"/>
      <c r="H977" s="18"/>
      <c r="I977" s="18"/>
      <c r="J977" s="18"/>
      <c r="K977" s="18"/>
      <c r="L977" s="18"/>
      <c r="M977" s="18"/>
      <c r="N977" s="101"/>
    </row>
    <row r="978" spans="1:14" x14ac:dyDescent="0.3">
      <c r="A978" s="11"/>
      <c r="B978" s="61"/>
      <c r="C978" s="12"/>
      <c r="D978" s="30"/>
      <c r="N978" s="187"/>
    </row>
    <row r="979" spans="1:14" x14ac:dyDescent="0.3">
      <c r="A979" s="59"/>
      <c r="B979" s="25"/>
      <c r="C979" s="60"/>
      <c r="D979" s="53"/>
      <c r="E979" s="203"/>
      <c r="F979" s="745"/>
      <c r="G979" s="203"/>
      <c r="H979" s="203"/>
      <c r="I979" s="203"/>
      <c r="J979" s="203"/>
      <c r="K979" s="203"/>
      <c r="L979" s="203"/>
      <c r="M979" s="203"/>
      <c r="N979" s="204"/>
    </row>
    <row r="980" spans="1:14" x14ac:dyDescent="0.3">
      <c r="A980" s="11"/>
      <c r="B980" s="21" t="s">
        <v>177</v>
      </c>
      <c r="C980" s="12"/>
      <c r="D980" s="13" t="s">
        <v>178</v>
      </c>
      <c r="E980" s="108" t="s">
        <v>31</v>
      </c>
      <c r="F980" s="136">
        <v>0</v>
      </c>
      <c r="G980" s="108" t="s">
        <v>179</v>
      </c>
      <c r="H980" s="136">
        <v>0</v>
      </c>
      <c r="I980" s="108" t="s">
        <v>33</v>
      </c>
      <c r="J980" s="136">
        <v>0</v>
      </c>
      <c r="K980" s="136"/>
      <c r="L980" s="136"/>
      <c r="M980" s="108" t="s">
        <v>35</v>
      </c>
      <c r="N980" s="189">
        <v>0</v>
      </c>
    </row>
    <row r="981" spans="1:14" x14ac:dyDescent="0.3">
      <c r="A981" s="11"/>
      <c r="B981" s="12"/>
      <c r="C981" s="12"/>
      <c r="D981" s="29"/>
      <c r="E981" s="108" t="s">
        <v>20</v>
      </c>
      <c r="F981" s="136">
        <v>0</v>
      </c>
      <c r="G981" s="108" t="s">
        <v>180</v>
      </c>
      <c r="H981" s="136">
        <v>0</v>
      </c>
      <c r="I981" s="108" t="s">
        <v>181</v>
      </c>
      <c r="J981" s="136">
        <v>0</v>
      </c>
      <c r="K981" s="136" t="s">
        <v>182</v>
      </c>
      <c r="L981" s="136">
        <v>0</v>
      </c>
      <c r="M981" s="108" t="s">
        <v>38</v>
      </c>
      <c r="N981" s="189">
        <v>0</v>
      </c>
    </row>
    <row r="982" spans="1:14" x14ac:dyDescent="0.3">
      <c r="A982" s="11"/>
      <c r="B982" s="12"/>
      <c r="C982" s="12"/>
      <c r="D982" s="29"/>
      <c r="E982" s="108" t="s">
        <v>26</v>
      </c>
      <c r="F982" s="136">
        <v>0</v>
      </c>
      <c r="G982" s="108" t="s">
        <v>183</v>
      </c>
      <c r="H982" s="136">
        <v>0</v>
      </c>
      <c r="I982" s="108" t="s">
        <v>184</v>
      </c>
      <c r="J982" s="136">
        <v>0</v>
      </c>
      <c r="K982" s="136"/>
      <c r="L982" s="136"/>
      <c r="M982" s="108" t="s">
        <v>39</v>
      </c>
      <c r="N982" s="189">
        <v>0</v>
      </c>
    </row>
    <row r="983" spans="1:14" x14ac:dyDescent="0.3">
      <c r="A983" s="11"/>
      <c r="B983" s="12"/>
      <c r="C983" s="12"/>
      <c r="D983" s="30"/>
      <c r="H983" s="108"/>
      <c r="J983" s="108"/>
      <c r="K983" s="108"/>
      <c r="L983" s="108"/>
      <c r="N983" s="188"/>
    </row>
    <row r="984" spans="1:14" x14ac:dyDescent="0.3">
      <c r="A984" s="11"/>
      <c r="B984" s="21" t="s">
        <v>185</v>
      </c>
      <c r="C984" s="12"/>
      <c r="D984" s="13" t="s">
        <v>186</v>
      </c>
      <c r="E984" s="108" t="s">
        <v>31</v>
      </c>
      <c r="F984" s="136">
        <v>0</v>
      </c>
      <c r="G984" s="108" t="s">
        <v>179</v>
      </c>
      <c r="H984" s="136">
        <v>0</v>
      </c>
      <c r="I984" s="108" t="s">
        <v>33</v>
      </c>
      <c r="J984" s="136">
        <v>0</v>
      </c>
      <c r="K984" s="136"/>
      <c r="L984" s="136"/>
      <c r="M984" s="108" t="s">
        <v>35</v>
      </c>
      <c r="N984" s="189">
        <v>0</v>
      </c>
    </row>
    <row r="985" spans="1:14" x14ac:dyDescent="0.3">
      <c r="A985" s="11"/>
      <c r="B985" s="12"/>
      <c r="C985" s="12"/>
      <c r="D985" s="29"/>
      <c r="E985" s="108" t="s">
        <v>20</v>
      </c>
      <c r="F985" s="136">
        <v>0</v>
      </c>
      <c r="G985" s="108" t="s">
        <v>180</v>
      </c>
      <c r="H985" s="136">
        <v>0</v>
      </c>
      <c r="I985" s="108" t="s">
        <v>181</v>
      </c>
      <c r="J985" s="136">
        <v>0</v>
      </c>
      <c r="K985" s="136" t="s">
        <v>182</v>
      </c>
      <c r="L985" s="136">
        <v>0</v>
      </c>
      <c r="M985" s="108" t="s">
        <v>38</v>
      </c>
      <c r="N985" s="189">
        <v>0</v>
      </c>
    </row>
    <row r="986" spans="1:14" x14ac:dyDescent="0.3">
      <c r="A986" s="11"/>
      <c r="B986" s="12"/>
      <c r="C986" s="12"/>
      <c r="D986" s="29"/>
      <c r="E986" s="108" t="s">
        <v>26</v>
      </c>
      <c r="F986" s="136">
        <v>0</v>
      </c>
      <c r="G986" s="108" t="s">
        <v>183</v>
      </c>
      <c r="H986" s="136">
        <v>0</v>
      </c>
      <c r="I986" s="108" t="s">
        <v>184</v>
      </c>
      <c r="J986" s="136">
        <v>0</v>
      </c>
      <c r="K986" s="136"/>
      <c r="L986" s="136"/>
      <c r="M986" s="108" t="s">
        <v>39</v>
      </c>
      <c r="N986" s="189">
        <v>0</v>
      </c>
    </row>
    <row r="987" spans="1:14" x14ac:dyDescent="0.3">
      <c r="A987" s="11"/>
      <c r="B987" s="12"/>
      <c r="C987" s="12"/>
      <c r="D987" s="30"/>
      <c r="N987" s="187"/>
    </row>
    <row r="988" spans="1:14" ht="27.6" x14ac:dyDescent="0.3">
      <c r="A988" s="11"/>
      <c r="B988" s="21" t="s">
        <v>195</v>
      </c>
      <c r="C988" s="12"/>
      <c r="D988" s="13" t="s">
        <v>196</v>
      </c>
      <c r="E988" s="108" t="s">
        <v>31</v>
      </c>
      <c r="F988" s="136">
        <v>0</v>
      </c>
      <c r="G988" s="108" t="s">
        <v>179</v>
      </c>
      <c r="H988" s="136">
        <v>0</v>
      </c>
      <c r="I988" s="108" t="s">
        <v>33</v>
      </c>
      <c r="J988" s="136">
        <v>0</v>
      </c>
      <c r="K988" s="136"/>
      <c r="L988" s="136"/>
      <c r="M988" s="108" t="s">
        <v>35</v>
      </c>
      <c r="N988" s="189">
        <v>0</v>
      </c>
    </row>
    <row r="989" spans="1:14" x14ac:dyDescent="0.3">
      <c r="A989" s="11"/>
      <c r="B989" s="12"/>
      <c r="C989" s="12"/>
      <c r="D989" s="29"/>
      <c r="E989" s="108" t="s">
        <v>20</v>
      </c>
      <c r="F989" s="136">
        <v>0</v>
      </c>
      <c r="G989" s="108" t="s">
        <v>180</v>
      </c>
      <c r="H989" s="136">
        <v>0</v>
      </c>
      <c r="I989" s="108" t="s">
        <v>181</v>
      </c>
      <c r="J989" s="136">
        <v>0</v>
      </c>
      <c r="K989" s="136" t="s">
        <v>182</v>
      </c>
      <c r="L989" s="136">
        <v>0</v>
      </c>
      <c r="M989" s="108" t="s">
        <v>38</v>
      </c>
      <c r="N989" s="189">
        <v>0</v>
      </c>
    </row>
    <row r="990" spans="1:14" x14ac:dyDescent="0.3">
      <c r="A990" s="11"/>
      <c r="B990" s="12"/>
      <c r="C990" s="12"/>
      <c r="D990" s="29"/>
      <c r="E990" s="108" t="s">
        <v>26</v>
      </c>
      <c r="F990" s="136">
        <v>0</v>
      </c>
      <c r="G990" s="108" t="s">
        <v>183</v>
      </c>
      <c r="H990" s="136">
        <v>0</v>
      </c>
      <c r="I990" s="108" t="s">
        <v>184</v>
      </c>
      <c r="J990" s="136">
        <v>0</v>
      </c>
      <c r="K990" s="136"/>
      <c r="L990" s="136"/>
      <c r="M990" s="108" t="s">
        <v>39</v>
      </c>
      <c r="N990" s="189">
        <v>0</v>
      </c>
    </row>
    <row r="991" spans="1:14" ht="14.4" thickBot="1" x14ac:dyDescent="0.35">
      <c r="A991" s="11"/>
      <c r="B991" s="12"/>
      <c r="C991" s="12"/>
      <c r="D991" s="29"/>
      <c r="E991" s="108"/>
      <c r="F991" s="136"/>
      <c r="G991" s="108"/>
      <c r="H991" s="136"/>
      <c r="I991" s="108"/>
      <c r="J991" s="136"/>
      <c r="K991" s="136"/>
      <c r="L991" s="136"/>
      <c r="M991" s="108"/>
      <c r="N991" s="189"/>
    </row>
    <row r="992" spans="1:14" ht="14.4" thickTop="1" x14ac:dyDescent="0.3">
      <c r="A992" s="48"/>
      <c r="B992" s="49"/>
      <c r="C992" s="49"/>
      <c r="D992" s="50"/>
      <c r="E992" s="200"/>
      <c r="F992" s="201"/>
      <c r="G992" s="200"/>
      <c r="H992" s="201"/>
      <c r="I992" s="200"/>
      <c r="J992" s="201"/>
      <c r="K992" s="201"/>
      <c r="L992" s="201"/>
      <c r="M992" s="200"/>
      <c r="N992" s="202"/>
    </row>
    <row r="993" spans="1:14" x14ac:dyDescent="0.3">
      <c r="A993" s="37" t="s">
        <v>187</v>
      </c>
      <c r="B993" s="12"/>
      <c r="C993" s="181" t="s">
        <v>202</v>
      </c>
      <c r="D993" s="4" t="s">
        <v>331</v>
      </c>
      <c r="E993" s="191" t="s">
        <v>31</v>
      </c>
      <c r="F993" s="192">
        <f>+F984+F988+F980</f>
        <v>0</v>
      </c>
      <c r="G993" s="191" t="s">
        <v>179</v>
      </c>
      <c r="H993" s="192">
        <f>+H984+H988+H980</f>
        <v>0</v>
      </c>
      <c r="I993" s="191" t="s">
        <v>33</v>
      </c>
      <c r="J993" s="192">
        <f>+J984+J988+J980</f>
        <v>0</v>
      </c>
      <c r="K993" s="192"/>
      <c r="L993" s="192"/>
      <c r="M993" s="191" t="s">
        <v>35</v>
      </c>
      <c r="N993" s="193">
        <f>+N984+N988+N980</f>
        <v>0</v>
      </c>
    </row>
    <row r="994" spans="1:14" x14ac:dyDescent="0.3">
      <c r="A994" s="11"/>
      <c r="B994" s="12"/>
      <c r="C994" s="12"/>
      <c r="D994" s="13"/>
      <c r="E994" s="191" t="s">
        <v>20</v>
      </c>
      <c r="F994" s="192">
        <f>+F985+F989+F981</f>
        <v>0</v>
      </c>
      <c r="G994" s="191" t="s">
        <v>180</v>
      </c>
      <c r="H994" s="192">
        <f>+H985+H989+H981</f>
        <v>0</v>
      </c>
      <c r="I994" s="191" t="s">
        <v>181</v>
      </c>
      <c r="J994" s="192">
        <f t="shared" ref="J994:L995" si="24">+J985+J989+J981</f>
        <v>0</v>
      </c>
      <c r="K994" s="192" t="s">
        <v>182</v>
      </c>
      <c r="L994" s="192">
        <f t="shared" si="24"/>
        <v>0</v>
      </c>
      <c r="M994" s="191" t="s">
        <v>38</v>
      </c>
      <c r="N994" s="193">
        <f>+N985+N989+N981</f>
        <v>0</v>
      </c>
    </row>
    <row r="995" spans="1:14" x14ac:dyDescent="0.3">
      <c r="A995" s="11"/>
      <c r="B995" s="12"/>
      <c r="C995" s="12"/>
      <c r="D995" s="13"/>
      <c r="E995" s="191" t="s">
        <v>26</v>
      </c>
      <c r="F995" s="192">
        <f>+F986+F990+F982</f>
        <v>0</v>
      </c>
      <c r="G995" s="191" t="s">
        <v>183</v>
      </c>
      <c r="H995" s="192">
        <f>+H986+H990+H982</f>
        <v>0</v>
      </c>
      <c r="I995" s="191" t="s">
        <v>184</v>
      </c>
      <c r="J995" s="192">
        <f t="shared" si="24"/>
        <v>0</v>
      </c>
      <c r="K995" s="192"/>
      <c r="L995" s="192"/>
      <c r="M995" s="191" t="s">
        <v>39</v>
      </c>
      <c r="N995" s="193">
        <f>+N986+N990+N982</f>
        <v>0</v>
      </c>
    </row>
    <row r="996" spans="1:14" x14ac:dyDescent="0.3">
      <c r="A996" s="512"/>
      <c r="B996" s="513"/>
      <c r="C996" s="94"/>
      <c r="D996" s="157"/>
      <c r="E996" s="194"/>
      <c r="F996" s="746"/>
      <c r="G996" s="194"/>
      <c r="H996" s="746"/>
      <c r="I996" s="194"/>
      <c r="J996" s="746"/>
      <c r="K996" s="746"/>
      <c r="L996" s="746"/>
      <c r="M996" s="194"/>
      <c r="N996" s="195"/>
    </row>
    <row r="997" spans="1:14" x14ac:dyDescent="0.3">
      <c r="A997" s="11"/>
      <c r="B997" s="12"/>
      <c r="C997" s="12"/>
      <c r="D997" s="30"/>
      <c r="N997" s="187"/>
    </row>
    <row r="998" spans="1:14" x14ac:dyDescent="0.3">
      <c r="A998" s="1281"/>
      <c r="B998" s="1282"/>
      <c r="C998" s="60"/>
      <c r="D998" s="63"/>
      <c r="E998" s="1282"/>
      <c r="F998" s="1282"/>
      <c r="G998" s="60"/>
      <c r="H998" s="63"/>
      <c r="I998" s="60"/>
      <c r="J998" s="63"/>
      <c r="K998" s="63"/>
      <c r="L998" s="63"/>
      <c r="M998" s="1282"/>
      <c r="N998" s="1283"/>
    </row>
    <row r="999" spans="1:14" x14ac:dyDescent="0.3">
      <c r="A999" s="1284" t="s">
        <v>334</v>
      </c>
      <c r="B999" s="1285"/>
      <c r="C999" s="1285"/>
      <c r="D999" s="29" t="s">
        <v>322</v>
      </c>
      <c r="E999" s="191" t="s">
        <v>31</v>
      </c>
      <c r="F999" s="64">
        <f>+F993+F972+F951+F930+F909</f>
        <v>0</v>
      </c>
      <c r="G999" s="64" t="s">
        <v>179</v>
      </c>
      <c r="H999" s="64">
        <f>+H993+H972+H951+H930+H909</f>
        <v>0</v>
      </c>
      <c r="I999" s="191" t="s">
        <v>33</v>
      </c>
      <c r="J999" s="64">
        <f>+J993+J972+J951+J930+J909</f>
        <v>0</v>
      </c>
      <c r="K999" s="64"/>
      <c r="L999" s="64"/>
      <c r="M999" s="64" t="s">
        <v>35</v>
      </c>
      <c r="N999" s="65">
        <f>+N993+N972+N951+N930+N909</f>
        <v>0</v>
      </c>
    </row>
    <row r="1000" spans="1:14" x14ac:dyDescent="0.3">
      <c r="A1000" s="20"/>
      <c r="B1000" s="78"/>
      <c r="C1000" s="191"/>
      <c r="D1000" s="29"/>
      <c r="E1000" s="191" t="s">
        <v>20</v>
      </c>
      <c r="F1000" s="64">
        <f>+F994+F973+F952+F931+F910</f>
        <v>0</v>
      </c>
      <c r="G1000" s="64" t="s">
        <v>180</v>
      </c>
      <c r="H1000" s="64">
        <f>+H994+H973+H952+H931+H910</f>
        <v>0</v>
      </c>
      <c r="I1000" s="191" t="s">
        <v>181</v>
      </c>
      <c r="J1000" s="64">
        <f>+J994+J973+J952+J931+J910</f>
        <v>0</v>
      </c>
      <c r="K1000" s="192" t="s">
        <v>182</v>
      </c>
      <c r="L1000" s="64">
        <f>+L994+L973+L952+L931+L910</f>
        <v>0</v>
      </c>
      <c r="M1000" s="64" t="s">
        <v>38</v>
      </c>
      <c r="N1000" s="65">
        <f>+N994+N973+N952+N931+N910</f>
        <v>0</v>
      </c>
    </row>
    <row r="1001" spans="1:14" x14ac:dyDescent="0.3">
      <c r="A1001" s="66"/>
      <c r="B1001" s="47"/>
      <c r="C1001" s="12"/>
      <c r="D1001" s="13"/>
      <c r="E1001" s="191" t="s">
        <v>26</v>
      </c>
      <c r="F1001" s="64">
        <f>+F995+F974+F953+F932+F911</f>
        <v>0</v>
      </c>
      <c r="G1001" s="64" t="s">
        <v>183</v>
      </c>
      <c r="H1001" s="64">
        <f>+H995+H974+H953+H932+H911</f>
        <v>0</v>
      </c>
      <c r="I1001" s="191" t="s">
        <v>184</v>
      </c>
      <c r="J1001" s="64">
        <f>+J995+J974+J953+J932+J911</f>
        <v>0</v>
      </c>
      <c r="K1001" s="64"/>
      <c r="L1001" s="64"/>
      <c r="M1001" s="64" t="s">
        <v>39</v>
      </c>
      <c r="N1001" s="65">
        <f>+N995+N974+N953+N932+N911</f>
        <v>0</v>
      </c>
    </row>
    <row r="1002" spans="1:14" x14ac:dyDescent="0.3">
      <c r="A1002" s="66"/>
      <c r="B1002" s="47"/>
      <c r="C1002" s="12"/>
      <c r="D1002" s="13"/>
      <c r="E1002" s="47"/>
      <c r="F1002" s="47"/>
      <c r="G1002" s="12"/>
      <c r="H1002" s="13"/>
      <c r="I1002" s="12"/>
      <c r="J1002" s="13"/>
      <c r="K1002" s="13"/>
      <c r="L1002" s="13"/>
      <c r="M1002" s="47"/>
      <c r="N1002" s="67"/>
    </row>
    <row r="1003" spans="1:14" x14ac:dyDescent="0.3">
      <c r="A1003" s="42"/>
      <c r="B1003" s="43"/>
      <c r="C1003" s="43"/>
      <c r="D1003" s="22"/>
      <c r="E1003" s="43"/>
      <c r="F1003" s="43"/>
      <c r="G1003" s="43"/>
      <c r="H1003" s="22"/>
      <c r="I1003" s="43"/>
      <c r="J1003" s="22"/>
      <c r="K1003" s="22"/>
      <c r="L1003" s="22"/>
      <c r="M1003" s="43"/>
      <c r="N1003" s="68"/>
    </row>
    <row r="1004" spans="1:14" x14ac:dyDescent="0.3">
      <c r="A1004" s="24"/>
      <c r="B1004" s="26"/>
      <c r="C1004" s="26"/>
      <c r="D1004" s="74"/>
      <c r="E1004" s="203"/>
      <c r="F1004" s="745"/>
      <c r="G1004" s="203"/>
      <c r="H1004" s="203"/>
      <c r="I1004" s="203"/>
      <c r="J1004" s="203"/>
      <c r="K1004" s="203"/>
      <c r="L1004" s="203"/>
      <c r="M1004" s="203"/>
      <c r="N1004" s="204"/>
    </row>
    <row r="1005" spans="1:14" ht="14.4" thickBot="1" x14ac:dyDescent="0.35">
      <c r="A1005" s="31"/>
      <c r="B1005" s="32"/>
      <c r="C1005" s="32"/>
      <c r="D1005" s="69"/>
      <c r="E1005" s="149"/>
      <c r="F1005" s="76"/>
      <c r="G1005" s="149"/>
      <c r="H1005" s="149"/>
      <c r="I1005" s="149"/>
      <c r="J1005" s="149"/>
      <c r="K1005" s="149"/>
      <c r="L1005" s="149"/>
      <c r="M1005" s="149"/>
      <c r="N1005" s="205"/>
    </row>
    <row r="1006" spans="1:14" ht="15" thickTop="1" thickBot="1" x14ac:dyDescent="0.35">
      <c r="A1006" s="1268" t="s">
        <v>171</v>
      </c>
      <c r="B1006" s="1269"/>
      <c r="C1006" s="9" t="s">
        <v>335</v>
      </c>
      <c r="D1006" s="96" t="s">
        <v>336</v>
      </c>
      <c r="E1006" s="219"/>
      <c r="F1006" s="219"/>
      <c r="G1006" s="219"/>
      <c r="H1006" s="219"/>
      <c r="I1006" s="219"/>
      <c r="J1006" s="219"/>
      <c r="K1006" s="219"/>
      <c r="L1006" s="219"/>
      <c r="M1006" s="219"/>
      <c r="N1006" s="10"/>
    </row>
    <row r="1007" spans="1:14" ht="14.4" thickTop="1" x14ac:dyDescent="0.3">
      <c r="A1007" s="11"/>
      <c r="B1007" s="12"/>
      <c r="C1007" s="12"/>
      <c r="D1007" s="13"/>
      <c r="N1007" s="187"/>
    </row>
    <row r="1008" spans="1:14" x14ac:dyDescent="0.3">
      <c r="A1008" s="100">
        <v>1101</v>
      </c>
      <c r="B1008" s="58" t="s">
        <v>175</v>
      </c>
      <c r="C1008" s="58" t="s">
        <v>172</v>
      </c>
      <c r="D1008" s="57" t="s">
        <v>337</v>
      </c>
      <c r="E1008" s="18"/>
      <c r="F1008" s="18"/>
      <c r="G1008" s="18"/>
      <c r="H1008" s="18"/>
      <c r="I1008" s="18"/>
      <c r="J1008" s="18"/>
      <c r="K1008" s="18"/>
      <c r="L1008" s="18"/>
      <c r="M1008" s="18"/>
      <c r="N1008" s="101"/>
    </row>
    <row r="1009" spans="1:14" x14ac:dyDescent="0.3">
      <c r="A1009" s="11"/>
      <c r="B1009" s="61"/>
      <c r="C1009" s="12"/>
      <c r="D1009" s="30"/>
      <c r="N1009" s="187"/>
    </row>
    <row r="1010" spans="1:14" x14ac:dyDescent="0.3">
      <c r="A1010" s="59"/>
      <c r="B1010" s="25"/>
      <c r="C1010" s="60"/>
      <c r="D1010" s="53"/>
      <c r="E1010" s="203"/>
      <c r="F1010" s="745"/>
      <c r="G1010" s="203"/>
      <c r="H1010" s="203"/>
      <c r="I1010" s="203"/>
      <c r="J1010" s="203"/>
      <c r="K1010" s="203"/>
      <c r="L1010" s="203"/>
      <c r="M1010" s="203"/>
      <c r="N1010" s="204"/>
    </row>
    <row r="1011" spans="1:14" x14ac:dyDescent="0.3">
      <c r="A1011" s="11"/>
      <c r="B1011" s="21" t="s">
        <v>177</v>
      </c>
      <c r="C1011" s="12"/>
      <c r="D1011" s="13" t="s">
        <v>178</v>
      </c>
      <c r="E1011" s="108" t="s">
        <v>31</v>
      </c>
      <c r="F1011" s="136">
        <v>0</v>
      </c>
      <c r="G1011" s="108" t="s">
        <v>179</v>
      </c>
      <c r="H1011" s="136">
        <v>0</v>
      </c>
      <c r="I1011" s="108" t="s">
        <v>33</v>
      </c>
      <c r="J1011" s="136">
        <v>0</v>
      </c>
      <c r="K1011" s="136"/>
      <c r="L1011" s="136"/>
      <c r="M1011" s="108" t="s">
        <v>35</v>
      </c>
      <c r="N1011" s="189">
        <v>0</v>
      </c>
    </row>
    <row r="1012" spans="1:14" x14ac:dyDescent="0.3">
      <c r="A1012" s="11"/>
      <c r="B1012" s="12"/>
      <c r="C1012" s="12"/>
      <c r="D1012" s="29"/>
      <c r="E1012" s="108" t="s">
        <v>20</v>
      </c>
      <c r="F1012" s="136">
        <v>0</v>
      </c>
      <c r="G1012" s="108" t="s">
        <v>180</v>
      </c>
      <c r="H1012" s="136">
        <v>0</v>
      </c>
      <c r="I1012" s="108" t="s">
        <v>181</v>
      </c>
      <c r="J1012" s="136">
        <v>0</v>
      </c>
      <c r="K1012" s="136" t="s">
        <v>182</v>
      </c>
      <c r="L1012" s="136">
        <v>0</v>
      </c>
      <c r="M1012" s="108" t="s">
        <v>38</v>
      </c>
      <c r="N1012" s="189">
        <v>0</v>
      </c>
    </row>
    <row r="1013" spans="1:14" x14ac:dyDescent="0.3">
      <c r="A1013" s="11"/>
      <c r="B1013" s="12"/>
      <c r="C1013" s="12"/>
      <c r="D1013" s="29"/>
      <c r="E1013" s="108" t="s">
        <v>26</v>
      </c>
      <c r="F1013" s="136">
        <v>0</v>
      </c>
      <c r="G1013" s="108" t="s">
        <v>183</v>
      </c>
      <c r="H1013" s="136">
        <v>0</v>
      </c>
      <c r="I1013" s="108" t="s">
        <v>184</v>
      </c>
      <c r="J1013" s="136">
        <v>0</v>
      </c>
      <c r="K1013" s="136"/>
      <c r="L1013" s="136"/>
      <c r="M1013" s="108" t="s">
        <v>39</v>
      </c>
      <c r="N1013" s="189">
        <v>0</v>
      </c>
    </row>
    <row r="1014" spans="1:14" x14ac:dyDescent="0.3">
      <c r="A1014" s="11"/>
      <c r="B1014" s="12"/>
      <c r="C1014" s="12"/>
      <c r="D1014" s="30"/>
      <c r="H1014" s="108"/>
      <c r="J1014" s="108"/>
      <c r="K1014" s="108"/>
      <c r="L1014" s="108"/>
      <c r="N1014" s="188"/>
    </row>
    <row r="1015" spans="1:14" x14ac:dyDescent="0.3">
      <c r="A1015" s="11"/>
      <c r="B1015" s="21" t="s">
        <v>185</v>
      </c>
      <c r="C1015" s="12"/>
      <c r="D1015" s="13" t="s">
        <v>186</v>
      </c>
      <c r="E1015" s="108" t="s">
        <v>31</v>
      </c>
      <c r="F1015" s="136">
        <v>0</v>
      </c>
      <c r="G1015" s="108" t="s">
        <v>179</v>
      </c>
      <c r="H1015" s="136">
        <v>0</v>
      </c>
      <c r="I1015" s="108" t="s">
        <v>33</v>
      </c>
      <c r="J1015" s="136">
        <v>0</v>
      </c>
      <c r="K1015" s="136"/>
      <c r="L1015" s="136"/>
      <c r="M1015" s="108" t="s">
        <v>35</v>
      </c>
      <c r="N1015" s="189">
        <v>0</v>
      </c>
    </row>
    <row r="1016" spans="1:14" x14ac:dyDescent="0.3">
      <c r="A1016" s="11"/>
      <c r="B1016" s="12"/>
      <c r="C1016" s="12"/>
      <c r="D1016" s="29"/>
      <c r="E1016" s="108" t="s">
        <v>20</v>
      </c>
      <c r="F1016" s="136">
        <v>0</v>
      </c>
      <c r="G1016" s="108" t="s">
        <v>180</v>
      </c>
      <c r="H1016" s="136">
        <v>0</v>
      </c>
      <c r="I1016" s="108" t="s">
        <v>181</v>
      </c>
      <c r="J1016" s="136">
        <v>0</v>
      </c>
      <c r="K1016" s="136" t="s">
        <v>182</v>
      </c>
      <c r="L1016" s="136">
        <v>0</v>
      </c>
      <c r="M1016" s="108" t="s">
        <v>38</v>
      </c>
      <c r="N1016" s="189">
        <v>0</v>
      </c>
    </row>
    <row r="1017" spans="1:14" x14ac:dyDescent="0.3">
      <c r="A1017" s="11"/>
      <c r="B1017" s="12"/>
      <c r="C1017" s="12"/>
      <c r="D1017" s="29"/>
      <c r="E1017" s="108" t="s">
        <v>26</v>
      </c>
      <c r="F1017" s="136">
        <v>0</v>
      </c>
      <c r="G1017" s="108" t="s">
        <v>183</v>
      </c>
      <c r="H1017" s="136">
        <v>0</v>
      </c>
      <c r="I1017" s="108" t="s">
        <v>184</v>
      </c>
      <c r="J1017" s="136">
        <v>0</v>
      </c>
      <c r="K1017" s="136"/>
      <c r="L1017" s="136"/>
      <c r="M1017" s="108" t="s">
        <v>39</v>
      </c>
      <c r="N1017" s="189">
        <v>0</v>
      </c>
    </row>
    <row r="1018" spans="1:14" x14ac:dyDescent="0.3">
      <c r="A1018" s="11"/>
      <c r="B1018" s="12"/>
      <c r="C1018" s="12"/>
      <c r="D1018" s="30"/>
      <c r="N1018" s="187"/>
    </row>
    <row r="1019" spans="1:14" ht="27.6" x14ac:dyDescent="0.3">
      <c r="A1019" s="11"/>
      <c r="B1019" s="21" t="s">
        <v>195</v>
      </c>
      <c r="C1019" s="12"/>
      <c r="D1019" s="13" t="s">
        <v>196</v>
      </c>
      <c r="E1019" s="108" t="s">
        <v>31</v>
      </c>
      <c r="F1019" s="136">
        <v>0</v>
      </c>
      <c r="G1019" s="108" t="s">
        <v>179</v>
      </c>
      <c r="H1019" s="136">
        <v>0</v>
      </c>
      <c r="I1019" s="108" t="s">
        <v>33</v>
      </c>
      <c r="J1019" s="136">
        <v>0</v>
      </c>
      <c r="K1019" s="136"/>
      <c r="L1019" s="136"/>
      <c r="M1019" s="108" t="s">
        <v>35</v>
      </c>
      <c r="N1019" s="189">
        <v>0</v>
      </c>
    </row>
    <row r="1020" spans="1:14" x14ac:dyDescent="0.3">
      <c r="A1020" s="11"/>
      <c r="B1020" s="12"/>
      <c r="C1020" s="12"/>
      <c r="D1020" s="29"/>
      <c r="E1020" s="108" t="s">
        <v>20</v>
      </c>
      <c r="F1020" s="136">
        <v>0</v>
      </c>
      <c r="G1020" s="108" t="s">
        <v>180</v>
      </c>
      <c r="H1020" s="136">
        <v>0</v>
      </c>
      <c r="I1020" s="108" t="s">
        <v>181</v>
      </c>
      <c r="J1020" s="136">
        <v>0</v>
      </c>
      <c r="K1020" s="136" t="s">
        <v>182</v>
      </c>
      <c r="L1020" s="136">
        <v>0</v>
      </c>
      <c r="M1020" s="108" t="s">
        <v>38</v>
      </c>
      <c r="N1020" s="189">
        <v>0</v>
      </c>
    </row>
    <row r="1021" spans="1:14" x14ac:dyDescent="0.3">
      <c r="A1021" s="11"/>
      <c r="B1021" s="12"/>
      <c r="C1021" s="12"/>
      <c r="D1021" s="29"/>
      <c r="E1021" s="108" t="s">
        <v>26</v>
      </c>
      <c r="F1021" s="136">
        <v>0</v>
      </c>
      <c r="G1021" s="108" t="s">
        <v>183</v>
      </c>
      <c r="H1021" s="136">
        <v>0</v>
      </c>
      <c r="I1021" s="108" t="s">
        <v>184</v>
      </c>
      <c r="J1021" s="136">
        <v>0</v>
      </c>
      <c r="K1021" s="136"/>
      <c r="L1021" s="136"/>
      <c r="M1021" s="108" t="s">
        <v>39</v>
      </c>
      <c r="N1021" s="189">
        <v>0</v>
      </c>
    </row>
    <row r="1022" spans="1:14" ht="14.4" thickBot="1" x14ac:dyDescent="0.35">
      <c r="A1022" s="11"/>
      <c r="B1022" s="12"/>
      <c r="C1022" s="12"/>
      <c r="D1022" s="29"/>
      <c r="E1022" s="108"/>
      <c r="F1022" s="136"/>
      <c r="G1022" s="108"/>
      <c r="H1022" s="136"/>
      <c r="I1022" s="108"/>
      <c r="J1022" s="136"/>
      <c r="K1022" s="136"/>
      <c r="L1022" s="136"/>
      <c r="M1022" s="108"/>
      <c r="N1022" s="189"/>
    </row>
    <row r="1023" spans="1:14" ht="14.4" thickTop="1" x14ac:dyDescent="0.3">
      <c r="A1023" s="48"/>
      <c r="B1023" s="49"/>
      <c r="C1023" s="49"/>
      <c r="D1023" s="50"/>
      <c r="E1023" s="200"/>
      <c r="F1023" s="201"/>
      <c r="G1023" s="200"/>
      <c r="H1023" s="201"/>
      <c r="I1023" s="200"/>
      <c r="J1023" s="201"/>
      <c r="K1023" s="201"/>
      <c r="L1023" s="201"/>
      <c r="M1023" s="200"/>
      <c r="N1023" s="202"/>
    </row>
    <row r="1024" spans="1:14" x14ac:dyDescent="0.3">
      <c r="A1024" s="37" t="s">
        <v>187</v>
      </c>
      <c r="B1024" s="12"/>
      <c r="C1024" s="12" t="s">
        <v>172</v>
      </c>
      <c r="D1024" s="13" t="s">
        <v>337</v>
      </c>
      <c r="E1024" s="191" t="s">
        <v>31</v>
      </c>
      <c r="F1024" s="192">
        <f>+F1015+F1019+F1011</f>
        <v>0</v>
      </c>
      <c r="G1024" s="191" t="s">
        <v>179</v>
      </c>
      <c r="H1024" s="192">
        <f>+H1015+H1019+H1011</f>
        <v>0</v>
      </c>
      <c r="I1024" s="191" t="s">
        <v>33</v>
      </c>
      <c r="J1024" s="192">
        <f>+J1015+J1019+J1011</f>
        <v>0</v>
      </c>
      <c r="K1024" s="192"/>
      <c r="L1024" s="192"/>
      <c r="M1024" s="191" t="s">
        <v>35</v>
      </c>
      <c r="N1024" s="193">
        <f>+N1015+N1019+N1011</f>
        <v>0</v>
      </c>
    </row>
    <row r="1025" spans="1:14" x14ac:dyDescent="0.3">
      <c r="A1025" s="11"/>
      <c r="B1025" s="12"/>
      <c r="C1025" s="12"/>
      <c r="D1025" s="13"/>
      <c r="E1025" s="191" t="s">
        <v>20</v>
      </c>
      <c r="F1025" s="192">
        <f>+F1016+F1020+F1012</f>
        <v>0</v>
      </c>
      <c r="G1025" s="191" t="s">
        <v>180</v>
      </c>
      <c r="H1025" s="192">
        <f>+H1016+H1020+H1012</f>
        <v>0</v>
      </c>
      <c r="I1025" s="191" t="s">
        <v>181</v>
      </c>
      <c r="J1025" s="192">
        <f>+J1016+J1020+J1012</f>
        <v>0</v>
      </c>
      <c r="K1025" s="192" t="s">
        <v>182</v>
      </c>
      <c r="L1025" s="192">
        <f>+L1016+L1020+L1012</f>
        <v>0</v>
      </c>
      <c r="M1025" s="191" t="s">
        <v>38</v>
      </c>
      <c r="N1025" s="193">
        <f>+N1016+N1020+N1012</f>
        <v>0</v>
      </c>
    </row>
    <row r="1026" spans="1:14" x14ac:dyDescent="0.3">
      <c r="A1026" s="11"/>
      <c r="B1026" s="12"/>
      <c r="C1026" s="12"/>
      <c r="D1026" s="13"/>
      <c r="E1026" s="191" t="s">
        <v>26</v>
      </c>
      <c r="F1026" s="192">
        <f>+F1017+F1021+F1013</f>
        <v>0</v>
      </c>
      <c r="G1026" s="191" t="s">
        <v>183</v>
      </c>
      <c r="H1026" s="192">
        <f>+H1017+H1021+H1013</f>
        <v>0</v>
      </c>
      <c r="I1026" s="191" t="s">
        <v>184</v>
      </c>
      <c r="J1026" s="192">
        <f>+J1017+J1021+J1013</f>
        <v>0</v>
      </c>
      <c r="K1026" s="192"/>
      <c r="L1026" s="192"/>
      <c r="M1026" s="191" t="s">
        <v>39</v>
      </c>
      <c r="N1026" s="193">
        <f>+N1017+N1021+N1013</f>
        <v>0</v>
      </c>
    </row>
    <row r="1027" spans="1:14" x14ac:dyDescent="0.3">
      <c r="A1027" s="42"/>
      <c r="B1027" s="43"/>
      <c r="C1027" s="43"/>
      <c r="D1027" s="22"/>
      <c r="E1027" s="194"/>
      <c r="F1027" s="746"/>
      <c r="G1027" s="194"/>
      <c r="H1027" s="746"/>
      <c r="I1027" s="194"/>
      <c r="J1027" s="746"/>
      <c r="K1027" s="746"/>
      <c r="L1027" s="746"/>
      <c r="M1027" s="194"/>
      <c r="N1027" s="195"/>
    </row>
    <row r="1028" spans="1:14" x14ac:dyDescent="0.3">
      <c r="A1028" s="11"/>
      <c r="B1028" s="12"/>
      <c r="C1028" s="12"/>
      <c r="D1028" s="30"/>
      <c r="N1028" s="187"/>
    </row>
    <row r="1029" spans="1:14" x14ac:dyDescent="0.3">
      <c r="A1029" s="100">
        <v>1102</v>
      </c>
      <c r="B1029" s="58" t="s">
        <v>175</v>
      </c>
      <c r="C1029" s="58" t="s">
        <v>189</v>
      </c>
      <c r="D1029" s="57" t="s">
        <v>338</v>
      </c>
      <c r="E1029" s="18"/>
      <c r="F1029" s="18"/>
      <c r="G1029" s="18"/>
      <c r="H1029" s="18"/>
      <c r="I1029" s="18"/>
      <c r="J1029" s="18"/>
      <c r="K1029" s="18"/>
      <c r="L1029" s="18"/>
      <c r="M1029" s="18"/>
      <c r="N1029" s="101"/>
    </row>
    <row r="1030" spans="1:14" x14ac:dyDescent="0.3">
      <c r="A1030" s="11"/>
      <c r="B1030" s="61"/>
      <c r="C1030" s="12"/>
      <c r="D1030" s="30"/>
      <c r="N1030" s="187"/>
    </row>
    <row r="1031" spans="1:14" x14ac:dyDescent="0.3">
      <c r="A1031" s="59"/>
      <c r="B1031" s="25"/>
      <c r="C1031" s="60"/>
      <c r="D1031" s="53"/>
      <c r="E1031" s="203"/>
      <c r="F1031" s="745"/>
      <c r="G1031" s="203"/>
      <c r="H1031" s="203"/>
      <c r="I1031" s="203"/>
      <c r="J1031" s="203"/>
      <c r="K1031" s="203"/>
      <c r="L1031" s="203"/>
      <c r="M1031" s="203"/>
      <c r="N1031" s="204"/>
    </row>
    <row r="1032" spans="1:14" x14ac:dyDescent="0.3">
      <c r="A1032" s="11"/>
      <c r="B1032" s="21" t="s">
        <v>177</v>
      </c>
      <c r="C1032" s="12"/>
      <c r="D1032" s="13" t="s">
        <v>178</v>
      </c>
      <c r="E1032" s="108" t="s">
        <v>31</v>
      </c>
      <c r="F1032" s="136">
        <v>0</v>
      </c>
      <c r="G1032" s="108" t="s">
        <v>179</v>
      </c>
      <c r="H1032" s="136">
        <v>0</v>
      </c>
      <c r="I1032" s="108" t="s">
        <v>33</v>
      </c>
      <c r="J1032" s="136">
        <v>0</v>
      </c>
      <c r="K1032" s="136"/>
      <c r="L1032" s="136"/>
      <c r="M1032" s="108" t="s">
        <v>35</v>
      </c>
      <c r="N1032" s="189">
        <v>0</v>
      </c>
    </row>
    <row r="1033" spans="1:14" x14ac:dyDescent="0.3">
      <c r="A1033" s="11"/>
      <c r="B1033" s="12"/>
      <c r="C1033" s="12"/>
      <c r="D1033" s="29"/>
      <c r="E1033" s="108" t="s">
        <v>20</v>
      </c>
      <c r="F1033" s="136">
        <v>0</v>
      </c>
      <c r="G1033" s="108" t="s">
        <v>180</v>
      </c>
      <c r="H1033" s="136">
        <v>0</v>
      </c>
      <c r="I1033" s="108" t="s">
        <v>181</v>
      </c>
      <c r="J1033" s="136">
        <v>0</v>
      </c>
      <c r="K1033" s="136" t="s">
        <v>182</v>
      </c>
      <c r="L1033" s="136">
        <v>0</v>
      </c>
      <c r="M1033" s="108" t="s">
        <v>38</v>
      </c>
      <c r="N1033" s="189">
        <v>0</v>
      </c>
    </row>
    <row r="1034" spans="1:14" x14ac:dyDescent="0.3">
      <c r="A1034" s="11"/>
      <c r="B1034" s="12"/>
      <c r="C1034" s="12"/>
      <c r="D1034" s="29"/>
      <c r="E1034" s="108" t="s">
        <v>26</v>
      </c>
      <c r="F1034" s="136">
        <v>0</v>
      </c>
      <c r="G1034" s="108" t="s">
        <v>183</v>
      </c>
      <c r="H1034" s="136">
        <v>0</v>
      </c>
      <c r="I1034" s="108" t="s">
        <v>184</v>
      </c>
      <c r="J1034" s="136">
        <v>0</v>
      </c>
      <c r="K1034" s="136"/>
      <c r="L1034" s="136"/>
      <c r="M1034" s="108" t="s">
        <v>39</v>
      </c>
      <c r="N1034" s="189">
        <v>0</v>
      </c>
    </row>
    <row r="1035" spans="1:14" x14ac:dyDescent="0.3">
      <c r="A1035" s="11"/>
      <c r="B1035" s="12"/>
      <c r="C1035" s="12"/>
      <c r="D1035" s="30"/>
      <c r="H1035" s="108"/>
      <c r="J1035" s="108"/>
      <c r="K1035" s="108"/>
      <c r="L1035" s="108"/>
      <c r="N1035" s="188"/>
    </row>
    <row r="1036" spans="1:14" x14ac:dyDescent="0.3">
      <c r="A1036" s="11"/>
      <c r="B1036" s="21" t="s">
        <v>185</v>
      </c>
      <c r="C1036" s="12"/>
      <c r="D1036" s="13" t="s">
        <v>186</v>
      </c>
      <c r="E1036" s="108" t="s">
        <v>31</v>
      </c>
      <c r="F1036" s="136">
        <v>0</v>
      </c>
      <c r="G1036" s="108" t="s">
        <v>179</v>
      </c>
      <c r="H1036" s="136">
        <v>0</v>
      </c>
      <c r="I1036" s="108" t="s">
        <v>33</v>
      </c>
      <c r="J1036" s="136">
        <v>0</v>
      </c>
      <c r="K1036" s="136"/>
      <c r="L1036" s="136"/>
      <c r="M1036" s="108" t="s">
        <v>35</v>
      </c>
      <c r="N1036" s="189">
        <v>0</v>
      </c>
    </row>
    <row r="1037" spans="1:14" x14ac:dyDescent="0.3">
      <c r="A1037" s="11"/>
      <c r="B1037" s="12"/>
      <c r="C1037" s="12"/>
      <c r="D1037" s="29"/>
      <c r="E1037" s="108" t="s">
        <v>20</v>
      </c>
      <c r="F1037" s="136">
        <v>0</v>
      </c>
      <c r="G1037" s="108" t="s">
        <v>180</v>
      </c>
      <c r="H1037" s="136">
        <v>0</v>
      </c>
      <c r="I1037" s="108" t="s">
        <v>181</v>
      </c>
      <c r="J1037" s="136">
        <v>0</v>
      </c>
      <c r="K1037" s="136" t="s">
        <v>182</v>
      </c>
      <c r="L1037" s="136">
        <v>0</v>
      </c>
      <c r="M1037" s="108" t="s">
        <v>38</v>
      </c>
      <c r="N1037" s="189">
        <v>0</v>
      </c>
    </row>
    <row r="1038" spans="1:14" x14ac:dyDescent="0.3">
      <c r="A1038" s="11"/>
      <c r="B1038" s="12"/>
      <c r="C1038" s="12"/>
      <c r="D1038" s="29"/>
      <c r="E1038" s="108" t="s">
        <v>26</v>
      </c>
      <c r="F1038" s="136">
        <v>0</v>
      </c>
      <c r="G1038" s="108" t="s">
        <v>183</v>
      </c>
      <c r="H1038" s="136">
        <v>0</v>
      </c>
      <c r="I1038" s="108" t="s">
        <v>184</v>
      </c>
      <c r="J1038" s="136">
        <v>0</v>
      </c>
      <c r="K1038" s="136"/>
      <c r="L1038" s="136"/>
      <c r="M1038" s="108" t="s">
        <v>39</v>
      </c>
      <c r="N1038" s="189">
        <v>0</v>
      </c>
    </row>
    <row r="1039" spans="1:14" x14ac:dyDescent="0.3">
      <c r="A1039" s="11"/>
      <c r="B1039" s="12"/>
      <c r="C1039" s="12"/>
      <c r="D1039" s="30"/>
      <c r="N1039" s="187"/>
    </row>
    <row r="1040" spans="1:14" ht="27.6" x14ac:dyDescent="0.3">
      <c r="A1040" s="11"/>
      <c r="B1040" s="21" t="s">
        <v>195</v>
      </c>
      <c r="C1040" s="12"/>
      <c r="D1040" s="13" t="s">
        <v>196</v>
      </c>
      <c r="E1040" s="108" t="s">
        <v>31</v>
      </c>
      <c r="F1040" s="136">
        <v>0</v>
      </c>
      <c r="G1040" s="108" t="s">
        <v>179</v>
      </c>
      <c r="H1040" s="136">
        <v>0</v>
      </c>
      <c r="I1040" s="108" t="s">
        <v>33</v>
      </c>
      <c r="J1040" s="136">
        <v>0</v>
      </c>
      <c r="K1040" s="136"/>
      <c r="L1040" s="136"/>
      <c r="M1040" s="108" t="s">
        <v>35</v>
      </c>
      <c r="N1040" s="189">
        <v>0</v>
      </c>
    </row>
    <row r="1041" spans="1:14" x14ac:dyDescent="0.3">
      <c r="A1041" s="11"/>
      <c r="B1041" s="12"/>
      <c r="C1041" s="12"/>
      <c r="D1041" s="29"/>
      <c r="E1041" s="108" t="s">
        <v>20</v>
      </c>
      <c r="F1041" s="136">
        <v>0</v>
      </c>
      <c r="G1041" s="108" t="s">
        <v>180</v>
      </c>
      <c r="H1041" s="136">
        <v>0</v>
      </c>
      <c r="I1041" s="108" t="s">
        <v>181</v>
      </c>
      <c r="J1041" s="136">
        <v>0</v>
      </c>
      <c r="K1041" s="136" t="s">
        <v>182</v>
      </c>
      <c r="L1041" s="136">
        <v>0</v>
      </c>
      <c r="M1041" s="108" t="s">
        <v>38</v>
      </c>
      <c r="N1041" s="189">
        <v>0</v>
      </c>
    </row>
    <row r="1042" spans="1:14" x14ac:dyDescent="0.3">
      <c r="A1042" s="11"/>
      <c r="B1042" s="12"/>
      <c r="C1042" s="12"/>
      <c r="D1042" s="29"/>
      <c r="E1042" s="108" t="s">
        <v>26</v>
      </c>
      <c r="F1042" s="136">
        <v>0</v>
      </c>
      <c r="G1042" s="108" t="s">
        <v>183</v>
      </c>
      <c r="H1042" s="136">
        <v>0</v>
      </c>
      <c r="I1042" s="108" t="s">
        <v>184</v>
      </c>
      <c r="J1042" s="136">
        <v>0</v>
      </c>
      <c r="K1042" s="136"/>
      <c r="L1042" s="136"/>
      <c r="M1042" s="108" t="s">
        <v>39</v>
      </c>
      <c r="N1042" s="189">
        <v>0</v>
      </c>
    </row>
    <row r="1043" spans="1:14" ht="14.4" thickBot="1" x14ac:dyDescent="0.35">
      <c r="A1043" s="11"/>
      <c r="B1043" s="12"/>
      <c r="C1043" s="12"/>
      <c r="D1043" s="29"/>
      <c r="E1043" s="108"/>
      <c r="F1043" s="136"/>
      <c r="G1043" s="108"/>
      <c r="H1043" s="136"/>
      <c r="I1043" s="108"/>
      <c r="J1043" s="136"/>
      <c r="K1043" s="136"/>
      <c r="L1043" s="136"/>
      <c r="M1043" s="108"/>
      <c r="N1043" s="189"/>
    </row>
    <row r="1044" spans="1:14" ht="14.4" thickTop="1" x14ac:dyDescent="0.3">
      <c r="A1044" s="48"/>
      <c r="B1044" s="49"/>
      <c r="C1044" s="49"/>
      <c r="D1044" s="50"/>
      <c r="E1044" s="200"/>
      <c r="F1044" s="201"/>
      <c r="G1044" s="200"/>
      <c r="H1044" s="201"/>
      <c r="I1044" s="200"/>
      <c r="J1044" s="201"/>
      <c r="K1044" s="201"/>
      <c r="L1044" s="201"/>
      <c r="M1044" s="200"/>
      <c r="N1044" s="202"/>
    </row>
    <row r="1045" spans="1:14" x14ac:dyDescent="0.3">
      <c r="A1045" s="37" t="s">
        <v>187</v>
      </c>
      <c r="B1045" s="12"/>
      <c r="C1045" s="12" t="s">
        <v>189</v>
      </c>
      <c r="D1045" s="13" t="s">
        <v>338</v>
      </c>
      <c r="E1045" s="191" t="s">
        <v>31</v>
      </c>
      <c r="F1045" s="192">
        <f>+F1036+F1040+F1032</f>
        <v>0</v>
      </c>
      <c r="G1045" s="191" t="s">
        <v>179</v>
      </c>
      <c r="H1045" s="192">
        <f>+H1036+H1040+H1032</f>
        <v>0</v>
      </c>
      <c r="I1045" s="191" t="s">
        <v>33</v>
      </c>
      <c r="J1045" s="192">
        <f>+J1036+J1040+J1032</f>
        <v>0</v>
      </c>
      <c r="K1045" s="192"/>
      <c r="L1045" s="192"/>
      <c r="M1045" s="191" t="s">
        <v>35</v>
      </c>
      <c r="N1045" s="193">
        <f>+N1036+N1040+N1032</f>
        <v>0</v>
      </c>
    </row>
    <row r="1046" spans="1:14" x14ac:dyDescent="0.3">
      <c r="A1046" s="11"/>
      <c r="B1046" s="12"/>
      <c r="C1046" s="12"/>
      <c r="D1046" s="13"/>
      <c r="E1046" s="191" t="s">
        <v>20</v>
      </c>
      <c r="F1046" s="192">
        <f>+F1037+F1041+F1033</f>
        <v>0</v>
      </c>
      <c r="G1046" s="191" t="s">
        <v>180</v>
      </c>
      <c r="H1046" s="192">
        <f>+H1037+H1041+H1033</f>
        <v>0</v>
      </c>
      <c r="I1046" s="191" t="s">
        <v>181</v>
      </c>
      <c r="J1046" s="192">
        <f t="shared" ref="J1046:L1047" si="25">+J1037+J1041+J1033</f>
        <v>0</v>
      </c>
      <c r="K1046" s="192" t="s">
        <v>182</v>
      </c>
      <c r="L1046" s="192">
        <f t="shared" si="25"/>
        <v>0</v>
      </c>
      <c r="M1046" s="191" t="s">
        <v>38</v>
      </c>
      <c r="N1046" s="193">
        <f>+N1037+N1041+N1033</f>
        <v>0</v>
      </c>
    </row>
    <row r="1047" spans="1:14" x14ac:dyDescent="0.3">
      <c r="A1047" s="11"/>
      <c r="B1047" s="12"/>
      <c r="C1047" s="12"/>
      <c r="D1047" s="13"/>
      <c r="E1047" s="191" t="s">
        <v>26</v>
      </c>
      <c r="F1047" s="192">
        <f>+F1038+F1042+F1034</f>
        <v>0</v>
      </c>
      <c r="G1047" s="191" t="s">
        <v>183</v>
      </c>
      <c r="H1047" s="192">
        <f>+H1038+H1042+H1034</f>
        <v>0</v>
      </c>
      <c r="I1047" s="191" t="s">
        <v>184</v>
      </c>
      <c r="J1047" s="192">
        <f t="shared" si="25"/>
        <v>0</v>
      </c>
      <c r="K1047" s="192"/>
      <c r="L1047" s="192"/>
      <c r="M1047" s="191" t="s">
        <v>39</v>
      </c>
      <c r="N1047" s="193">
        <f>+N1038+N1042+N1034</f>
        <v>0</v>
      </c>
    </row>
    <row r="1048" spans="1:14" x14ac:dyDescent="0.3">
      <c r="A1048" s="42"/>
      <c r="B1048" s="43"/>
      <c r="C1048" s="43"/>
      <c r="D1048" s="22"/>
      <c r="E1048" s="194"/>
      <c r="F1048" s="746"/>
      <c r="G1048" s="194"/>
      <c r="H1048" s="746"/>
      <c r="I1048" s="194"/>
      <c r="J1048" s="746"/>
      <c r="K1048" s="746"/>
      <c r="L1048" s="746"/>
      <c r="M1048" s="194"/>
      <c r="N1048" s="195"/>
    </row>
    <row r="1049" spans="1:14" x14ac:dyDescent="0.3">
      <c r="A1049" s="11"/>
      <c r="B1049" s="12"/>
      <c r="C1049" s="12"/>
      <c r="D1049" s="30"/>
      <c r="N1049" s="187"/>
    </row>
    <row r="1050" spans="1:14" x14ac:dyDescent="0.3">
      <c r="A1050" s="1281"/>
      <c r="B1050" s="1282"/>
      <c r="C1050" s="60"/>
      <c r="D1050" s="63"/>
      <c r="E1050" s="1282"/>
      <c r="F1050" s="1282"/>
      <c r="G1050" s="60"/>
      <c r="H1050" s="63"/>
      <c r="I1050" s="60"/>
      <c r="J1050" s="63"/>
      <c r="K1050" s="63"/>
      <c r="L1050" s="63"/>
      <c r="M1050" s="1282"/>
      <c r="N1050" s="1283"/>
    </row>
    <row r="1051" spans="1:14" x14ac:dyDescent="0.3">
      <c r="A1051" s="1284" t="s">
        <v>341</v>
      </c>
      <c r="B1051" s="1285"/>
      <c r="C1051" s="1285"/>
      <c r="D1051" s="29" t="s">
        <v>336</v>
      </c>
      <c r="E1051" s="191" t="s">
        <v>31</v>
      </c>
      <c r="F1051" s="64">
        <f>+F1024+F1045</f>
        <v>0</v>
      </c>
      <c r="G1051" s="64" t="s">
        <v>179</v>
      </c>
      <c r="H1051" s="64">
        <f>+H1024+H1045</f>
        <v>0</v>
      </c>
      <c r="I1051" s="191" t="s">
        <v>33</v>
      </c>
      <c r="J1051" s="64">
        <f>+J1024+J1045</f>
        <v>0</v>
      </c>
      <c r="K1051" s="64"/>
      <c r="L1051" s="64"/>
      <c r="M1051" s="64" t="s">
        <v>35</v>
      </c>
      <c r="N1051" s="65">
        <f>+N1024+N1045</f>
        <v>0</v>
      </c>
    </row>
    <row r="1052" spans="1:14" x14ac:dyDescent="0.3">
      <c r="A1052" s="20"/>
      <c r="B1052" s="78"/>
      <c r="C1052" s="191"/>
      <c r="D1052" s="29"/>
      <c r="E1052" s="191" t="s">
        <v>20</v>
      </c>
      <c r="F1052" s="64">
        <f t="shared" ref="F1052:H1053" si="26">+F1025+F1046</f>
        <v>0</v>
      </c>
      <c r="G1052" s="64" t="s">
        <v>180</v>
      </c>
      <c r="H1052" s="64">
        <f t="shared" si="26"/>
        <v>0</v>
      </c>
      <c r="I1052" s="191" t="s">
        <v>181</v>
      </c>
      <c r="J1052" s="64">
        <f>+J1025+J1046</f>
        <v>0</v>
      </c>
      <c r="K1052" s="192" t="s">
        <v>182</v>
      </c>
      <c r="L1052" s="64">
        <f>+L1046+L1025</f>
        <v>0</v>
      </c>
      <c r="M1052" s="64" t="s">
        <v>38</v>
      </c>
      <c r="N1052" s="65">
        <f>+N1025+N1046</f>
        <v>0</v>
      </c>
    </row>
    <row r="1053" spans="1:14" x14ac:dyDescent="0.3">
      <c r="A1053" s="66"/>
      <c r="B1053" s="47"/>
      <c r="C1053" s="12"/>
      <c r="D1053" s="13"/>
      <c r="E1053" s="191" t="s">
        <v>26</v>
      </c>
      <c r="F1053" s="64">
        <f>+F1026+F1047</f>
        <v>0</v>
      </c>
      <c r="G1053" s="64" t="s">
        <v>183</v>
      </c>
      <c r="H1053" s="64">
        <f t="shared" si="26"/>
        <v>0</v>
      </c>
      <c r="I1053" s="191" t="s">
        <v>184</v>
      </c>
      <c r="J1053" s="64">
        <f>+J1026+J1047</f>
        <v>0</v>
      </c>
      <c r="K1053" s="64"/>
      <c r="L1053" s="64"/>
      <c r="M1053" s="64" t="s">
        <v>39</v>
      </c>
      <c r="N1053" s="65">
        <f>+N1026+N1047</f>
        <v>0</v>
      </c>
    </row>
    <row r="1054" spans="1:14" x14ac:dyDescent="0.3">
      <c r="A1054" s="66"/>
      <c r="B1054" s="47"/>
      <c r="C1054" s="12"/>
      <c r="D1054" s="13"/>
      <c r="E1054" s="47"/>
      <c r="F1054" s="47"/>
      <c r="G1054" s="12"/>
      <c r="H1054" s="13"/>
      <c r="I1054" s="12"/>
      <c r="J1054" s="13"/>
      <c r="K1054" s="13"/>
      <c r="L1054" s="13"/>
      <c r="M1054" s="47"/>
      <c r="N1054" s="67"/>
    </row>
    <row r="1055" spans="1:14" x14ac:dyDescent="0.3">
      <c r="A1055" s="42"/>
      <c r="B1055" s="43"/>
      <c r="C1055" s="43"/>
      <c r="D1055" s="22"/>
      <c r="E1055" s="43"/>
      <c r="F1055" s="43"/>
      <c r="G1055" s="43"/>
      <c r="H1055" s="22"/>
      <c r="I1055" s="43"/>
      <c r="J1055" s="22"/>
      <c r="K1055" s="22"/>
      <c r="L1055" s="22"/>
      <c r="M1055" s="43"/>
      <c r="N1055" s="68"/>
    </row>
    <row r="1056" spans="1:14" x14ac:dyDescent="0.3">
      <c r="A1056" s="24"/>
      <c r="B1056" s="26"/>
      <c r="C1056" s="26"/>
      <c r="D1056" s="74"/>
      <c r="E1056" s="203"/>
      <c r="F1056" s="745"/>
      <c r="G1056" s="203"/>
      <c r="H1056" s="203"/>
      <c r="I1056" s="203"/>
      <c r="J1056" s="203"/>
      <c r="K1056" s="203"/>
      <c r="L1056" s="203"/>
      <c r="M1056" s="203"/>
      <c r="N1056" s="204"/>
    </row>
    <row r="1057" spans="1:14" ht="14.4" thickBot="1" x14ac:dyDescent="0.35">
      <c r="A1057" s="31"/>
      <c r="B1057" s="32"/>
      <c r="C1057" s="32"/>
      <c r="D1057" s="69"/>
      <c r="E1057" s="149"/>
      <c r="F1057" s="76"/>
      <c r="G1057" s="149"/>
      <c r="H1057" s="149"/>
      <c r="I1057" s="149"/>
      <c r="J1057" s="149"/>
      <c r="K1057" s="149"/>
      <c r="L1057" s="149"/>
      <c r="M1057" s="149"/>
      <c r="N1057" s="205"/>
    </row>
    <row r="1058" spans="1:14" ht="30" customHeight="1" thickTop="1" thickBot="1" x14ac:dyDescent="0.35">
      <c r="A1058" s="1268" t="s">
        <v>171</v>
      </c>
      <c r="B1058" s="1269"/>
      <c r="C1058" s="9" t="s">
        <v>342</v>
      </c>
      <c r="D1058" s="96" t="s">
        <v>343</v>
      </c>
      <c r="E1058" s="219"/>
      <c r="F1058" s="219"/>
      <c r="G1058" s="219"/>
      <c r="H1058" s="219"/>
      <c r="I1058" s="219"/>
      <c r="J1058" s="219"/>
      <c r="K1058" s="219"/>
      <c r="L1058" s="219"/>
      <c r="M1058" s="219"/>
      <c r="N1058" s="10"/>
    </row>
    <row r="1059" spans="1:14" ht="14.4" thickTop="1" x14ac:dyDescent="0.3">
      <c r="A1059" s="11"/>
      <c r="B1059" s="12"/>
      <c r="C1059" s="12"/>
      <c r="D1059" s="30"/>
      <c r="N1059" s="187"/>
    </row>
    <row r="1060" spans="1:14" ht="27.6" x14ac:dyDescent="0.3">
      <c r="A1060" s="100">
        <v>1201</v>
      </c>
      <c r="B1060" s="58" t="s">
        <v>175</v>
      </c>
      <c r="C1060" s="58" t="s">
        <v>172</v>
      </c>
      <c r="D1060" s="57" t="s">
        <v>2037</v>
      </c>
      <c r="E1060" s="18"/>
      <c r="F1060" s="18"/>
      <c r="G1060" s="18"/>
      <c r="H1060" s="18"/>
      <c r="I1060" s="18"/>
      <c r="J1060" s="18"/>
      <c r="K1060" s="18"/>
      <c r="L1060" s="18"/>
      <c r="M1060" s="18"/>
      <c r="N1060" s="101"/>
    </row>
    <row r="1061" spans="1:14" x14ac:dyDescent="0.3">
      <c r="A1061" s="11"/>
      <c r="B1061" s="61"/>
      <c r="C1061" s="12"/>
      <c r="D1061" s="30"/>
      <c r="N1061" s="187"/>
    </row>
    <row r="1062" spans="1:14" x14ac:dyDescent="0.3">
      <c r="A1062" s="59"/>
      <c r="B1062" s="25"/>
      <c r="C1062" s="60"/>
      <c r="D1062" s="53"/>
      <c r="E1062" s="203"/>
      <c r="F1062" s="745"/>
      <c r="G1062" s="203"/>
      <c r="H1062" s="203"/>
      <c r="I1062" s="203"/>
      <c r="J1062" s="203"/>
      <c r="K1062" s="203"/>
      <c r="L1062" s="203"/>
      <c r="M1062" s="203"/>
      <c r="N1062" s="204"/>
    </row>
    <row r="1063" spans="1:14" x14ac:dyDescent="0.3">
      <c r="A1063" s="11"/>
      <c r="B1063" s="21" t="s">
        <v>177</v>
      </c>
      <c r="C1063" s="12"/>
      <c r="D1063" s="13" t="s">
        <v>178</v>
      </c>
      <c r="E1063" s="108" t="s">
        <v>31</v>
      </c>
      <c r="F1063" s="136">
        <v>0</v>
      </c>
      <c r="G1063" s="108" t="s">
        <v>179</v>
      </c>
      <c r="H1063" s="136">
        <v>0</v>
      </c>
      <c r="I1063" s="108" t="s">
        <v>33</v>
      </c>
      <c r="J1063" s="136">
        <v>0</v>
      </c>
      <c r="K1063" s="136"/>
      <c r="L1063" s="136"/>
      <c r="M1063" s="108" t="s">
        <v>35</v>
      </c>
      <c r="N1063" s="189">
        <v>0</v>
      </c>
    </row>
    <row r="1064" spans="1:14" x14ac:dyDescent="0.3">
      <c r="A1064" s="11"/>
      <c r="B1064" s="12"/>
      <c r="C1064" s="12"/>
      <c r="D1064" s="29"/>
      <c r="E1064" s="108" t="s">
        <v>20</v>
      </c>
      <c r="F1064" s="136">
        <v>0</v>
      </c>
      <c r="G1064" s="108" t="s">
        <v>180</v>
      </c>
      <c r="H1064" s="136">
        <v>0</v>
      </c>
      <c r="I1064" s="108" t="s">
        <v>181</v>
      </c>
      <c r="J1064" s="136">
        <v>0</v>
      </c>
      <c r="K1064" s="136" t="s">
        <v>182</v>
      </c>
      <c r="L1064" s="136">
        <v>0</v>
      </c>
      <c r="M1064" s="108" t="s">
        <v>38</v>
      </c>
      <c r="N1064" s="189">
        <v>0</v>
      </c>
    </row>
    <row r="1065" spans="1:14" x14ac:dyDescent="0.3">
      <c r="A1065" s="11"/>
      <c r="B1065" s="12"/>
      <c r="C1065" s="12"/>
      <c r="D1065" s="29"/>
      <c r="E1065" s="108" t="s">
        <v>26</v>
      </c>
      <c r="F1065" s="136">
        <v>0</v>
      </c>
      <c r="G1065" s="108" t="s">
        <v>183</v>
      </c>
      <c r="H1065" s="136">
        <v>0</v>
      </c>
      <c r="I1065" s="108" t="s">
        <v>184</v>
      </c>
      <c r="J1065" s="136">
        <v>0</v>
      </c>
      <c r="K1065" s="136"/>
      <c r="L1065" s="136"/>
      <c r="M1065" s="108" t="s">
        <v>39</v>
      </c>
      <c r="N1065" s="189">
        <v>0</v>
      </c>
    </row>
    <row r="1066" spans="1:14" x14ac:dyDescent="0.3">
      <c r="A1066" s="11"/>
      <c r="B1066" s="12"/>
      <c r="C1066" s="12"/>
      <c r="D1066" s="30"/>
      <c r="H1066" s="108"/>
      <c r="J1066" s="108"/>
      <c r="K1066" s="108"/>
      <c r="L1066" s="108"/>
      <c r="N1066" s="188"/>
    </row>
    <row r="1067" spans="1:14" x14ac:dyDescent="0.3">
      <c r="A1067" s="11"/>
      <c r="B1067" s="21" t="s">
        <v>185</v>
      </c>
      <c r="C1067" s="12"/>
      <c r="D1067" s="13" t="s">
        <v>186</v>
      </c>
      <c r="E1067" s="108" t="s">
        <v>31</v>
      </c>
      <c r="F1067" s="136">
        <v>0</v>
      </c>
      <c r="G1067" s="108" t="s">
        <v>179</v>
      </c>
      <c r="H1067" s="136">
        <v>0</v>
      </c>
      <c r="I1067" s="108" t="s">
        <v>33</v>
      </c>
      <c r="J1067" s="136">
        <v>0</v>
      </c>
      <c r="K1067" s="136"/>
      <c r="L1067" s="136"/>
      <c r="M1067" s="108" t="s">
        <v>35</v>
      </c>
      <c r="N1067" s="189">
        <v>0</v>
      </c>
    </row>
    <row r="1068" spans="1:14" x14ac:dyDescent="0.3">
      <c r="A1068" s="11"/>
      <c r="B1068" s="12"/>
      <c r="C1068" s="12"/>
      <c r="D1068" s="29"/>
      <c r="E1068" s="108" t="s">
        <v>20</v>
      </c>
      <c r="F1068" s="136">
        <v>0</v>
      </c>
      <c r="G1068" s="108" t="s">
        <v>180</v>
      </c>
      <c r="H1068" s="136">
        <v>0</v>
      </c>
      <c r="I1068" s="108" t="s">
        <v>181</v>
      </c>
      <c r="J1068" s="136">
        <v>0</v>
      </c>
      <c r="K1068" s="136" t="s">
        <v>182</v>
      </c>
      <c r="L1068" s="136">
        <v>0</v>
      </c>
      <c r="M1068" s="108" t="s">
        <v>38</v>
      </c>
      <c r="N1068" s="189">
        <v>0</v>
      </c>
    </row>
    <row r="1069" spans="1:14" x14ac:dyDescent="0.3">
      <c r="A1069" s="11"/>
      <c r="B1069" s="12"/>
      <c r="C1069" s="12"/>
      <c r="D1069" s="29"/>
      <c r="E1069" s="108" t="s">
        <v>26</v>
      </c>
      <c r="F1069" s="136">
        <v>0</v>
      </c>
      <c r="G1069" s="108" t="s">
        <v>183</v>
      </c>
      <c r="H1069" s="136">
        <v>0</v>
      </c>
      <c r="I1069" s="108" t="s">
        <v>184</v>
      </c>
      <c r="J1069" s="136">
        <v>0</v>
      </c>
      <c r="K1069" s="136"/>
      <c r="L1069" s="136"/>
      <c r="M1069" s="108" t="s">
        <v>39</v>
      </c>
      <c r="N1069" s="189">
        <v>0</v>
      </c>
    </row>
    <row r="1070" spans="1:14" x14ac:dyDescent="0.3">
      <c r="A1070" s="11"/>
      <c r="B1070" s="12"/>
      <c r="C1070" s="12"/>
      <c r="D1070" s="30"/>
      <c r="N1070" s="187"/>
    </row>
    <row r="1071" spans="1:14" x14ac:dyDescent="0.3">
      <c r="A1071" s="11"/>
      <c r="B1071" s="12"/>
      <c r="C1071" s="12"/>
      <c r="D1071" s="30"/>
      <c r="N1071" s="187"/>
    </row>
    <row r="1072" spans="1:14" ht="27.6" x14ac:dyDescent="0.3">
      <c r="A1072" s="11"/>
      <c r="B1072" s="21" t="s">
        <v>195</v>
      </c>
      <c r="C1072" s="12"/>
      <c r="D1072" s="13" t="s">
        <v>196</v>
      </c>
      <c r="E1072" s="108" t="s">
        <v>31</v>
      </c>
      <c r="F1072" s="136">
        <v>0</v>
      </c>
      <c r="G1072" s="108" t="s">
        <v>179</v>
      </c>
      <c r="H1072" s="136">
        <v>0</v>
      </c>
      <c r="I1072" s="108" t="s">
        <v>33</v>
      </c>
      <c r="J1072" s="136">
        <v>0</v>
      </c>
      <c r="K1072" s="136"/>
      <c r="L1072" s="136"/>
      <c r="M1072" s="108" t="s">
        <v>35</v>
      </c>
      <c r="N1072" s="189">
        <v>0</v>
      </c>
    </row>
    <row r="1073" spans="1:14" x14ac:dyDescent="0.3">
      <c r="A1073" s="11"/>
      <c r="B1073" s="12"/>
      <c r="C1073" s="12"/>
      <c r="D1073" s="29"/>
      <c r="E1073" s="108" t="s">
        <v>20</v>
      </c>
      <c r="F1073" s="136">
        <v>0</v>
      </c>
      <c r="G1073" s="108" t="s">
        <v>180</v>
      </c>
      <c r="H1073" s="136">
        <v>0</v>
      </c>
      <c r="I1073" s="108" t="s">
        <v>181</v>
      </c>
      <c r="J1073" s="136">
        <v>0</v>
      </c>
      <c r="K1073" s="136" t="s">
        <v>182</v>
      </c>
      <c r="L1073" s="136">
        <v>0</v>
      </c>
      <c r="M1073" s="108" t="s">
        <v>38</v>
      </c>
      <c r="N1073" s="189">
        <v>0</v>
      </c>
    </row>
    <row r="1074" spans="1:14" x14ac:dyDescent="0.3">
      <c r="A1074" s="11"/>
      <c r="B1074" s="12"/>
      <c r="C1074" s="12"/>
      <c r="D1074" s="29"/>
      <c r="E1074" s="108" t="s">
        <v>26</v>
      </c>
      <c r="F1074" s="136">
        <v>0</v>
      </c>
      <c r="G1074" s="108" t="s">
        <v>183</v>
      </c>
      <c r="H1074" s="136">
        <v>0</v>
      </c>
      <c r="I1074" s="108" t="s">
        <v>184</v>
      </c>
      <c r="J1074" s="136">
        <v>0</v>
      </c>
      <c r="K1074" s="136"/>
      <c r="L1074" s="136"/>
      <c r="M1074" s="108" t="s">
        <v>39</v>
      </c>
      <c r="N1074" s="189">
        <v>0</v>
      </c>
    </row>
    <row r="1075" spans="1:14" ht="14.4" thickBot="1" x14ac:dyDescent="0.35">
      <c r="A1075" s="11"/>
      <c r="B1075" s="12"/>
      <c r="C1075" s="12"/>
      <c r="D1075" s="29"/>
      <c r="E1075" s="108"/>
      <c r="F1075" s="136"/>
      <c r="G1075" s="108"/>
      <c r="H1075" s="136"/>
      <c r="I1075" s="108"/>
      <c r="J1075" s="136"/>
      <c r="K1075" s="136"/>
      <c r="L1075" s="136"/>
      <c r="M1075" s="108"/>
      <c r="N1075" s="189"/>
    </row>
    <row r="1076" spans="1:14" ht="14.4" thickTop="1" x14ac:dyDescent="0.3">
      <c r="A1076" s="48"/>
      <c r="B1076" s="49"/>
      <c r="C1076" s="49"/>
      <c r="D1076" s="50"/>
      <c r="E1076" s="200"/>
      <c r="F1076" s="201"/>
      <c r="G1076" s="200"/>
      <c r="H1076" s="201"/>
      <c r="I1076" s="200"/>
      <c r="J1076" s="201"/>
      <c r="K1076" s="201"/>
      <c r="L1076" s="201"/>
      <c r="M1076" s="200"/>
      <c r="N1076" s="202"/>
    </row>
    <row r="1077" spans="1:14" ht="27.6" x14ac:dyDescent="0.3">
      <c r="A1077" s="37" t="s">
        <v>187</v>
      </c>
      <c r="B1077" s="12"/>
      <c r="C1077" s="12" t="s">
        <v>172</v>
      </c>
      <c r="D1077" s="4" t="s">
        <v>1862</v>
      </c>
      <c r="E1077" s="191" t="s">
        <v>31</v>
      </c>
      <c r="F1077" s="192">
        <f>+F1067+F1072+F1063</f>
        <v>0</v>
      </c>
      <c r="G1077" s="191" t="s">
        <v>179</v>
      </c>
      <c r="H1077" s="192">
        <f>+H1067+H1072+H1063</f>
        <v>0</v>
      </c>
      <c r="I1077" s="191" t="s">
        <v>33</v>
      </c>
      <c r="J1077" s="192">
        <f t="shared" ref="J1077:L1078" si="27">+J1067+J1072+J1063</f>
        <v>0</v>
      </c>
      <c r="K1077" s="192"/>
      <c r="L1077" s="192"/>
      <c r="M1077" s="191" t="s">
        <v>35</v>
      </c>
      <c r="N1077" s="193">
        <f>+N1067+N1072+N1063</f>
        <v>0</v>
      </c>
    </row>
    <row r="1078" spans="1:14" x14ac:dyDescent="0.3">
      <c r="A1078" s="11"/>
      <c r="B1078" s="12"/>
      <c r="C1078" s="12"/>
      <c r="D1078" s="13"/>
      <c r="E1078" s="191" t="s">
        <v>20</v>
      </c>
      <c r="F1078" s="192">
        <f>+F1068+F1073+F1064</f>
        <v>0</v>
      </c>
      <c r="G1078" s="191" t="s">
        <v>180</v>
      </c>
      <c r="H1078" s="192">
        <f>+H1068+H1073+H1064</f>
        <v>0</v>
      </c>
      <c r="I1078" s="191" t="s">
        <v>181</v>
      </c>
      <c r="J1078" s="192">
        <f t="shared" si="27"/>
        <v>0</v>
      </c>
      <c r="K1078" s="192" t="s">
        <v>182</v>
      </c>
      <c r="L1078" s="192">
        <f t="shared" si="27"/>
        <v>0</v>
      </c>
      <c r="M1078" s="191" t="s">
        <v>38</v>
      </c>
      <c r="N1078" s="193">
        <f>+N1068+N1073+N1064</f>
        <v>0</v>
      </c>
    </row>
    <row r="1079" spans="1:14" x14ac:dyDescent="0.3">
      <c r="A1079" s="11"/>
      <c r="B1079" s="12"/>
      <c r="C1079" s="12"/>
      <c r="D1079" s="13"/>
      <c r="E1079" s="191" t="s">
        <v>26</v>
      </c>
      <c r="F1079" s="192">
        <f>+F1069+F1074+F1065</f>
        <v>0</v>
      </c>
      <c r="G1079" s="191" t="s">
        <v>183</v>
      </c>
      <c r="H1079" s="192">
        <f>+H1069+H1074+H1065</f>
        <v>0</v>
      </c>
      <c r="I1079" s="191" t="s">
        <v>184</v>
      </c>
      <c r="J1079" s="192">
        <f>+J1069+J1074+J1065</f>
        <v>0</v>
      </c>
      <c r="K1079" s="192"/>
      <c r="L1079" s="192"/>
      <c r="M1079" s="191" t="s">
        <v>39</v>
      </c>
      <c r="N1079" s="193">
        <f>+N1069+N1074+N1065</f>
        <v>0</v>
      </c>
    </row>
    <row r="1080" spans="1:14" x14ac:dyDescent="0.3">
      <c r="A1080" s="42"/>
      <c r="B1080" s="43"/>
      <c r="C1080" s="43"/>
      <c r="D1080" s="22"/>
      <c r="E1080" s="194"/>
      <c r="F1080" s="746"/>
      <c r="G1080" s="194"/>
      <c r="H1080" s="746"/>
      <c r="I1080" s="194"/>
      <c r="J1080" s="746"/>
      <c r="K1080" s="746"/>
      <c r="L1080" s="746"/>
      <c r="M1080" s="194"/>
      <c r="N1080" s="195"/>
    </row>
    <row r="1081" spans="1:14" x14ac:dyDescent="0.3">
      <c r="A1081" s="11"/>
      <c r="B1081" s="12"/>
      <c r="C1081" s="12"/>
      <c r="D1081" s="30"/>
      <c r="N1081" s="187"/>
    </row>
    <row r="1082" spans="1:14" x14ac:dyDescent="0.3">
      <c r="A1082" s="100">
        <v>1202</v>
      </c>
      <c r="B1082" s="58" t="s">
        <v>175</v>
      </c>
      <c r="C1082" s="58" t="s">
        <v>189</v>
      </c>
      <c r="D1082" s="57" t="s">
        <v>345</v>
      </c>
      <c r="E1082" s="18"/>
      <c r="F1082" s="18"/>
      <c r="G1082" s="18"/>
      <c r="H1082" s="18"/>
      <c r="I1082" s="18"/>
      <c r="J1082" s="18"/>
      <c r="K1082" s="18"/>
      <c r="L1082" s="18"/>
      <c r="M1082" s="18"/>
      <c r="N1082" s="101"/>
    </row>
    <row r="1083" spans="1:14" x14ac:dyDescent="0.3">
      <c r="A1083" s="11"/>
      <c r="B1083" s="61"/>
      <c r="C1083" s="12"/>
      <c r="D1083" s="30"/>
      <c r="N1083" s="187"/>
    </row>
    <row r="1084" spans="1:14" x14ac:dyDescent="0.3">
      <c r="A1084" s="59"/>
      <c r="B1084" s="25"/>
      <c r="C1084" s="60"/>
      <c r="D1084" s="53"/>
      <c r="E1084" s="203"/>
      <c r="F1084" s="745"/>
      <c r="G1084" s="203"/>
      <c r="H1084" s="203"/>
      <c r="I1084" s="203"/>
      <c r="J1084" s="203"/>
      <c r="K1084" s="203"/>
      <c r="L1084" s="203"/>
      <c r="M1084" s="203"/>
      <c r="N1084" s="204"/>
    </row>
    <row r="1085" spans="1:14" x14ac:dyDescent="0.3">
      <c r="A1085" s="11"/>
      <c r="B1085" s="21" t="s">
        <v>177</v>
      </c>
      <c r="C1085" s="12"/>
      <c r="D1085" s="13" t="s">
        <v>178</v>
      </c>
      <c r="E1085" s="108" t="s">
        <v>31</v>
      </c>
      <c r="F1085" s="136">
        <v>0</v>
      </c>
      <c r="G1085" s="108" t="s">
        <v>179</v>
      </c>
      <c r="H1085" s="136">
        <v>0</v>
      </c>
      <c r="I1085" s="108" t="s">
        <v>33</v>
      </c>
      <c r="J1085" s="136">
        <v>0</v>
      </c>
      <c r="K1085" s="136"/>
      <c r="L1085" s="136"/>
      <c r="M1085" s="108" t="s">
        <v>35</v>
      </c>
      <c r="N1085" s="189">
        <v>0</v>
      </c>
    </row>
    <row r="1086" spans="1:14" x14ac:dyDescent="0.3">
      <c r="A1086" s="11"/>
      <c r="B1086" s="12"/>
      <c r="C1086" s="12"/>
      <c r="D1086" s="29"/>
      <c r="E1086" s="108" t="s">
        <v>20</v>
      </c>
      <c r="F1086" s="136">
        <v>0</v>
      </c>
      <c r="G1086" s="108" t="s">
        <v>180</v>
      </c>
      <c r="H1086" s="136">
        <v>0</v>
      </c>
      <c r="I1086" s="108" t="s">
        <v>181</v>
      </c>
      <c r="J1086" s="136">
        <v>0</v>
      </c>
      <c r="K1086" s="136" t="s">
        <v>182</v>
      </c>
      <c r="L1086" s="136">
        <v>0</v>
      </c>
      <c r="M1086" s="108" t="s">
        <v>38</v>
      </c>
      <c r="N1086" s="189">
        <v>0</v>
      </c>
    </row>
    <row r="1087" spans="1:14" x14ac:dyDescent="0.3">
      <c r="A1087" s="11"/>
      <c r="B1087" s="12"/>
      <c r="C1087" s="12"/>
      <c r="D1087" s="29"/>
      <c r="E1087" s="108" t="s">
        <v>26</v>
      </c>
      <c r="F1087" s="136">
        <v>0</v>
      </c>
      <c r="G1087" s="108" t="s">
        <v>183</v>
      </c>
      <c r="H1087" s="136">
        <v>0</v>
      </c>
      <c r="I1087" s="108" t="s">
        <v>184</v>
      </c>
      <c r="J1087" s="136">
        <v>0</v>
      </c>
      <c r="K1087" s="136"/>
      <c r="L1087" s="136"/>
      <c r="M1087" s="108" t="s">
        <v>39</v>
      </c>
      <c r="N1087" s="189">
        <v>0</v>
      </c>
    </row>
    <row r="1088" spans="1:14" x14ac:dyDescent="0.3">
      <c r="A1088" s="11"/>
      <c r="B1088" s="12"/>
      <c r="C1088" s="12"/>
      <c r="D1088" s="30"/>
      <c r="H1088" s="108"/>
      <c r="J1088" s="108"/>
      <c r="K1088" s="108"/>
      <c r="L1088" s="108"/>
      <c r="N1088" s="188"/>
    </row>
    <row r="1089" spans="1:14" x14ac:dyDescent="0.3">
      <c r="A1089" s="11"/>
      <c r="B1089" s="21" t="s">
        <v>185</v>
      </c>
      <c r="C1089" s="12"/>
      <c r="D1089" s="13" t="s">
        <v>186</v>
      </c>
      <c r="E1089" s="108" t="s">
        <v>31</v>
      </c>
      <c r="F1089" s="136">
        <v>0</v>
      </c>
      <c r="G1089" s="108" t="s">
        <v>179</v>
      </c>
      <c r="H1089" s="136">
        <v>0</v>
      </c>
      <c r="I1089" s="108" t="s">
        <v>33</v>
      </c>
      <c r="J1089" s="136">
        <v>0</v>
      </c>
      <c r="K1089" s="136"/>
      <c r="L1089" s="136"/>
      <c r="M1089" s="108" t="s">
        <v>35</v>
      </c>
      <c r="N1089" s="189">
        <v>0</v>
      </c>
    </row>
    <row r="1090" spans="1:14" x14ac:dyDescent="0.3">
      <c r="A1090" s="11"/>
      <c r="B1090" s="12"/>
      <c r="C1090" s="12"/>
      <c r="D1090" s="29"/>
      <c r="E1090" s="108" t="s">
        <v>20</v>
      </c>
      <c r="F1090" s="136">
        <v>0</v>
      </c>
      <c r="G1090" s="108" t="s">
        <v>180</v>
      </c>
      <c r="H1090" s="136">
        <v>0</v>
      </c>
      <c r="I1090" s="108" t="s">
        <v>181</v>
      </c>
      <c r="J1090" s="136">
        <v>0</v>
      </c>
      <c r="K1090" s="136" t="s">
        <v>182</v>
      </c>
      <c r="L1090" s="136">
        <v>0</v>
      </c>
      <c r="M1090" s="108" t="s">
        <v>38</v>
      </c>
      <c r="N1090" s="189">
        <v>0</v>
      </c>
    </row>
    <row r="1091" spans="1:14" x14ac:dyDescent="0.3">
      <c r="A1091" s="11"/>
      <c r="B1091" s="12"/>
      <c r="C1091" s="12"/>
      <c r="D1091" s="29"/>
      <c r="E1091" s="108" t="s">
        <v>26</v>
      </c>
      <c r="F1091" s="136">
        <v>0</v>
      </c>
      <c r="G1091" s="108" t="s">
        <v>183</v>
      </c>
      <c r="H1091" s="136">
        <v>0</v>
      </c>
      <c r="I1091" s="108" t="s">
        <v>184</v>
      </c>
      <c r="J1091" s="136">
        <v>0</v>
      </c>
      <c r="K1091" s="136"/>
      <c r="L1091" s="136"/>
      <c r="M1091" s="108" t="s">
        <v>39</v>
      </c>
      <c r="N1091" s="189">
        <v>0</v>
      </c>
    </row>
    <row r="1092" spans="1:14" x14ac:dyDescent="0.3">
      <c r="A1092" s="11"/>
      <c r="B1092" s="12"/>
      <c r="C1092" s="12"/>
      <c r="D1092" s="30"/>
      <c r="N1092" s="187"/>
    </row>
    <row r="1093" spans="1:14" ht="27.6" x14ac:dyDescent="0.3">
      <c r="A1093" s="11"/>
      <c r="B1093" s="21" t="s">
        <v>195</v>
      </c>
      <c r="C1093" s="12"/>
      <c r="D1093" s="13" t="s">
        <v>196</v>
      </c>
      <c r="E1093" s="108" t="s">
        <v>31</v>
      </c>
      <c r="F1093" s="136">
        <v>0</v>
      </c>
      <c r="G1093" s="108" t="s">
        <v>179</v>
      </c>
      <c r="H1093" s="136">
        <v>0</v>
      </c>
      <c r="I1093" s="108" t="s">
        <v>33</v>
      </c>
      <c r="J1093" s="136">
        <v>0</v>
      </c>
      <c r="K1093" s="136"/>
      <c r="L1093" s="136"/>
      <c r="M1093" s="108" t="s">
        <v>35</v>
      </c>
      <c r="N1093" s="189">
        <v>0</v>
      </c>
    </row>
    <row r="1094" spans="1:14" x14ac:dyDescent="0.3">
      <c r="A1094" s="11"/>
      <c r="B1094" s="12"/>
      <c r="C1094" s="12"/>
      <c r="D1094" s="29"/>
      <c r="E1094" s="108" t="s">
        <v>20</v>
      </c>
      <c r="F1094" s="136">
        <v>0</v>
      </c>
      <c r="G1094" s="108" t="s">
        <v>180</v>
      </c>
      <c r="H1094" s="136">
        <v>0</v>
      </c>
      <c r="I1094" s="108" t="s">
        <v>181</v>
      </c>
      <c r="J1094" s="136">
        <v>0</v>
      </c>
      <c r="K1094" s="136" t="s">
        <v>182</v>
      </c>
      <c r="L1094" s="136">
        <v>0</v>
      </c>
      <c r="M1094" s="108" t="s">
        <v>38</v>
      </c>
      <c r="N1094" s="189">
        <v>0</v>
      </c>
    </row>
    <row r="1095" spans="1:14" x14ac:dyDescent="0.3">
      <c r="A1095" s="11"/>
      <c r="B1095" s="12"/>
      <c r="C1095" s="12"/>
      <c r="D1095" s="29"/>
      <c r="E1095" s="108" t="s">
        <v>26</v>
      </c>
      <c r="F1095" s="136">
        <v>0</v>
      </c>
      <c r="G1095" s="108" t="s">
        <v>183</v>
      </c>
      <c r="H1095" s="136">
        <v>0</v>
      </c>
      <c r="I1095" s="108" t="s">
        <v>184</v>
      </c>
      <c r="J1095" s="136">
        <v>0</v>
      </c>
      <c r="K1095" s="136"/>
      <c r="L1095" s="136"/>
      <c r="M1095" s="108" t="s">
        <v>39</v>
      </c>
      <c r="N1095" s="189">
        <v>0</v>
      </c>
    </row>
    <row r="1096" spans="1:14" ht="14.4" thickBot="1" x14ac:dyDescent="0.35">
      <c r="A1096" s="11"/>
      <c r="B1096" s="12"/>
      <c r="C1096" s="12"/>
      <c r="D1096" s="29"/>
      <c r="E1096" s="108"/>
      <c r="F1096" s="136"/>
      <c r="G1096" s="108"/>
      <c r="H1096" s="136"/>
      <c r="I1096" s="108"/>
      <c r="J1096" s="136"/>
      <c r="K1096" s="136"/>
      <c r="L1096" s="136"/>
      <c r="M1096" s="108"/>
      <c r="N1096" s="189"/>
    </row>
    <row r="1097" spans="1:14" ht="14.4" thickTop="1" x14ac:dyDescent="0.3">
      <c r="A1097" s="48"/>
      <c r="B1097" s="49"/>
      <c r="C1097" s="49"/>
      <c r="D1097" s="50"/>
      <c r="E1097" s="200"/>
      <c r="F1097" s="201"/>
      <c r="G1097" s="200"/>
      <c r="H1097" s="201"/>
      <c r="I1097" s="200"/>
      <c r="J1097" s="201"/>
      <c r="K1097" s="201"/>
      <c r="L1097" s="201"/>
      <c r="M1097" s="200"/>
      <c r="N1097" s="202"/>
    </row>
    <row r="1098" spans="1:14" x14ac:dyDescent="0.3">
      <c r="A1098" s="37" t="s">
        <v>187</v>
      </c>
      <c r="B1098" s="12"/>
      <c r="C1098" s="12" t="s">
        <v>189</v>
      </c>
      <c r="D1098" s="13" t="s">
        <v>345</v>
      </c>
      <c r="E1098" s="191" t="s">
        <v>31</v>
      </c>
      <c r="F1098" s="192">
        <f>+F1089+F1093+F1085</f>
        <v>0</v>
      </c>
      <c r="G1098" s="191" t="s">
        <v>179</v>
      </c>
      <c r="H1098" s="192">
        <f>+H1089+H1093+H1085</f>
        <v>0</v>
      </c>
      <c r="I1098" s="191" t="s">
        <v>33</v>
      </c>
      <c r="J1098" s="192">
        <f>+J1089+J1093+J1085</f>
        <v>0</v>
      </c>
      <c r="K1098" s="192"/>
      <c r="L1098" s="192"/>
      <c r="M1098" s="191" t="s">
        <v>35</v>
      </c>
      <c r="N1098" s="193">
        <f>+N1089+N1093+N1085</f>
        <v>0</v>
      </c>
    </row>
    <row r="1099" spans="1:14" x14ac:dyDescent="0.3">
      <c r="A1099" s="11"/>
      <c r="B1099" s="12"/>
      <c r="C1099" s="12"/>
      <c r="D1099" s="13"/>
      <c r="E1099" s="191" t="s">
        <v>20</v>
      </c>
      <c r="F1099" s="192">
        <f>+F1090+F1094+F1086</f>
        <v>0</v>
      </c>
      <c r="G1099" s="191" t="s">
        <v>180</v>
      </c>
      <c r="H1099" s="192">
        <f>+H1090+H1094+H1086</f>
        <v>0</v>
      </c>
      <c r="I1099" s="191" t="s">
        <v>181</v>
      </c>
      <c r="J1099" s="192">
        <f t="shared" ref="J1099:L1100" si="28">+J1090+J1094+J1086</f>
        <v>0</v>
      </c>
      <c r="K1099" s="192" t="s">
        <v>182</v>
      </c>
      <c r="L1099" s="192">
        <f t="shared" si="28"/>
        <v>0</v>
      </c>
      <c r="M1099" s="191" t="s">
        <v>38</v>
      </c>
      <c r="N1099" s="193">
        <f>+N1090+N1094+N1086</f>
        <v>0</v>
      </c>
    </row>
    <row r="1100" spans="1:14" x14ac:dyDescent="0.3">
      <c r="A1100" s="11"/>
      <c r="B1100" s="12"/>
      <c r="C1100" s="12"/>
      <c r="D1100" s="13"/>
      <c r="E1100" s="191" t="s">
        <v>26</v>
      </c>
      <c r="F1100" s="192">
        <f>+F1091+F1095+F1087</f>
        <v>0</v>
      </c>
      <c r="G1100" s="191" t="s">
        <v>183</v>
      </c>
      <c r="H1100" s="192">
        <f>+H1091+H1095+H1087</f>
        <v>0</v>
      </c>
      <c r="I1100" s="191" t="s">
        <v>184</v>
      </c>
      <c r="J1100" s="192">
        <f t="shared" si="28"/>
        <v>0</v>
      </c>
      <c r="K1100" s="192"/>
      <c r="L1100" s="192"/>
      <c r="M1100" s="191" t="s">
        <v>39</v>
      </c>
      <c r="N1100" s="193">
        <f>+N1091+N1095+N1087</f>
        <v>0</v>
      </c>
    </row>
    <row r="1101" spans="1:14" x14ac:dyDescent="0.3">
      <c r="A1101" s="42"/>
      <c r="B1101" s="43"/>
      <c r="C1101" s="43"/>
      <c r="D1101" s="22"/>
      <c r="E1101" s="194"/>
      <c r="F1101" s="746"/>
      <c r="G1101" s="194"/>
      <c r="H1101" s="746"/>
      <c r="I1101" s="194"/>
      <c r="J1101" s="746"/>
      <c r="K1101" s="746"/>
      <c r="L1101" s="746"/>
      <c r="M1101" s="194"/>
      <c r="N1101" s="195"/>
    </row>
    <row r="1102" spans="1:14" x14ac:dyDescent="0.3">
      <c r="A1102" s="79"/>
      <c r="B1102" s="17"/>
      <c r="C1102" s="17"/>
      <c r="D1102" s="81"/>
      <c r="E1102" s="197"/>
      <c r="F1102" s="198"/>
      <c r="G1102" s="197"/>
      <c r="H1102" s="197"/>
      <c r="I1102" s="197"/>
      <c r="J1102" s="197"/>
      <c r="K1102" s="197"/>
      <c r="L1102" s="197"/>
      <c r="M1102" s="197"/>
      <c r="N1102" s="199"/>
    </row>
    <row r="1103" spans="1:14" x14ac:dyDescent="0.3">
      <c r="A1103" s="100">
        <v>1203</v>
      </c>
      <c r="B1103" s="58" t="s">
        <v>175</v>
      </c>
      <c r="C1103" s="58" t="s">
        <v>193</v>
      </c>
      <c r="D1103" s="57" t="s">
        <v>346</v>
      </c>
      <c r="E1103" s="18"/>
      <c r="F1103" s="18"/>
      <c r="G1103" s="18"/>
      <c r="H1103" s="18"/>
      <c r="I1103" s="18"/>
      <c r="J1103" s="18"/>
      <c r="K1103" s="18"/>
      <c r="L1103" s="18"/>
      <c r="M1103" s="18"/>
      <c r="N1103" s="101"/>
    </row>
    <row r="1104" spans="1:14" x14ac:dyDescent="0.3">
      <c r="A1104" s="11"/>
      <c r="B1104" s="61"/>
      <c r="C1104" s="12"/>
      <c r="D1104" s="30"/>
      <c r="N1104" s="187"/>
    </row>
    <row r="1105" spans="1:14" x14ac:dyDescent="0.3">
      <c r="A1105" s="59"/>
      <c r="B1105" s="25"/>
      <c r="C1105" s="60"/>
      <c r="D1105" s="53"/>
      <c r="E1105" s="203"/>
      <c r="F1105" s="745"/>
      <c r="G1105" s="203"/>
      <c r="H1105" s="203"/>
      <c r="I1105" s="203"/>
      <c r="J1105" s="203"/>
      <c r="K1105" s="203"/>
      <c r="L1105" s="203"/>
      <c r="M1105" s="203"/>
      <c r="N1105" s="204"/>
    </row>
    <row r="1106" spans="1:14" x14ac:dyDescent="0.3">
      <c r="A1106" s="11"/>
      <c r="B1106" s="21" t="s">
        <v>177</v>
      </c>
      <c r="C1106" s="12"/>
      <c r="D1106" s="13" t="s">
        <v>178</v>
      </c>
      <c r="E1106" s="108" t="s">
        <v>31</v>
      </c>
      <c r="F1106" s="136">
        <v>0</v>
      </c>
      <c r="G1106" s="108" t="s">
        <v>179</v>
      </c>
      <c r="H1106" s="136">
        <v>0</v>
      </c>
      <c r="I1106" s="108" t="s">
        <v>33</v>
      </c>
      <c r="J1106" s="136">
        <v>0</v>
      </c>
      <c r="K1106" s="136"/>
      <c r="L1106" s="136"/>
      <c r="M1106" s="108" t="s">
        <v>35</v>
      </c>
      <c r="N1106" s="189">
        <v>0</v>
      </c>
    </row>
    <row r="1107" spans="1:14" x14ac:dyDescent="0.3">
      <c r="A1107" s="11"/>
      <c r="B1107" s="12"/>
      <c r="C1107" s="12"/>
      <c r="D1107" s="29"/>
      <c r="E1107" s="108" t="s">
        <v>20</v>
      </c>
      <c r="F1107" s="136">
        <v>0</v>
      </c>
      <c r="G1107" s="108" t="s">
        <v>180</v>
      </c>
      <c r="H1107" s="136">
        <v>0</v>
      </c>
      <c r="I1107" s="108" t="s">
        <v>181</v>
      </c>
      <c r="J1107" s="136">
        <v>0</v>
      </c>
      <c r="K1107" s="136" t="s">
        <v>182</v>
      </c>
      <c r="L1107" s="136">
        <v>0</v>
      </c>
      <c r="M1107" s="108" t="s">
        <v>38</v>
      </c>
      <c r="N1107" s="189">
        <v>0</v>
      </c>
    </row>
    <row r="1108" spans="1:14" x14ac:dyDescent="0.3">
      <c r="A1108" s="11"/>
      <c r="B1108" s="12"/>
      <c r="C1108" s="12"/>
      <c r="D1108" s="29"/>
      <c r="E1108" s="108" t="s">
        <v>26</v>
      </c>
      <c r="F1108" s="136">
        <v>0</v>
      </c>
      <c r="G1108" s="108" t="s">
        <v>183</v>
      </c>
      <c r="H1108" s="136">
        <v>0</v>
      </c>
      <c r="I1108" s="108" t="s">
        <v>184</v>
      </c>
      <c r="J1108" s="136">
        <v>0</v>
      </c>
      <c r="K1108" s="136"/>
      <c r="L1108" s="136"/>
      <c r="M1108" s="108" t="s">
        <v>39</v>
      </c>
      <c r="N1108" s="189">
        <v>0</v>
      </c>
    </row>
    <row r="1109" spans="1:14" x14ac:dyDescent="0.3">
      <c r="A1109" s="11"/>
      <c r="B1109" s="12"/>
      <c r="C1109" s="12"/>
      <c r="D1109" s="30"/>
      <c r="H1109" s="108"/>
      <c r="J1109" s="108"/>
      <c r="K1109" s="108"/>
      <c r="L1109" s="108"/>
      <c r="N1109" s="188"/>
    </row>
    <row r="1110" spans="1:14" x14ac:dyDescent="0.3">
      <c r="A1110" s="11"/>
      <c r="B1110" s="21" t="s">
        <v>185</v>
      </c>
      <c r="C1110" s="12"/>
      <c r="D1110" s="13" t="s">
        <v>186</v>
      </c>
      <c r="E1110" s="108" t="s">
        <v>31</v>
      </c>
      <c r="F1110" s="136">
        <v>0</v>
      </c>
      <c r="G1110" s="108" t="s">
        <v>179</v>
      </c>
      <c r="H1110" s="136">
        <v>0</v>
      </c>
      <c r="I1110" s="108" t="s">
        <v>33</v>
      </c>
      <c r="J1110" s="136">
        <v>0</v>
      </c>
      <c r="K1110" s="136"/>
      <c r="L1110" s="136"/>
      <c r="M1110" s="108" t="s">
        <v>35</v>
      </c>
      <c r="N1110" s="189">
        <v>0</v>
      </c>
    </row>
    <row r="1111" spans="1:14" x14ac:dyDescent="0.3">
      <c r="A1111" s="11"/>
      <c r="B1111" s="12"/>
      <c r="C1111" s="12"/>
      <c r="D1111" s="29"/>
      <c r="E1111" s="108" t="s">
        <v>20</v>
      </c>
      <c r="F1111" s="136">
        <v>0</v>
      </c>
      <c r="G1111" s="108" t="s">
        <v>180</v>
      </c>
      <c r="H1111" s="136">
        <v>0</v>
      </c>
      <c r="I1111" s="108" t="s">
        <v>181</v>
      </c>
      <c r="J1111" s="136">
        <v>0</v>
      </c>
      <c r="K1111" s="136" t="s">
        <v>182</v>
      </c>
      <c r="L1111" s="136">
        <v>0</v>
      </c>
      <c r="M1111" s="108" t="s">
        <v>38</v>
      </c>
      <c r="N1111" s="189">
        <v>0</v>
      </c>
    </row>
    <row r="1112" spans="1:14" x14ac:dyDescent="0.3">
      <c r="A1112" s="11"/>
      <c r="B1112" s="12"/>
      <c r="C1112" s="12"/>
      <c r="D1112" s="29"/>
      <c r="E1112" s="108" t="s">
        <v>26</v>
      </c>
      <c r="F1112" s="136">
        <v>0</v>
      </c>
      <c r="G1112" s="108" t="s">
        <v>183</v>
      </c>
      <c r="H1112" s="136">
        <v>0</v>
      </c>
      <c r="I1112" s="108" t="s">
        <v>184</v>
      </c>
      <c r="J1112" s="136">
        <v>0</v>
      </c>
      <c r="K1112" s="136"/>
      <c r="L1112" s="136"/>
      <c r="M1112" s="108" t="s">
        <v>39</v>
      </c>
      <c r="N1112" s="189">
        <v>0</v>
      </c>
    </row>
    <row r="1113" spans="1:14" x14ac:dyDescent="0.3">
      <c r="A1113" s="11"/>
      <c r="B1113" s="12"/>
      <c r="C1113" s="12"/>
      <c r="D1113" s="29"/>
      <c r="E1113" s="108"/>
      <c r="F1113" s="136"/>
      <c r="G1113" s="108"/>
      <c r="H1113" s="136"/>
      <c r="I1113" s="108"/>
      <c r="J1113" s="136"/>
      <c r="K1113" s="136"/>
      <c r="L1113" s="136"/>
      <c r="M1113" s="108"/>
      <c r="N1113" s="189"/>
    </row>
    <row r="1114" spans="1:14" ht="27.6" x14ac:dyDescent="0.3">
      <c r="A1114" s="11"/>
      <c r="B1114" s="21" t="s">
        <v>195</v>
      </c>
      <c r="C1114" s="12"/>
      <c r="D1114" s="13" t="s">
        <v>196</v>
      </c>
      <c r="E1114" s="108" t="s">
        <v>31</v>
      </c>
      <c r="F1114" s="136">
        <v>0</v>
      </c>
      <c r="G1114" s="108" t="s">
        <v>179</v>
      </c>
      <c r="H1114" s="136">
        <v>0</v>
      </c>
      <c r="I1114" s="108" t="s">
        <v>33</v>
      </c>
      <c r="J1114" s="136">
        <v>0</v>
      </c>
      <c r="K1114" s="136"/>
      <c r="L1114" s="136"/>
      <c r="M1114" s="108" t="s">
        <v>35</v>
      </c>
      <c r="N1114" s="189">
        <v>0</v>
      </c>
    </row>
    <row r="1115" spans="1:14" x14ac:dyDescent="0.3">
      <c r="A1115" s="11"/>
      <c r="B1115" s="12"/>
      <c r="C1115" s="12"/>
      <c r="D1115" s="29"/>
      <c r="E1115" s="108" t="s">
        <v>20</v>
      </c>
      <c r="F1115" s="136">
        <v>0</v>
      </c>
      <c r="G1115" s="108" t="s">
        <v>180</v>
      </c>
      <c r="H1115" s="136">
        <v>0</v>
      </c>
      <c r="I1115" s="108" t="s">
        <v>181</v>
      </c>
      <c r="J1115" s="136">
        <v>0</v>
      </c>
      <c r="K1115" s="136" t="s">
        <v>182</v>
      </c>
      <c r="L1115" s="136">
        <v>0</v>
      </c>
      <c r="M1115" s="108" t="s">
        <v>38</v>
      </c>
      <c r="N1115" s="189">
        <v>0</v>
      </c>
    </row>
    <row r="1116" spans="1:14" x14ac:dyDescent="0.3">
      <c r="A1116" s="11"/>
      <c r="B1116" s="12"/>
      <c r="C1116" s="12"/>
      <c r="D1116" s="29"/>
      <c r="E1116" s="108" t="s">
        <v>26</v>
      </c>
      <c r="F1116" s="136">
        <v>0</v>
      </c>
      <c r="G1116" s="108" t="s">
        <v>183</v>
      </c>
      <c r="H1116" s="136">
        <v>0</v>
      </c>
      <c r="I1116" s="108" t="s">
        <v>184</v>
      </c>
      <c r="J1116" s="136">
        <v>0</v>
      </c>
      <c r="K1116" s="136"/>
      <c r="L1116" s="136"/>
      <c r="M1116" s="108" t="s">
        <v>39</v>
      </c>
      <c r="N1116" s="189">
        <v>0</v>
      </c>
    </row>
    <row r="1117" spans="1:14" ht="14.4" thickBot="1" x14ac:dyDescent="0.35">
      <c r="A1117" s="11"/>
      <c r="B1117" s="12"/>
      <c r="C1117" s="12"/>
      <c r="D1117" s="29"/>
      <c r="E1117" s="108"/>
      <c r="F1117" s="136"/>
      <c r="G1117" s="108"/>
      <c r="H1117" s="136"/>
      <c r="I1117" s="108"/>
      <c r="J1117" s="136"/>
      <c r="K1117" s="136"/>
      <c r="L1117" s="136"/>
      <c r="M1117" s="108"/>
      <c r="N1117" s="189"/>
    </row>
    <row r="1118" spans="1:14" ht="14.4" thickTop="1" x14ac:dyDescent="0.3">
      <c r="A1118" s="48"/>
      <c r="B1118" s="49"/>
      <c r="C1118" s="49"/>
      <c r="D1118" s="50"/>
      <c r="E1118" s="200"/>
      <c r="F1118" s="201"/>
      <c r="G1118" s="200"/>
      <c r="H1118" s="201"/>
      <c r="I1118" s="200"/>
      <c r="J1118" s="201"/>
      <c r="K1118" s="201"/>
      <c r="L1118" s="201"/>
      <c r="M1118" s="200"/>
      <c r="N1118" s="202"/>
    </row>
    <row r="1119" spans="1:14" x14ac:dyDescent="0.3">
      <c r="A1119" s="37" t="s">
        <v>187</v>
      </c>
      <c r="B1119" s="12"/>
      <c r="C1119" s="12" t="s">
        <v>193</v>
      </c>
      <c r="D1119" s="13" t="s">
        <v>346</v>
      </c>
      <c r="E1119" s="191" t="s">
        <v>31</v>
      </c>
      <c r="F1119" s="192">
        <f>+F1110+F1114+F1106</f>
        <v>0</v>
      </c>
      <c r="G1119" s="191" t="s">
        <v>179</v>
      </c>
      <c r="H1119" s="192">
        <f>+H1110+H1114+H1106</f>
        <v>0</v>
      </c>
      <c r="I1119" s="191" t="s">
        <v>33</v>
      </c>
      <c r="J1119" s="192">
        <f>+J1110+J1114+J1106</f>
        <v>0</v>
      </c>
      <c r="K1119" s="192"/>
      <c r="L1119" s="192"/>
      <c r="M1119" s="191" t="s">
        <v>35</v>
      </c>
      <c r="N1119" s="193">
        <f>+N1110+N1114+N1106</f>
        <v>0</v>
      </c>
    </row>
    <row r="1120" spans="1:14" x14ac:dyDescent="0.3">
      <c r="A1120" s="11"/>
      <c r="B1120" s="12"/>
      <c r="C1120" s="12"/>
      <c r="D1120" s="13"/>
      <c r="E1120" s="191" t="s">
        <v>20</v>
      </c>
      <c r="F1120" s="192">
        <f>+F1111+F1115+F1107</f>
        <v>0</v>
      </c>
      <c r="G1120" s="191" t="s">
        <v>180</v>
      </c>
      <c r="H1120" s="192">
        <f>+H1111+H1115+H1107</f>
        <v>0</v>
      </c>
      <c r="I1120" s="191" t="s">
        <v>181</v>
      </c>
      <c r="J1120" s="192">
        <f>+J1111+J1115+J1107</f>
        <v>0</v>
      </c>
      <c r="K1120" s="192" t="s">
        <v>182</v>
      </c>
      <c r="L1120" s="192">
        <f>+L1111+L1115+L1107</f>
        <v>0</v>
      </c>
      <c r="M1120" s="191" t="s">
        <v>38</v>
      </c>
      <c r="N1120" s="193">
        <f>+N1111+N1115+N1107</f>
        <v>0</v>
      </c>
    </row>
    <row r="1121" spans="1:14" x14ac:dyDescent="0.3">
      <c r="A1121" s="11"/>
      <c r="B1121" s="12"/>
      <c r="C1121" s="12"/>
      <c r="D1121" s="13"/>
      <c r="E1121" s="191" t="s">
        <v>26</v>
      </c>
      <c r="F1121" s="192">
        <f>+F1112+F1116+F1108</f>
        <v>0</v>
      </c>
      <c r="G1121" s="191" t="s">
        <v>183</v>
      </c>
      <c r="H1121" s="192">
        <f>+H1112+H1116+H1108</f>
        <v>0</v>
      </c>
      <c r="I1121" s="191" t="s">
        <v>184</v>
      </c>
      <c r="J1121" s="192">
        <f>+J1112+J1116+J1108</f>
        <v>0</v>
      </c>
      <c r="K1121" s="192"/>
      <c r="L1121" s="192"/>
      <c r="M1121" s="191" t="s">
        <v>39</v>
      </c>
      <c r="N1121" s="193">
        <f>+N1112+N1116+N1108</f>
        <v>0</v>
      </c>
    </row>
    <row r="1122" spans="1:14" x14ac:dyDescent="0.3">
      <c r="A1122" s="42"/>
      <c r="B1122" s="43"/>
      <c r="C1122" s="43"/>
      <c r="D1122" s="22"/>
      <c r="E1122" s="194"/>
      <c r="F1122" s="746"/>
      <c r="G1122" s="194"/>
      <c r="H1122" s="746"/>
      <c r="I1122" s="194"/>
      <c r="J1122" s="746"/>
      <c r="K1122" s="746"/>
      <c r="L1122" s="746"/>
      <c r="M1122" s="194"/>
      <c r="N1122" s="195"/>
    </row>
    <row r="1123" spans="1:14" x14ac:dyDescent="0.3">
      <c r="A1123" s="11"/>
      <c r="B1123" s="12"/>
      <c r="C1123" s="12"/>
      <c r="D1123" s="30"/>
      <c r="N1123" s="187"/>
    </row>
    <row r="1124" spans="1:14" ht="27.6" x14ac:dyDescent="0.3">
      <c r="A1124" s="100">
        <v>1204</v>
      </c>
      <c r="B1124" s="58" t="s">
        <v>175</v>
      </c>
      <c r="C1124" s="58" t="s">
        <v>199</v>
      </c>
      <c r="D1124" s="57" t="s">
        <v>1267</v>
      </c>
      <c r="E1124" s="18"/>
      <c r="F1124" s="18"/>
      <c r="G1124" s="18"/>
      <c r="H1124" s="18"/>
      <c r="I1124" s="18"/>
      <c r="J1124" s="18"/>
      <c r="K1124" s="18"/>
      <c r="L1124" s="18"/>
      <c r="M1124" s="18"/>
      <c r="N1124" s="101"/>
    </row>
    <row r="1125" spans="1:14" x14ac:dyDescent="0.3">
      <c r="A1125" s="11"/>
      <c r="B1125" s="61"/>
      <c r="C1125" s="12"/>
      <c r="D1125" s="30"/>
      <c r="N1125" s="187"/>
    </row>
    <row r="1126" spans="1:14" x14ac:dyDescent="0.3">
      <c r="A1126" s="59"/>
      <c r="B1126" s="25"/>
      <c r="C1126" s="60"/>
      <c r="D1126" s="53"/>
      <c r="E1126" s="203"/>
      <c r="F1126" s="745"/>
      <c r="G1126" s="203"/>
      <c r="H1126" s="203"/>
      <c r="I1126" s="203"/>
      <c r="J1126" s="203"/>
      <c r="K1126" s="203"/>
      <c r="L1126" s="203"/>
      <c r="M1126" s="203"/>
      <c r="N1126" s="204"/>
    </row>
    <row r="1127" spans="1:14" x14ac:dyDescent="0.3">
      <c r="A1127" s="11"/>
      <c r="B1127" s="21" t="s">
        <v>177</v>
      </c>
      <c r="C1127" s="12"/>
      <c r="D1127" s="13" t="s">
        <v>178</v>
      </c>
      <c r="E1127" s="108" t="s">
        <v>31</v>
      </c>
      <c r="F1127" s="136">
        <v>0</v>
      </c>
      <c r="G1127" s="108" t="s">
        <v>179</v>
      </c>
      <c r="H1127" s="136">
        <v>0</v>
      </c>
      <c r="I1127" s="108" t="s">
        <v>33</v>
      </c>
      <c r="J1127" s="136">
        <v>0</v>
      </c>
      <c r="K1127" s="136"/>
      <c r="L1127" s="136"/>
      <c r="M1127" s="108" t="s">
        <v>35</v>
      </c>
      <c r="N1127" s="189">
        <v>0</v>
      </c>
    </row>
    <row r="1128" spans="1:14" x14ac:dyDescent="0.3">
      <c r="A1128" s="11"/>
      <c r="B1128" s="12"/>
      <c r="C1128" s="12"/>
      <c r="D1128" s="29"/>
      <c r="E1128" s="108" t="s">
        <v>20</v>
      </c>
      <c r="F1128" s="136">
        <v>0</v>
      </c>
      <c r="G1128" s="108" t="s">
        <v>180</v>
      </c>
      <c r="H1128" s="136">
        <v>0</v>
      </c>
      <c r="I1128" s="108" t="s">
        <v>181</v>
      </c>
      <c r="J1128" s="136">
        <v>0</v>
      </c>
      <c r="K1128" s="136" t="s">
        <v>182</v>
      </c>
      <c r="L1128" s="136">
        <v>0</v>
      </c>
      <c r="M1128" s="108" t="s">
        <v>38</v>
      </c>
      <c r="N1128" s="189">
        <v>0</v>
      </c>
    </row>
    <row r="1129" spans="1:14" x14ac:dyDescent="0.3">
      <c r="A1129" s="11"/>
      <c r="B1129" s="12"/>
      <c r="C1129" s="12"/>
      <c r="D1129" s="29"/>
      <c r="E1129" s="108" t="s">
        <v>26</v>
      </c>
      <c r="F1129" s="136">
        <v>0</v>
      </c>
      <c r="G1129" s="108" t="s">
        <v>183</v>
      </c>
      <c r="H1129" s="136">
        <v>0</v>
      </c>
      <c r="I1129" s="108" t="s">
        <v>184</v>
      </c>
      <c r="J1129" s="136">
        <v>0</v>
      </c>
      <c r="K1129" s="136"/>
      <c r="L1129" s="136"/>
      <c r="M1129" s="108" t="s">
        <v>39</v>
      </c>
      <c r="N1129" s="189">
        <v>0</v>
      </c>
    </row>
    <row r="1130" spans="1:14" x14ac:dyDescent="0.3">
      <c r="A1130" s="11"/>
      <c r="B1130" s="12"/>
      <c r="C1130" s="12"/>
      <c r="D1130" s="30"/>
      <c r="H1130" s="108"/>
      <c r="J1130" s="108"/>
      <c r="K1130" s="108"/>
      <c r="L1130" s="108"/>
      <c r="N1130" s="188"/>
    </row>
    <row r="1131" spans="1:14" x14ac:dyDescent="0.3">
      <c r="A1131" s="11"/>
      <c r="B1131" s="21" t="s">
        <v>185</v>
      </c>
      <c r="C1131" s="12"/>
      <c r="D1131" s="13" t="s">
        <v>186</v>
      </c>
      <c r="E1131" s="108" t="s">
        <v>31</v>
      </c>
      <c r="F1131" s="136">
        <v>0</v>
      </c>
      <c r="G1131" s="108" t="s">
        <v>179</v>
      </c>
      <c r="H1131" s="136">
        <v>0</v>
      </c>
      <c r="I1131" s="108" t="s">
        <v>33</v>
      </c>
      <c r="J1131" s="136">
        <v>0</v>
      </c>
      <c r="K1131" s="136"/>
      <c r="L1131" s="136"/>
      <c r="M1131" s="108" t="s">
        <v>35</v>
      </c>
      <c r="N1131" s="189">
        <v>0</v>
      </c>
    </row>
    <row r="1132" spans="1:14" x14ac:dyDescent="0.3">
      <c r="A1132" s="11"/>
      <c r="B1132" s="12"/>
      <c r="C1132" s="12"/>
      <c r="D1132" s="29"/>
      <c r="E1132" s="108" t="s">
        <v>20</v>
      </c>
      <c r="F1132" s="136">
        <v>0</v>
      </c>
      <c r="G1132" s="108" t="s">
        <v>180</v>
      </c>
      <c r="H1132" s="136">
        <v>0</v>
      </c>
      <c r="I1132" s="108" t="s">
        <v>181</v>
      </c>
      <c r="J1132" s="136">
        <v>0</v>
      </c>
      <c r="K1132" s="136" t="s">
        <v>182</v>
      </c>
      <c r="L1132" s="136">
        <v>0</v>
      </c>
      <c r="M1132" s="108" t="s">
        <v>38</v>
      </c>
      <c r="N1132" s="189">
        <v>0</v>
      </c>
    </row>
    <row r="1133" spans="1:14" x14ac:dyDescent="0.3">
      <c r="A1133" s="11"/>
      <c r="B1133" s="12"/>
      <c r="C1133" s="12"/>
      <c r="D1133" s="29"/>
      <c r="E1133" s="108" t="s">
        <v>26</v>
      </c>
      <c r="F1133" s="136">
        <v>0</v>
      </c>
      <c r="G1133" s="108" t="s">
        <v>183</v>
      </c>
      <c r="H1133" s="136">
        <v>0</v>
      </c>
      <c r="I1133" s="108" t="s">
        <v>184</v>
      </c>
      <c r="J1133" s="136">
        <v>0</v>
      </c>
      <c r="K1133" s="136"/>
      <c r="L1133" s="136"/>
      <c r="M1133" s="108" t="s">
        <v>39</v>
      </c>
      <c r="N1133" s="189">
        <v>0</v>
      </c>
    </row>
    <row r="1134" spans="1:14" x14ac:dyDescent="0.3">
      <c r="A1134" s="11"/>
      <c r="B1134" s="12"/>
      <c r="C1134" s="12"/>
      <c r="D1134" s="30"/>
      <c r="N1134" s="187"/>
    </row>
    <row r="1135" spans="1:14" ht="27.6" x14ac:dyDescent="0.3">
      <c r="A1135" s="11"/>
      <c r="B1135" s="21" t="s">
        <v>195</v>
      </c>
      <c r="C1135" s="12"/>
      <c r="D1135" s="13" t="s">
        <v>196</v>
      </c>
      <c r="E1135" s="108" t="s">
        <v>31</v>
      </c>
      <c r="F1135" s="136">
        <v>0</v>
      </c>
      <c r="G1135" s="108" t="s">
        <v>179</v>
      </c>
      <c r="H1135" s="136">
        <v>0</v>
      </c>
      <c r="I1135" s="108" t="s">
        <v>33</v>
      </c>
      <c r="J1135" s="136">
        <v>0</v>
      </c>
      <c r="K1135" s="136"/>
      <c r="L1135" s="136"/>
      <c r="M1135" s="108" t="s">
        <v>35</v>
      </c>
      <c r="N1135" s="189">
        <v>0</v>
      </c>
    </row>
    <row r="1136" spans="1:14" x14ac:dyDescent="0.3">
      <c r="A1136" s="11"/>
      <c r="B1136" s="12"/>
      <c r="C1136" s="12"/>
      <c r="D1136" s="29"/>
      <c r="E1136" s="108" t="s">
        <v>20</v>
      </c>
      <c r="F1136" s="136">
        <v>0</v>
      </c>
      <c r="G1136" s="108" t="s">
        <v>180</v>
      </c>
      <c r="H1136" s="136">
        <v>0</v>
      </c>
      <c r="I1136" s="108" t="s">
        <v>181</v>
      </c>
      <c r="J1136" s="136">
        <v>0</v>
      </c>
      <c r="K1136" s="136" t="s">
        <v>182</v>
      </c>
      <c r="L1136" s="136">
        <v>0</v>
      </c>
      <c r="M1136" s="108" t="s">
        <v>38</v>
      </c>
      <c r="N1136" s="189">
        <v>0</v>
      </c>
    </row>
    <row r="1137" spans="1:14" x14ac:dyDescent="0.3">
      <c r="A1137" s="11"/>
      <c r="B1137" s="12"/>
      <c r="C1137" s="12"/>
      <c r="D1137" s="29"/>
      <c r="E1137" s="108" t="s">
        <v>26</v>
      </c>
      <c r="F1137" s="136">
        <v>0</v>
      </c>
      <c r="G1137" s="108" t="s">
        <v>183</v>
      </c>
      <c r="H1137" s="136">
        <v>0</v>
      </c>
      <c r="I1137" s="108" t="s">
        <v>184</v>
      </c>
      <c r="J1137" s="136">
        <v>0</v>
      </c>
      <c r="K1137" s="136"/>
      <c r="L1137" s="136"/>
      <c r="M1137" s="108" t="s">
        <v>39</v>
      </c>
      <c r="N1137" s="189">
        <v>0</v>
      </c>
    </row>
    <row r="1138" spans="1:14" ht="14.4" thickBot="1" x14ac:dyDescent="0.35">
      <c r="A1138" s="11"/>
      <c r="B1138" s="12"/>
      <c r="C1138" s="12"/>
      <c r="D1138" s="29"/>
      <c r="E1138" s="108"/>
      <c r="F1138" s="136"/>
      <c r="G1138" s="108"/>
      <c r="H1138" s="136"/>
      <c r="I1138" s="108"/>
      <c r="J1138" s="136"/>
      <c r="K1138" s="136"/>
      <c r="L1138" s="136"/>
      <c r="M1138" s="108"/>
      <c r="N1138" s="189"/>
    </row>
    <row r="1139" spans="1:14" ht="14.4" thickTop="1" x14ac:dyDescent="0.3">
      <c r="A1139" s="48"/>
      <c r="B1139" s="49"/>
      <c r="C1139" s="49"/>
      <c r="D1139" s="50"/>
      <c r="E1139" s="200"/>
      <c r="F1139" s="201"/>
      <c r="G1139" s="200"/>
      <c r="H1139" s="201"/>
      <c r="I1139" s="200"/>
      <c r="J1139" s="201"/>
      <c r="K1139" s="201"/>
      <c r="L1139" s="201"/>
      <c r="M1139" s="200"/>
      <c r="N1139" s="202"/>
    </row>
    <row r="1140" spans="1:14" ht="27.6" x14ac:dyDescent="0.3">
      <c r="A1140" s="37" t="s">
        <v>187</v>
      </c>
      <c r="B1140" s="12"/>
      <c r="C1140" s="12" t="s">
        <v>199</v>
      </c>
      <c r="D1140" s="13" t="s">
        <v>1267</v>
      </c>
      <c r="E1140" s="191" t="s">
        <v>31</v>
      </c>
      <c r="F1140" s="192">
        <f>+F1131+F1135+F1127</f>
        <v>0</v>
      </c>
      <c r="G1140" s="191" t="s">
        <v>179</v>
      </c>
      <c r="H1140" s="192">
        <f>+H1131+H1135+H1127</f>
        <v>0</v>
      </c>
      <c r="I1140" s="191" t="s">
        <v>33</v>
      </c>
      <c r="J1140" s="192">
        <f>+J1131+J1135+J1127</f>
        <v>0</v>
      </c>
      <c r="K1140" s="192"/>
      <c r="L1140" s="192"/>
      <c r="M1140" s="191" t="s">
        <v>35</v>
      </c>
      <c r="N1140" s="193">
        <f>+N1131+N1135+N1127</f>
        <v>0</v>
      </c>
    </row>
    <row r="1141" spans="1:14" x14ac:dyDescent="0.3">
      <c r="A1141" s="11"/>
      <c r="B1141" s="12"/>
      <c r="C1141" s="12"/>
      <c r="D1141" s="13"/>
      <c r="E1141" s="191" t="s">
        <v>20</v>
      </c>
      <c r="F1141" s="192">
        <f t="shared" ref="F1141:H1142" si="29">+F1132+F1136+F1128</f>
        <v>0</v>
      </c>
      <c r="G1141" s="191" t="s">
        <v>180</v>
      </c>
      <c r="H1141" s="192">
        <f t="shared" si="29"/>
        <v>0</v>
      </c>
      <c r="I1141" s="191" t="s">
        <v>181</v>
      </c>
      <c r="J1141" s="192">
        <f t="shared" ref="J1141:L1142" si="30">+J1132+J1136+J1128</f>
        <v>0</v>
      </c>
      <c r="K1141" s="192" t="s">
        <v>182</v>
      </c>
      <c r="L1141" s="192">
        <f t="shared" si="30"/>
        <v>0</v>
      </c>
      <c r="M1141" s="191" t="s">
        <v>38</v>
      </c>
      <c r="N1141" s="193">
        <f>+N1132+N1136+N1128</f>
        <v>0</v>
      </c>
    </row>
    <row r="1142" spans="1:14" x14ac:dyDescent="0.3">
      <c r="A1142" s="11"/>
      <c r="B1142" s="12"/>
      <c r="C1142" s="12"/>
      <c r="D1142" s="13"/>
      <c r="E1142" s="191" t="s">
        <v>26</v>
      </c>
      <c r="F1142" s="192">
        <f t="shared" si="29"/>
        <v>0</v>
      </c>
      <c r="G1142" s="191" t="s">
        <v>183</v>
      </c>
      <c r="H1142" s="192">
        <f t="shared" si="29"/>
        <v>0</v>
      </c>
      <c r="I1142" s="191" t="s">
        <v>184</v>
      </c>
      <c r="J1142" s="192">
        <f t="shared" si="30"/>
        <v>0</v>
      </c>
      <c r="K1142" s="192"/>
      <c r="L1142" s="192"/>
      <c r="M1142" s="191" t="s">
        <v>39</v>
      </c>
      <c r="N1142" s="193">
        <f>+N1133+N1137+N1129</f>
        <v>0</v>
      </c>
    </row>
    <row r="1143" spans="1:14" x14ac:dyDescent="0.3">
      <c r="A1143" s="42"/>
      <c r="B1143" s="43"/>
      <c r="C1143" s="43"/>
      <c r="D1143" s="22"/>
      <c r="E1143" s="194"/>
      <c r="F1143" s="746"/>
      <c r="G1143" s="194"/>
      <c r="H1143" s="746"/>
      <c r="I1143" s="194"/>
      <c r="J1143" s="746"/>
      <c r="K1143" s="746"/>
      <c r="L1143" s="746"/>
      <c r="M1143" s="194"/>
      <c r="N1143" s="195"/>
    </row>
    <row r="1144" spans="1:14" x14ac:dyDescent="0.3">
      <c r="A1144" s="79"/>
      <c r="B1144" s="17"/>
      <c r="C1144" s="17"/>
      <c r="D1144" s="81"/>
      <c r="E1144" s="197"/>
      <c r="F1144" s="198"/>
      <c r="G1144" s="197"/>
      <c r="H1144" s="197"/>
      <c r="I1144" s="197"/>
      <c r="J1144" s="197"/>
      <c r="K1144" s="197"/>
      <c r="L1144" s="197"/>
      <c r="M1144" s="197"/>
      <c r="N1144" s="199"/>
    </row>
    <row r="1145" spans="1:14" x14ac:dyDescent="0.3">
      <c r="A1145" s="100">
        <v>1205</v>
      </c>
      <c r="B1145" s="58" t="s">
        <v>175</v>
      </c>
      <c r="C1145" s="58" t="s">
        <v>202</v>
      </c>
      <c r="D1145" s="57" t="s">
        <v>1268</v>
      </c>
      <c r="E1145" s="18"/>
      <c r="F1145" s="18"/>
      <c r="G1145" s="18"/>
      <c r="H1145" s="18"/>
      <c r="I1145" s="18"/>
      <c r="J1145" s="18"/>
      <c r="K1145" s="18"/>
      <c r="L1145" s="18"/>
      <c r="M1145" s="18"/>
      <c r="N1145" s="101"/>
    </row>
    <row r="1146" spans="1:14" x14ac:dyDescent="0.3">
      <c r="A1146" s="11"/>
      <c r="B1146" s="61"/>
      <c r="C1146" s="12"/>
      <c r="D1146" s="30"/>
      <c r="N1146" s="187"/>
    </row>
    <row r="1147" spans="1:14" x14ac:dyDescent="0.3">
      <c r="A1147" s="59"/>
      <c r="B1147" s="25"/>
      <c r="C1147" s="60"/>
      <c r="D1147" s="53"/>
      <c r="E1147" s="203"/>
      <c r="F1147" s="745"/>
      <c r="G1147" s="203"/>
      <c r="H1147" s="203"/>
      <c r="I1147" s="203"/>
      <c r="J1147" s="203"/>
      <c r="K1147" s="203"/>
      <c r="L1147" s="203"/>
      <c r="M1147" s="203"/>
      <c r="N1147" s="204"/>
    </row>
    <row r="1148" spans="1:14" x14ac:dyDescent="0.3">
      <c r="A1148" s="11"/>
      <c r="B1148" s="21" t="s">
        <v>177</v>
      </c>
      <c r="C1148" s="12"/>
      <c r="D1148" s="13" t="s">
        <v>178</v>
      </c>
      <c r="E1148" s="108" t="s">
        <v>31</v>
      </c>
      <c r="F1148" s="136">
        <v>0</v>
      </c>
      <c r="G1148" s="108" t="s">
        <v>179</v>
      </c>
      <c r="H1148" s="136">
        <v>0</v>
      </c>
      <c r="I1148" s="108" t="s">
        <v>33</v>
      </c>
      <c r="J1148" s="136">
        <v>0</v>
      </c>
      <c r="K1148" s="136"/>
      <c r="L1148" s="136"/>
      <c r="M1148" s="108" t="s">
        <v>35</v>
      </c>
      <c r="N1148" s="189">
        <v>0</v>
      </c>
    </row>
    <row r="1149" spans="1:14" x14ac:dyDescent="0.3">
      <c r="A1149" s="11"/>
      <c r="B1149" s="12"/>
      <c r="C1149" s="12"/>
      <c r="D1149" s="29"/>
      <c r="E1149" s="108" t="s">
        <v>20</v>
      </c>
      <c r="F1149" s="136">
        <v>0</v>
      </c>
      <c r="G1149" s="108" t="s">
        <v>180</v>
      </c>
      <c r="H1149" s="136">
        <v>0</v>
      </c>
      <c r="I1149" s="108" t="s">
        <v>181</v>
      </c>
      <c r="J1149" s="136">
        <v>0</v>
      </c>
      <c r="K1149" s="136" t="s">
        <v>182</v>
      </c>
      <c r="L1149" s="136">
        <v>0</v>
      </c>
      <c r="M1149" s="108" t="s">
        <v>38</v>
      </c>
      <c r="N1149" s="189">
        <v>0</v>
      </c>
    </row>
    <row r="1150" spans="1:14" x14ac:dyDescent="0.3">
      <c r="A1150" s="11"/>
      <c r="B1150" s="12"/>
      <c r="C1150" s="12"/>
      <c r="D1150" s="29"/>
      <c r="E1150" s="108" t="s">
        <v>26</v>
      </c>
      <c r="F1150" s="136">
        <v>0</v>
      </c>
      <c r="G1150" s="108" t="s">
        <v>183</v>
      </c>
      <c r="H1150" s="136">
        <v>0</v>
      </c>
      <c r="I1150" s="108" t="s">
        <v>184</v>
      </c>
      <c r="J1150" s="136">
        <v>0</v>
      </c>
      <c r="K1150" s="136"/>
      <c r="L1150" s="136"/>
      <c r="M1150" s="108" t="s">
        <v>39</v>
      </c>
      <c r="N1150" s="189">
        <v>0</v>
      </c>
    </row>
    <row r="1151" spans="1:14" x14ac:dyDescent="0.3">
      <c r="A1151" s="11"/>
      <c r="B1151" s="12"/>
      <c r="C1151" s="12"/>
      <c r="D1151" s="30"/>
      <c r="H1151" s="108"/>
      <c r="J1151" s="108"/>
      <c r="K1151" s="108"/>
      <c r="L1151" s="108"/>
      <c r="N1151" s="188"/>
    </row>
    <row r="1152" spans="1:14" x14ac:dyDescent="0.3">
      <c r="A1152" s="11"/>
      <c r="B1152" s="21" t="s">
        <v>185</v>
      </c>
      <c r="C1152" s="12"/>
      <c r="D1152" s="13" t="s">
        <v>186</v>
      </c>
      <c r="E1152" s="108" t="s">
        <v>31</v>
      </c>
      <c r="F1152" s="136">
        <v>0</v>
      </c>
      <c r="G1152" s="108" t="s">
        <v>179</v>
      </c>
      <c r="H1152" s="136">
        <v>0</v>
      </c>
      <c r="I1152" s="108" t="s">
        <v>33</v>
      </c>
      <c r="J1152" s="136">
        <v>0</v>
      </c>
      <c r="K1152" s="136"/>
      <c r="L1152" s="136"/>
      <c r="M1152" s="108" t="s">
        <v>35</v>
      </c>
      <c r="N1152" s="189">
        <v>0</v>
      </c>
    </row>
    <row r="1153" spans="1:14" x14ac:dyDescent="0.3">
      <c r="A1153" s="11"/>
      <c r="B1153" s="12"/>
      <c r="C1153" s="12"/>
      <c r="D1153" s="29"/>
      <c r="E1153" s="108" t="s">
        <v>20</v>
      </c>
      <c r="F1153" s="136">
        <v>0</v>
      </c>
      <c r="G1153" s="108" t="s">
        <v>180</v>
      </c>
      <c r="H1153" s="136">
        <v>0</v>
      </c>
      <c r="I1153" s="108" t="s">
        <v>181</v>
      </c>
      <c r="J1153" s="136">
        <v>0</v>
      </c>
      <c r="K1153" s="136" t="s">
        <v>182</v>
      </c>
      <c r="L1153" s="136">
        <v>0</v>
      </c>
      <c r="M1153" s="108" t="s">
        <v>38</v>
      </c>
      <c r="N1153" s="189">
        <v>0</v>
      </c>
    </row>
    <row r="1154" spans="1:14" x14ac:dyDescent="0.3">
      <c r="A1154" s="11"/>
      <c r="B1154" s="12"/>
      <c r="C1154" s="12"/>
      <c r="D1154" s="29"/>
      <c r="E1154" s="108" t="s">
        <v>26</v>
      </c>
      <c r="F1154" s="136">
        <v>0</v>
      </c>
      <c r="G1154" s="108" t="s">
        <v>183</v>
      </c>
      <c r="H1154" s="136">
        <v>0</v>
      </c>
      <c r="I1154" s="108" t="s">
        <v>184</v>
      </c>
      <c r="J1154" s="136">
        <v>0</v>
      </c>
      <c r="K1154" s="136"/>
      <c r="L1154" s="136"/>
      <c r="M1154" s="108" t="s">
        <v>39</v>
      </c>
      <c r="N1154" s="189">
        <v>0</v>
      </c>
    </row>
    <row r="1155" spans="1:14" x14ac:dyDescent="0.3">
      <c r="A1155" s="11"/>
      <c r="B1155" s="12"/>
      <c r="C1155" s="12"/>
      <c r="D1155" s="30"/>
      <c r="N1155" s="187"/>
    </row>
    <row r="1156" spans="1:14" ht="27.6" x14ac:dyDescent="0.3">
      <c r="A1156" s="11"/>
      <c r="B1156" s="21" t="s">
        <v>195</v>
      </c>
      <c r="C1156" s="12"/>
      <c r="D1156" s="13" t="s">
        <v>196</v>
      </c>
      <c r="E1156" s="108" t="s">
        <v>31</v>
      </c>
      <c r="F1156" s="136">
        <v>0</v>
      </c>
      <c r="G1156" s="108" t="s">
        <v>179</v>
      </c>
      <c r="H1156" s="136">
        <v>0</v>
      </c>
      <c r="I1156" s="108" t="s">
        <v>33</v>
      </c>
      <c r="J1156" s="136">
        <v>0</v>
      </c>
      <c r="K1156" s="136"/>
      <c r="L1156" s="136"/>
      <c r="M1156" s="108" t="s">
        <v>35</v>
      </c>
      <c r="N1156" s="189">
        <v>0</v>
      </c>
    </row>
    <row r="1157" spans="1:14" x14ac:dyDescent="0.3">
      <c r="A1157" s="11"/>
      <c r="B1157" s="12"/>
      <c r="C1157" s="12"/>
      <c r="D1157" s="29"/>
      <c r="E1157" s="108" t="s">
        <v>20</v>
      </c>
      <c r="F1157" s="136">
        <v>0</v>
      </c>
      <c r="G1157" s="108" t="s">
        <v>180</v>
      </c>
      <c r="H1157" s="136">
        <v>0</v>
      </c>
      <c r="I1157" s="108" t="s">
        <v>181</v>
      </c>
      <c r="J1157" s="136">
        <v>0</v>
      </c>
      <c r="K1157" s="136" t="s">
        <v>182</v>
      </c>
      <c r="L1157" s="136">
        <v>0</v>
      </c>
      <c r="M1157" s="108" t="s">
        <v>38</v>
      </c>
      <c r="N1157" s="189">
        <v>0</v>
      </c>
    </row>
    <row r="1158" spans="1:14" x14ac:dyDescent="0.3">
      <c r="A1158" s="11"/>
      <c r="B1158" s="12"/>
      <c r="C1158" s="12"/>
      <c r="D1158" s="29"/>
      <c r="E1158" s="108" t="s">
        <v>26</v>
      </c>
      <c r="F1158" s="136">
        <v>0</v>
      </c>
      <c r="G1158" s="108" t="s">
        <v>183</v>
      </c>
      <c r="H1158" s="136">
        <v>0</v>
      </c>
      <c r="I1158" s="108" t="s">
        <v>184</v>
      </c>
      <c r="J1158" s="136">
        <v>0</v>
      </c>
      <c r="K1158" s="136"/>
      <c r="L1158" s="136"/>
      <c r="M1158" s="108" t="s">
        <v>39</v>
      </c>
      <c r="N1158" s="189">
        <v>0</v>
      </c>
    </row>
    <row r="1159" spans="1:14" ht="14.4" thickBot="1" x14ac:dyDescent="0.35">
      <c r="A1159" s="11"/>
      <c r="B1159" s="12"/>
      <c r="C1159" s="12"/>
      <c r="D1159" s="29"/>
      <c r="E1159" s="108"/>
      <c r="F1159" s="136"/>
      <c r="G1159" s="108"/>
      <c r="H1159" s="136"/>
      <c r="I1159" s="108"/>
      <c r="J1159" s="136"/>
      <c r="K1159" s="136"/>
      <c r="L1159" s="136"/>
      <c r="M1159" s="108"/>
      <c r="N1159" s="189"/>
    </row>
    <row r="1160" spans="1:14" ht="14.4" thickTop="1" x14ac:dyDescent="0.3">
      <c r="A1160" s="48"/>
      <c r="B1160" s="49"/>
      <c r="C1160" s="49"/>
      <c r="D1160" s="50"/>
      <c r="E1160" s="200"/>
      <c r="F1160" s="201"/>
      <c r="G1160" s="200"/>
      <c r="H1160" s="201"/>
      <c r="I1160" s="200"/>
      <c r="J1160" s="201"/>
      <c r="K1160" s="201"/>
      <c r="L1160" s="201"/>
      <c r="M1160" s="200"/>
      <c r="N1160" s="202"/>
    </row>
    <row r="1161" spans="1:14" x14ac:dyDescent="0.3">
      <c r="A1161" s="37" t="s">
        <v>187</v>
      </c>
      <c r="B1161" s="12"/>
      <c r="C1161" s="12" t="s">
        <v>202</v>
      </c>
      <c r="D1161" s="4" t="s">
        <v>2038</v>
      </c>
      <c r="E1161" s="191" t="s">
        <v>31</v>
      </c>
      <c r="F1161" s="192">
        <f>+F1152+F1156+F1148</f>
        <v>0</v>
      </c>
      <c r="G1161" s="191" t="s">
        <v>179</v>
      </c>
      <c r="H1161" s="192">
        <f>+H1152+H1156+H1148</f>
        <v>0</v>
      </c>
      <c r="I1161" s="191" t="s">
        <v>33</v>
      </c>
      <c r="J1161" s="192">
        <f>+J1152+J1156+J1148</f>
        <v>0</v>
      </c>
      <c r="K1161" s="192"/>
      <c r="L1161" s="192"/>
      <c r="M1161" s="191" t="s">
        <v>35</v>
      </c>
      <c r="N1161" s="193">
        <f>+N1152+N1156+N1148</f>
        <v>0</v>
      </c>
    </row>
    <row r="1162" spans="1:14" x14ac:dyDescent="0.3">
      <c r="A1162" s="11"/>
      <c r="B1162" s="12"/>
      <c r="C1162" s="12"/>
      <c r="D1162" s="13"/>
      <c r="E1162" s="191" t="s">
        <v>20</v>
      </c>
      <c r="F1162" s="192">
        <f>+F1153+F1157+F1149</f>
        <v>0</v>
      </c>
      <c r="G1162" s="191" t="s">
        <v>180</v>
      </c>
      <c r="H1162" s="192">
        <f>+H1153+H1157+H1149</f>
        <v>0</v>
      </c>
      <c r="I1162" s="191" t="s">
        <v>181</v>
      </c>
      <c r="J1162" s="192">
        <f t="shared" ref="J1162:L1163" si="31">+J1153+J1157+J1149</f>
        <v>0</v>
      </c>
      <c r="K1162" s="192" t="s">
        <v>182</v>
      </c>
      <c r="L1162" s="192">
        <f t="shared" si="31"/>
        <v>0</v>
      </c>
      <c r="M1162" s="191" t="s">
        <v>38</v>
      </c>
      <c r="N1162" s="193">
        <f>+N1153+N1157+N1149</f>
        <v>0</v>
      </c>
    </row>
    <row r="1163" spans="1:14" x14ac:dyDescent="0.3">
      <c r="A1163" s="11"/>
      <c r="B1163" s="12"/>
      <c r="C1163" s="12"/>
      <c r="D1163" s="13"/>
      <c r="E1163" s="191" t="s">
        <v>26</v>
      </c>
      <c r="F1163" s="192">
        <f>+F1154+F1158+F1150</f>
        <v>0</v>
      </c>
      <c r="G1163" s="191" t="s">
        <v>183</v>
      </c>
      <c r="H1163" s="192">
        <f>+H1154+H1158+H1150</f>
        <v>0</v>
      </c>
      <c r="I1163" s="191" t="s">
        <v>184</v>
      </c>
      <c r="J1163" s="192">
        <f t="shared" si="31"/>
        <v>0</v>
      </c>
      <c r="K1163" s="192"/>
      <c r="L1163" s="192"/>
      <c r="M1163" s="191" t="s">
        <v>39</v>
      </c>
      <c r="N1163" s="193">
        <f>+N1154+N1158+N1150</f>
        <v>0</v>
      </c>
    </row>
    <row r="1164" spans="1:14" x14ac:dyDescent="0.3">
      <c r="A1164" s="42"/>
      <c r="B1164" s="43"/>
      <c r="C1164" s="43"/>
      <c r="D1164" s="22"/>
      <c r="E1164" s="194"/>
      <c r="F1164" s="746"/>
      <c r="G1164" s="194"/>
      <c r="H1164" s="746"/>
      <c r="I1164" s="194"/>
      <c r="J1164" s="746"/>
      <c r="K1164" s="746"/>
      <c r="L1164" s="746"/>
      <c r="M1164" s="194"/>
      <c r="N1164" s="195"/>
    </row>
    <row r="1165" spans="1:14" x14ac:dyDescent="0.3">
      <c r="A1165" s="11"/>
      <c r="B1165" s="12"/>
      <c r="C1165" s="12"/>
      <c r="D1165" s="13"/>
      <c r="N1165" s="187"/>
    </row>
    <row r="1166" spans="1:14" x14ac:dyDescent="0.3">
      <c r="A1166" s="56" t="s">
        <v>2039</v>
      </c>
      <c r="B1166" s="58" t="s">
        <v>175</v>
      </c>
      <c r="C1166" s="62" t="s">
        <v>205</v>
      </c>
      <c r="D1166" s="57" t="s">
        <v>349</v>
      </c>
      <c r="E1166" s="18"/>
      <c r="F1166" s="18"/>
      <c r="G1166" s="18"/>
      <c r="H1166" s="18"/>
      <c r="I1166" s="18"/>
      <c r="J1166" s="18"/>
      <c r="K1166" s="18"/>
      <c r="L1166" s="18"/>
      <c r="M1166" s="18"/>
      <c r="N1166" s="101"/>
    </row>
    <row r="1167" spans="1:14" x14ac:dyDescent="0.3">
      <c r="A1167" s="11"/>
      <c r="B1167" s="61"/>
      <c r="C1167" s="12"/>
      <c r="D1167" s="30"/>
      <c r="N1167" s="187"/>
    </row>
    <row r="1168" spans="1:14" x14ac:dyDescent="0.3">
      <c r="A1168" s="59"/>
      <c r="B1168" s="25"/>
      <c r="C1168" s="60"/>
      <c r="D1168" s="53"/>
      <c r="E1168" s="203"/>
      <c r="F1168" s="745"/>
      <c r="G1168" s="203"/>
      <c r="H1168" s="203"/>
      <c r="I1168" s="203"/>
      <c r="J1168" s="203"/>
      <c r="K1168" s="203"/>
      <c r="L1168" s="203"/>
      <c r="M1168" s="203"/>
      <c r="N1168" s="204"/>
    </row>
    <row r="1169" spans="1:14" x14ac:dyDescent="0.3">
      <c r="A1169" s="11"/>
      <c r="B1169" s="21" t="s">
        <v>177</v>
      </c>
      <c r="C1169" s="12"/>
      <c r="D1169" s="13" t="s">
        <v>178</v>
      </c>
      <c r="E1169" s="108" t="s">
        <v>31</v>
      </c>
      <c r="F1169" s="136">
        <v>0</v>
      </c>
      <c r="G1169" s="108" t="s">
        <v>179</v>
      </c>
      <c r="H1169" s="136">
        <v>0</v>
      </c>
      <c r="I1169" s="108" t="s">
        <v>33</v>
      </c>
      <c r="J1169" s="136">
        <v>0</v>
      </c>
      <c r="K1169" s="136"/>
      <c r="L1169" s="136"/>
      <c r="M1169" s="108" t="s">
        <v>35</v>
      </c>
      <c r="N1169" s="189">
        <v>0</v>
      </c>
    </row>
    <row r="1170" spans="1:14" x14ac:dyDescent="0.3">
      <c r="A1170" s="11"/>
      <c r="B1170" s="12"/>
      <c r="C1170" s="12"/>
      <c r="D1170" s="29"/>
      <c r="E1170" s="108" t="s">
        <v>20</v>
      </c>
      <c r="F1170" s="136">
        <v>0</v>
      </c>
      <c r="G1170" s="108" t="s">
        <v>180</v>
      </c>
      <c r="H1170" s="136">
        <v>0</v>
      </c>
      <c r="I1170" s="108" t="s">
        <v>181</v>
      </c>
      <c r="J1170" s="136">
        <v>0</v>
      </c>
      <c r="K1170" s="136" t="s">
        <v>182</v>
      </c>
      <c r="L1170" s="136">
        <v>0</v>
      </c>
      <c r="M1170" s="108" t="s">
        <v>38</v>
      </c>
      <c r="N1170" s="189">
        <v>0</v>
      </c>
    </row>
    <row r="1171" spans="1:14" x14ac:dyDescent="0.3">
      <c r="A1171" s="11"/>
      <c r="B1171" s="12"/>
      <c r="C1171" s="12"/>
      <c r="D1171" s="29"/>
      <c r="E1171" s="108" t="s">
        <v>26</v>
      </c>
      <c r="F1171" s="136">
        <v>0</v>
      </c>
      <c r="G1171" s="108" t="s">
        <v>183</v>
      </c>
      <c r="H1171" s="136">
        <v>0</v>
      </c>
      <c r="I1171" s="108" t="s">
        <v>184</v>
      </c>
      <c r="J1171" s="136">
        <v>0</v>
      </c>
      <c r="K1171" s="136"/>
      <c r="L1171" s="136"/>
      <c r="M1171" s="108" t="s">
        <v>39</v>
      </c>
      <c r="N1171" s="189">
        <v>0</v>
      </c>
    </row>
    <row r="1172" spans="1:14" x14ac:dyDescent="0.3">
      <c r="A1172" s="11"/>
      <c r="B1172" s="12"/>
      <c r="C1172" s="12"/>
      <c r="D1172" s="30"/>
      <c r="H1172" s="108"/>
      <c r="J1172" s="108"/>
      <c r="K1172" s="108"/>
      <c r="L1172" s="108"/>
      <c r="N1172" s="188"/>
    </row>
    <row r="1173" spans="1:14" x14ac:dyDescent="0.3">
      <c r="A1173" s="11"/>
      <c r="B1173" s="21" t="s">
        <v>185</v>
      </c>
      <c r="C1173" s="12"/>
      <c r="D1173" s="13" t="s">
        <v>186</v>
      </c>
      <c r="E1173" s="108" t="s">
        <v>31</v>
      </c>
      <c r="F1173" s="136">
        <v>0</v>
      </c>
      <c r="G1173" s="108" t="s">
        <v>179</v>
      </c>
      <c r="H1173" s="136">
        <v>0</v>
      </c>
      <c r="I1173" s="108" t="s">
        <v>33</v>
      </c>
      <c r="J1173" s="136">
        <v>0</v>
      </c>
      <c r="K1173" s="136"/>
      <c r="L1173" s="136"/>
      <c r="M1173" s="108" t="s">
        <v>35</v>
      </c>
      <c r="N1173" s="189">
        <v>0</v>
      </c>
    </row>
    <row r="1174" spans="1:14" x14ac:dyDescent="0.3">
      <c r="A1174" s="11"/>
      <c r="B1174" s="12"/>
      <c r="C1174" s="12"/>
      <c r="D1174" s="29"/>
      <c r="E1174" s="108" t="s">
        <v>20</v>
      </c>
      <c r="F1174" s="136">
        <v>0</v>
      </c>
      <c r="G1174" s="108" t="s">
        <v>180</v>
      </c>
      <c r="H1174" s="136">
        <v>0</v>
      </c>
      <c r="I1174" s="108" t="s">
        <v>181</v>
      </c>
      <c r="J1174" s="136">
        <v>0</v>
      </c>
      <c r="K1174" s="136" t="s">
        <v>182</v>
      </c>
      <c r="L1174" s="136">
        <v>0</v>
      </c>
      <c r="M1174" s="108" t="s">
        <v>38</v>
      </c>
      <c r="N1174" s="189">
        <v>0</v>
      </c>
    </row>
    <row r="1175" spans="1:14" x14ac:dyDescent="0.3">
      <c r="A1175" s="11"/>
      <c r="B1175" s="12"/>
      <c r="C1175" s="12"/>
      <c r="D1175" s="29"/>
      <c r="E1175" s="108" t="s">
        <v>26</v>
      </c>
      <c r="F1175" s="136">
        <v>0</v>
      </c>
      <c r="G1175" s="108" t="s">
        <v>183</v>
      </c>
      <c r="H1175" s="136">
        <v>0</v>
      </c>
      <c r="I1175" s="108" t="s">
        <v>184</v>
      </c>
      <c r="J1175" s="136">
        <v>0</v>
      </c>
      <c r="K1175" s="136"/>
      <c r="L1175" s="136"/>
      <c r="M1175" s="108" t="s">
        <v>39</v>
      </c>
      <c r="N1175" s="189">
        <v>0</v>
      </c>
    </row>
    <row r="1176" spans="1:14" x14ac:dyDescent="0.3">
      <c r="A1176" s="11"/>
      <c r="B1176" s="12"/>
      <c r="C1176" s="12"/>
      <c r="D1176" s="30"/>
      <c r="N1176" s="187"/>
    </row>
    <row r="1177" spans="1:14" ht="27.6" x14ac:dyDescent="0.3">
      <c r="A1177" s="11"/>
      <c r="B1177" s="21" t="s">
        <v>195</v>
      </c>
      <c r="C1177" s="12"/>
      <c r="D1177" s="13" t="s">
        <v>196</v>
      </c>
      <c r="E1177" s="108" t="s">
        <v>31</v>
      </c>
      <c r="F1177" s="136">
        <v>0</v>
      </c>
      <c r="G1177" s="108" t="s">
        <v>179</v>
      </c>
      <c r="H1177" s="136">
        <v>0</v>
      </c>
      <c r="I1177" s="108" t="s">
        <v>33</v>
      </c>
      <c r="J1177" s="136">
        <v>0</v>
      </c>
      <c r="K1177" s="136"/>
      <c r="L1177" s="136"/>
      <c r="M1177" s="108" t="s">
        <v>35</v>
      </c>
      <c r="N1177" s="189">
        <v>0</v>
      </c>
    </row>
    <row r="1178" spans="1:14" x14ac:dyDescent="0.3">
      <c r="A1178" s="11"/>
      <c r="B1178" s="12"/>
      <c r="C1178" s="12"/>
      <c r="D1178" s="29"/>
      <c r="E1178" s="108" t="s">
        <v>20</v>
      </c>
      <c r="F1178" s="136">
        <v>0</v>
      </c>
      <c r="G1178" s="108" t="s">
        <v>180</v>
      </c>
      <c r="H1178" s="136">
        <v>0</v>
      </c>
      <c r="I1178" s="108" t="s">
        <v>181</v>
      </c>
      <c r="J1178" s="136">
        <v>0</v>
      </c>
      <c r="K1178" s="136" t="s">
        <v>182</v>
      </c>
      <c r="L1178" s="136">
        <v>0</v>
      </c>
      <c r="M1178" s="108" t="s">
        <v>38</v>
      </c>
      <c r="N1178" s="189">
        <v>0</v>
      </c>
    </row>
    <row r="1179" spans="1:14" x14ac:dyDescent="0.3">
      <c r="A1179" s="11"/>
      <c r="B1179" s="12"/>
      <c r="C1179" s="12"/>
      <c r="D1179" s="29"/>
      <c r="E1179" s="108" t="s">
        <v>26</v>
      </c>
      <c r="F1179" s="136">
        <v>0</v>
      </c>
      <c r="G1179" s="108" t="s">
        <v>183</v>
      </c>
      <c r="H1179" s="136">
        <v>0</v>
      </c>
      <c r="I1179" s="108" t="s">
        <v>184</v>
      </c>
      <c r="J1179" s="136">
        <v>0</v>
      </c>
      <c r="K1179" s="136"/>
      <c r="L1179" s="136"/>
      <c r="M1179" s="108" t="s">
        <v>39</v>
      </c>
      <c r="N1179" s="189">
        <v>0</v>
      </c>
    </row>
    <row r="1180" spans="1:14" ht="14.4" thickBot="1" x14ac:dyDescent="0.35">
      <c r="A1180" s="11"/>
      <c r="B1180" s="12"/>
      <c r="C1180" s="12"/>
      <c r="D1180" s="29"/>
      <c r="E1180" s="108"/>
      <c r="F1180" s="136"/>
      <c r="G1180" s="108"/>
      <c r="H1180" s="136"/>
      <c r="I1180" s="108"/>
      <c r="J1180" s="136"/>
      <c r="K1180" s="136"/>
      <c r="L1180" s="136"/>
      <c r="M1180" s="108"/>
      <c r="N1180" s="189"/>
    </row>
    <row r="1181" spans="1:14" ht="14.4" thickTop="1" x14ac:dyDescent="0.3">
      <c r="A1181" s="48"/>
      <c r="B1181" s="49"/>
      <c r="C1181" s="49"/>
      <c r="D1181" s="50"/>
      <c r="E1181" s="200"/>
      <c r="F1181" s="201"/>
      <c r="G1181" s="200"/>
      <c r="H1181" s="201"/>
      <c r="I1181" s="200"/>
      <c r="J1181" s="201"/>
      <c r="K1181" s="201"/>
      <c r="L1181" s="201"/>
      <c r="M1181" s="200"/>
      <c r="N1181" s="202"/>
    </row>
    <row r="1182" spans="1:14" x14ac:dyDescent="0.3">
      <c r="A1182" s="37" t="s">
        <v>187</v>
      </c>
      <c r="B1182" s="12"/>
      <c r="C1182" s="181" t="s">
        <v>205</v>
      </c>
      <c r="D1182" s="4" t="s">
        <v>349</v>
      </c>
      <c r="E1182" s="191" t="s">
        <v>31</v>
      </c>
      <c r="F1182" s="192">
        <f>+F1173+F1177+F1169</f>
        <v>0</v>
      </c>
      <c r="G1182" s="191" t="s">
        <v>179</v>
      </c>
      <c r="H1182" s="192">
        <f>+H1173+H1177+H1169</f>
        <v>0</v>
      </c>
      <c r="I1182" s="191" t="s">
        <v>33</v>
      </c>
      <c r="J1182" s="192">
        <f>+J1173+J1177+J1169</f>
        <v>0</v>
      </c>
      <c r="K1182" s="192"/>
      <c r="L1182" s="192"/>
      <c r="M1182" s="191" t="s">
        <v>35</v>
      </c>
      <c r="N1182" s="193">
        <f>+N1173+N1177+N1169</f>
        <v>0</v>
      </c>
    </row>
    <row r="1183" spans="1:14" x14ac:dyDescent="0.3">
      <c r="A1183" s="11"/>
      <c r="B1183" s="12"/>
      <c r="C1183" s="12"/>
      <c r="D1183" s="13"/>
      <c r="E1183" s="191" t="s">
        <v>20</v>
      </c>
      <c r="F1183" s="192">
        <f>+F1174+F1178+F1170</f>
        <v>0</v>
      </c>
      <c r="G1183" s="191" t="s">
        <v>180</v>
      </c>
      <c r="H1183" s="192">
        <f t="shared" ref="H1183:L1184" si="32">+H1174+H1178+H1170</f>
        <v>0</v>
      </c>
      <c r="I1183" s="191" t="s">
        <v>181</v>
      </c>
      <c r="J1183" s="192">
        <f t="shared" si="32"/>
        <v>0</v>
      </c>
      <c r="K1183" s="192" t="s">
        <v>182</v>
      </c>
      <c r="L1183" s="192">
        <f t="shared" si="32"/>
        <v>0</v>
      </c>
      <c r="M1183" s="191" t="s">
        <v>38</v>
      </c>
      <c r="N1183" s="193">
        <f>+N1174+N1178+N1170</f>
        <v>0</v>
      </c>
    </row>
    <row r="1184" spans="1:14" x14ac:dyDescent="0.3">
      <c r="A1184" s="11"/>
      <c r="B1184" s="12"/>
      <c r="C1184" s="12"/>
      <c r="D1184" s="13"/>
      <c r="E1184" s="191" t="s">
        <v>26</v>
      </c>
      <c r="F1184" s="192">
        <f>+F1175+F1179+F1171</f>
        <v>0</v>
      </c>
      <c r="G1184" s="191" t="s">
        <v>183</v>
      </c>
      <c r="H1184" s="192">
        <f t="shared" si="32"/>
        <v>0</v>
      </c>
      <c r="I1184" s="191" t="s">
        <v>184</v>
      </c>
      <c r="J1184" s="192">
        <f t="shared" si="32"/>
        <v>0</v>
      </c>
      <c r="K1184" s="192"/>
      <c r="L1184" s="192"/>
      <c r="M1184" s="191" t="s">
        <v>39</v>
      </c>
      <c r="N1184" s="193">
        <f>+N1175+N1179+N1171</f>
        <v>0</v>
      </c>
    </row>
    <row r="1185" spans="1:14" x14ac:dyDescent="0.3">
      <c r="A1185" s="42"/>
      <c r="B1185" s="43"/>
      <c r="C1185" s="43"/>
      <c r="D1185" s="22"/>
      <c r="E1185" s="194"/>
      <c r="F1185" s="746"/>
      <c r="G1185" s="194"/>
      <c r="H1185" s="746"/>
      <c r="I1185" s="194"/>
      <c r="J1185" s="746"/>
      <c r="K1185" s="746"/>
      <c r="L1185" s="746"/>
      <c r="M1185" s="194"/>
      <c r="N1185" s="195"/>
    </row>
    <row r="1186" spans="1:14" ht="27.6" x14ac:dyDescent="0.3">
      <c r="A1186" s="56" t="s">
        <v>2040</v>
      </c>
      <c r="B1186" s="58" t="s">
        <v>175</v>
      </c>
      <c r="C1186" s="62" t="s">
        <v>208</v>
      </c>
      <c r="D1186" s="57" t="s">
        <v>351</v>
      </c>
      <c r="E1186" s="18"/>
      <c r="F1186" s="18"/>
      <c r="G1186" s="18"/>
      <c r="H1186" s="18"/>
      <c r="I1186" s="18"/>
      <c r="J1186" s="18"/>
      <c r="K1186" s="18"/>
      <c r="L1186" s="18"/>
      <c r="M1186" s="18"/>
      <c r="N1186" s="101"/>
    </row>
    <row r="1187" spans="1:14" x14ac:dyDescent="0.3">
      <c r="A1187" s="11"/>
      <c r="B1187" s="61"/>
      <c r="C1187" s="12"/>
      <c r="D1187" s="30"/>
      <c r="N1187" s="187"/>
    </row>
    <row r="1188" spans="1:14" x14ac:dyDescent="0.3">
      <c r="A1188" s="59"/>
      <c r="B1188" s="25"/>
      <c r="C1188" s="60"/>
      <c r="D1188" s="53"/>
      <c r="E1188" s="203"/>
      <c r="F1188" s="745"/>
      <c r="G1188" s="203"/>
      <c r="H1188" s="203"/>
      <c r="I1188" s="203"/>
      <c r="J1188" s="203"/>
      <c r="K1188" s="203"/>
      <c r="L1188" s="203"/>
      <c r="M1188" s="203"/>
      <c r="N1188" s="204"/>
    </row>
    <row r="1189" spans="1:14" x14ac:dyDescent="0.3">
      <c r="A1189" s="11"/>
      <c r="B1189" s="21" t="s">
        <v>177</v>
      </c>
      <c r="C1189" s="12"/>
      <c r="D1189" s="13" t="s">
        <v>178</v>
      </c>
      <c r="E1189" s="108" t="s">
        <v>31</v>
      </c>
      <c r="F1189" s="136">
        <v>0</v>
      </c>
      <c r="G1189" s="108" t="s">
        <v>179</v>
      </c>
      <c r="H1189" s="136">
        <v>0</v>
      </c>
      <c r="I1189" s="108" t="s">
        <v>33</v>
      </c>
      <c r="J1189" s="136">
        <v>0</v>
      </c>
      <c r="K1189" s="136"/>
      <c r="L1189" s="136"/>
      <c r="M1189" s="108" t="s">
        <v>35</v>
      </c>
      <c r="N1189" s="189">
        <v>0</v>
      </c>
    </row>
    <row r="1190" spans="1:14" x14ac:dyDescent="0.3">
      <c r="A1190" s="11"/>
      <c r="B1190" s="12"/>
      <c r="C1190" s="12"/>
      <c r="D1190" s="29"/>
      <c r="E1190" s="108" t="s">
        <v>20</v>
      </c>
      <c r="F1190" s="136">
        <v>0</v>
      </c>
      <c r="G1190" s="108" t="s">
        <v>180</v>
      </c>
      <c r="H1190" s="136">
        <v>0</v>
      </c>
      <c r="I1190" s="108" t="s">
        <v>181</v>
      </c>
      <c r="J1190" s="136">
        <v>0</v>
      </c>
      <c r="K1190" s="136" t="s">
        <v>182</v>
      </c>
      <c r="L1190" s="136">
        <v>0</v>
      </c>
      <c r="M1190" s="108" t="s">
        <v>38</v>
      </c>
      <c r="N1190" s="189">
        <v>0</v>
      </c>
    </row>
    <row r="1191" spans="1:14" x14ac:dyDescent="0.3">
      <c r="A1191" s="11"/>
      <c r="B1191" s="12"/>
      <c r="C1191" s="12"/>
      <c r="D1191" s="29"/>
      <c r="E1191" s="108" t="s">
        <v>26</v>
      </c>
      <c r="F1191" s="136">
        <v>0</v>
      </c>
      <c r="G1191" s="108" t="s">
        <v>183</v>
      </c>
      <c r="H1191" s="136">
        <v>0</v>
      </c>
      <c r="I1191" s="108" t="s">
        <v>184</v>
      </c>
      <c r="J1191" s="136">
        <v>0</v>
      </c>
      <c r="K1191" s="136"/>
      <c r="L1191" s="136"/>
      <c r="M1191" s="108" t="s">
        <v>39</v>
      </c>
      <c r="N1191" s="189">
        <v>0</v>
      </c>
    </row>
    <row r="1192" spans="1:14" x14ac:dyDescent="0.3">
      <c r="A1192" s="11"/>
      <c r="B1192" s="12"/>
      <c r="C1192" s="12"/>
      <c r="D1192" s="30"/>
      <c r="H1192" s="108"/>
      <c r="J1192" s="108"/>
      <c r="K1192" s="108"/>
      <c r="L1192" s="108"/>
      <c r="N1192" s="188"/>
    </row>
    <row r="1193" spans="1:14" x14ac:dyDescent="0.3">
      <c r="A1193" s="11"/>
      <c r="B1193" s="21" t="s">
        <v>185</v>
      </c>
      <c r="C1193" s="12"/>
      <c r="D1193" s="13" t="s">
        <v>186</v>
      </c>
      <c r="E1193" s="108" t="s">
        <v>31</v>
      </c>
      <c r="F1193" s="136">
        <v>0</v>
      </c>
      <c r="G1193" s="108" t="s">
        <v>179</v>
      </c>
      <c r="H1193" s="136">
        <v>0</v>
      </c>
      <c r="I1193" s="108" t="s">
        <v>33</v>
      </c>
      <c r="J1193" s="136">
        <v>0</v>
      </c>
      <c r="K1193" s="136"/>
      <c r="L1193" s="136"/>
      <c r="M1193" s="108" t="s">
        <v>35</v>
      </c>
      <c r="N1193" s="189">
        <v>0</v>
      </c>
    </row>
    <row r="1194" spans="1:14" x14ac:dyDescent="0.3">
      <c r="A1194" s="11"/>
      <c r="B1194" s="12"/>
      <c r="C1194" s="12"/>
      <c r="D1194" s="29"/>
      <c r="E1194" s="108" t="s">
        <v>20</v>
      </c>
      <c r="F1194" s="136">
        <v>0</v>
      </c>
      <c r="G1194" s="108" t="s">
        <v>180</v>
      </c>
      <c r="H1194" s="136">
        <v>0</v>
      </c>
      <c r="I1194" s="108" t="s">
        <v>181</v>
      </c>
      <c r="J1194" s="136">
        <v>0</v>
      </c>
      <c r="K1194" s="136" t="s">
        <v>182</v>
      </c>
      <c r="L1194" s="136">
        <v>0</v>
      </c>
      <c r="M1194" s="108" t="s">
        <v>38</v>
      </c>
      <c r="N1194" s="189">
        <v>0</v>
      </c>
    </row>
    <row r="1195" spans="1:14" x14ac:dyDescent="0.3">
      <c r="A1195" s="11"/>
      <c r="B1195" s="12"/>
      <c r="C1195" s="12"/>
      <c r="D1195" s="29"/>
      <c r="E1195" s="108" t="s">
        <v>26</v>
      </c>
      <c r="F1195" s="136">
        <v>0</v>
      </c>
      <c r="G1195" s="108" t="s">
        <v>183</v>
      </c>
      <c r="H1195" s="136">
        <v>0</v>
      </c>
      <c r="I1195" s="108" t="s">
        <v>184</v>
      </c>
      <c r="J1195" s="136">
        <v>0</v>
      </c>
      <c r="K1195" s="136"/>
      <c r="L1195" s="136"/>
      <c r="M1195" s="108" t="s">
        <v>39</v>
      </c>
      <c r="N1195" s="189">
        <v>0</v>
      </c>
    </row>
    <row r="1196" spans="1:14" x14ac:dyDescent="0.3">
      <c r="A1196" s="11"/>
      <c r="B1196" s="12"/>
      <c r="C1196" s="12"/>
      <c r="D1196" s="30"/>
      <c r="N1196" s="187"/>
    </row>
    <row r="1197" spans="1:14" ht="27.6" x14ac:dyDescent="0.3">
      <c r="A1197" s="11"/>
      <c r="B1197" s="21" t="s">
        <v>195</v>
      </c>
      <c r="C1197" s="12"/>
      <c r="D1197" s="13" t="s">
        <v>196</v>
      </c>
      <c r="E1197" s="108" t="s">
        <v>31</v>
      </c>
      <c r="F1197" s="136">
        <v>0</v>
      </c>
      <c r="G1197" s="108" t="s">
        <v>179</v>
      </c>
      <c r="H1197" s="136">
        <v>0</v>
      </c>
      <c r="I1197" s="108" t="s">
        <v>33</v>
      </c>
      <c r="J1197" s="136">
        <v>0</v>
      </c>
      <c r="K1197" s="136"/>
      <c r="L1197" s="136"/>
      <c r="M1197" s="108" t="s">
        <v>35</v>
      </c>
      <c r="N1197" s="189">
        <v>0</v>
      </c>
    </row>
    <row r="1198" spans="1:14" x14ac:dyDescent="0.3">
      <c r="A1198" s="11"/>
      <c r="B1198" s="12"/>
      <c r="C1198" s="12"/>
      <c r="D1198" s="29"/>
      <c r="E1198" s="108" t="s">
        <v>20</v>
      </c>
      <c r="F1198" s="136">
        <v>0</v>
      </c>
      <c r="G1198" s="108" t="s">
        <v>180</v>
      </c>
      <c r="H1198" s="136">
        <v>0</v>
      </c>
      <c r="I1198" s="108" t="s">
        <v>181</v>
      </c>
      <c r="J1198" s="136">
        <v>0</v>
      </c>
      <c r="K1198" s="136" t="s">
        <v>182</v>
      </c>
      <c r="L1198" s="136">
        <v>0</v>
      </c>
      <c r="M1198" s="108" t="s">
        <v>38</v>
      </c>
      <c r="N1198" s="189">
        <v>0</v>
      </c>
    </row>
    <row r="1199" spans="1:14" x14ac:dyDescent="0.3">
      <c r="A1199" s="11"/>
      <c r="B1199" s="12"/>
      <c r="C1199" s="12"/>
      <c r="D1199" s="29"/>
      <c r="E1199" s="108" t="s">
        <v>26</v>
      </c>
      <c r="F1199" s="136">
        <v>0</v>
      </c>
      <c r="G1199" s="108" t="s">
        <v>183</v>
      </c>
      <c r="H1199" s="136">
        <v>0</v>
      </c>
      <c r="I1199" s="108" t="s">
        <v>184</v>
      </c>
      <c r="J1199" s="136">
        <v>0</v>
      </c>
      <c r="K1199" s="136"/>
      <c r="L1199" s="136"/>
      <c r="M1199" s="108" t="s">
        <v>39</v>
      </c>
      <c r="N1199" s="189">
        <v>0</v>
      </c>
    </row>
    <row r="1200" spans="1:14" ht="14.4" thickBot="1" x14ac:dyDescent="0.35">
      <c r="A1200" s="11"/>
      <c r="B1200" s="12"/>
      <c r="C1200" s="12"/>
      <c r="D1200" s="29"/>
      <c r="E1200" s="108"/>
      <c r="F1200" s="136"/>
      <c r="G1200" s="108"/>
      <c r="H1200" s="136"/>
      <c r="I1200" s="108"/>
      <c r="J1200" s="136"/>
      <c r="K1200" s="136"/>
      <c r="L1200" s="136"/>
      <c r="M1200" s="108"/>
      <c r="N1200" s="189"/>
    </row>
    <row r="1201" spans="1:14" ht="14.4" thickTop="1" x14ac:dyDescent="0.3">
      <c r="A1201" s="48"/>
      <c r="B1201" s="49"/>
      <c r="C1201" s="49"/>
      <c r="D1201" s="50"/>
      <c r="E1201" s="200"/>
      <c r="F1201" s="201"/>
      <c r="G1201" s="200"/>
      <c r="H1201" s="201"/>
      <c r="I1201" s="200"/>
      <c r="J1201" s="201"/>
      <c r="K1201" s="201"/>
      <c r="L1201" s="201"/>
      <c r="M1201" s="200"/>
      <c r="N1201" s="202"/>
    </row>
    <row r="1202" spans="1:14" ht="27.6" x14ac:dyDescent="0.3">
      <c r="A1202" s="37" t="s">
        <v>187</v>
      </c>
      <c r="B1202" s="12"/>
      <c r="C1202" s="181" t="s">
        <v>208</v>
      </c>
      <c r="D1202" s="4" t="s">
        <v>351</v>
      </c>
      <c r="E1202" s="191" t="s">
        <v>31</v>
      </c>
      <c r="F1202" s="192">
        <f>+F1193+F1197+F1189</f>
        <v>0</v>
      </c>
      <c r="G1202" s="191" t="s">
        <v>179</v>
      </c>
      <c r="H1202" s="192">
        <f>+H1193+H1197+H1189</f>
        <v>0</v>
      </c>
      <c r="I1202" s="191" t="s">
        <v>33</v>
      </c>
      <c r="J1202" s="192">
        <f>+J1193+J1197+J1189</f>
        <v>0</v>
      </c>
      <c r="K1202" s="192"/>
      <c r="L1202" s="192"/>
      <c r="M1202" s="191" t="s">
        <v>35</v>
      </c>
      <c r="N1202" s="193">
        <f>+N1193+N1197+N1189</f>
        <v>0</v>
      </c>
    </row>
    <row r="1203" spans="1:14" x14ac:dyDescent="0.3">
      <c r="A1203" s="11"/>
      <c r="B1203" s="12"/>
      <c r="C1203" s="12"/>
      <c r="D1203" s="13"/>
      <c r="E1203" s="191" t="s">
        <v>20</v>
      </c>
      <c r="F1203" s="192">
        <f>+F1194+F1198+F1190</f>
        <v>0</v>
      </c>
      <c r="G1203" s="191" t="s">
        <v>180</v>
      </c>
      <c r="H1203" s="192">
        <f>+H1194+H1198+H1190</f>
        <v>0</v>
      </c>
      <c r="I1203" s="191" t="s">
        <v>181</v>
      </c>
      <c r="J1203" s="192">
        <f t="shared" ref="J1203:L1204" si="33">+J1194+J1198+J1190</f>
        <v>0</v>
      </c>
      <c r="K1203" s="192" t="s">
        <v>182</v>
      </c>
      <c r="L1203" s="192">
        <f t="shared" si="33"/>
        <v>0</v>
      </c>
      <c r="M1203" s="191" t="s">
        <v>38</v>
      </c>
      <c r="N1203" s="193">
        <f>+N1194+N1198+N1190</f>
        <v>0</v>
      </c>
    </row>
    <row r="1204" spans="1:14" x14ac:dyDescent="0.3">
      <c r="A1204" s="11"/>
      <c r="B1204" s="12"/>
      <c r="C1204" s="12"/>
      <c r="D1204" s="13"/>
      <c r="E1204" s="191" t="s">
        <v>26</v>
      </c>
      <c r="F1204" s="192">
        <f>+F1195+F1199+F1191</f>
        <v>0</v>
      </c>
      <c r="G1204" s="191" t="s">
        <v>183</v>
      </c>
      <c r="H1204" s="192">
        <f>+H1195+H1199+H1191</f>
        <v>0</v>
      </c>
      <c r="I1204" s="191" t="s">
        <v>184</v>
      </c>
      <c r="J1204" s="192">
        <f t="shared" si="33"/>
        <v>0</v>
      </c>
      <c r="K1204" s="192"/>
      <c r="L1204" s="192"/>
      <c r="M1204" s="191" t="s">
        <v>39</v>
      </c>
      <c r="N1204" s="193">
        <f>+N1195+N1199+N1191</f>
        <v>0</v>
      </c>
    </row>
    <row r="1205" spans="1:14" x14ac:dyDescent="0.3">
      <c r="A1205" s="42"/>
      <c r="B1205" s="43"/>
      <c r="C1205" s="43"/>
      <c r="D1205" s="22"/>
      <c r="E1205" s="194"/>
      <c r="F1205" s="746"/>
      <c r="G1205" s="194"/>
      <c r="H1205" s="746"/>
      <c r="I1205" s="194"/>
      <c r="J1205" s="746"/>
      <c r="K1205" s="746"/>
      <c r="L1205" s="746"/>
      <c r="M1205" s="194"/>
      <c r="N1205" s="195"/>
    </row>
    <row r="1206" spans="1:14" x14ac:dyDescent="0.3">
      <c r="A1206" s="11"/>
      <c r="B1206" s="12"/>
      <c r="C1206" s="12"/>
      <c r="D1206" s="30"/>
      <c r="N1206" s="187"/>
    </row>
    <row r="1207" spans="1:14" x14ac:dyDescent="0.3">
      <c r="A1207" s="56" t="s">
        <v>2041</v>
      </c>
      <c r="B1207" s="58" t="s">
        <v>175</v>
      </c>
      <c r="C1207" s="62" t="s">
        <v>211</v>
      </c>
      <c r="D1207" s="57" t="s">
        <v>354</v>
      </c>
      <c r="E1207" s="18"/>
      <c r="F1207" s="18"/>
      <c r="G1207" s="18"/>
      <c r="H1207" s="18"/>
      <c r="I1207" s="18"/>
      <c r="J1207" s="18"/>
      <c r="K1207" s="18"/>
      <c r="L1207" s="18"/>
      <c r="M1207" s="18"/>
      <c r="N1207" s="101"/>
    </row>
    <row r="1208" spans="1:14" x14ac:dyDescent="0.3">
      <c r="A1208" s="11"/>
      <c r="B1208" s="61"/>
      <c r="C1208" s="12"/>
      <c r="D1208" s="30"/>
      <c r="N1208" s="187"/>
    </row>
    <row r="1209" spans="1:14" x14ac:dyDescent="0.3">
      <c r="A1209" s="59"/>
      <c r="B1209" s="25"/>
      <c r="C1209" s="60"/>
      <c r="D1209" s="53"/>
      <c r="E1209" s="203"/>
      <c r="F1209" s="745"/>
      <c r="G1209" s="203"/>
      <c r="H1209" s="203"/>
      <c r="I1209" s="203"/>
      <c r="J1209" s="203"/>
      <c r="K1209" s="203"/>
      <c r="L1209" s="203"/>
      <c r="M1209" s="203"/>
      <c r="N1209" s="204"/>
    </row>
    <row r="1210" spans="1:14" x14ac:dyDescent="0.3">
      <c r="A1210" s="11"/>
      <c r="B1210" s="21" t="s">
        <v>177</v>
      </c>
      <c r="C1210" s="12"/>
      <c r="D1210" s="13" t="s">
        <v>178</v>
      </c>
      <c r="E1210" s="108" t="s">
        <v>31</v>
      </c>
      <c r="F1210" s="136">
        <v>0</v>
      </c>
      <c r="G1210" s="108" t="s">
        <v>179</v>
      </c>
      <c r="H1210" s="136">
        <v>0</v>
      </c>
      <c r="I1210" s="108" t="s">
        <v>33</v>
      </c>
      <c r="J1210" s="136">
        <v>0</v>
      </c>
      <c r="K1210" s="136"/>
      <c r="L1210" s="136"/>
      <c r="M1210" s="108" t="s">
        <v>35</v>
      </c>
      <c r="N1210" s="189">
        <v>0</v>
      </c>
    </row>
    <row r="1211" spans="1:14" x14ac:dyDescent="0.3">
      <c r="A1211" s="11"/>
      <c r="B1211" s="12"/>
      <c r="C1211" s="12"/>
      <c r="D1211" s="29"/>
      <c r="E1211" s="108" t="s">
        <v>20</v>
      </c>
      <c r="F1211" s="136">
        <v>0</v>
      </c>
      <c r="G1211" s="108" t="s">
        <v>180</v>
      </c>
      <c r="H1211" s="136">
        <v>0</v>
      </c>
      <c r="I1211" s="108" t="s">
        <v>181</v>
      </c>
      <c r="J1211" s="136">
        <v>0</v>
      </c>
      <c r="K1211" s="136" t="s">
        <v>182</v>
      </c>
      <c r="L1211" s="136">
        <v>0</v>
      </c>
      <c r="M1211" s="108" t="s">
        <v>38</v>
      </c>
      <c r="N1211" s="189">
        <v>0</v>
      </c>
    </row>
    <row r="1212" spans="1:14" x14ac:dyDescent="0.3">
      <c r="A1212" s="11"/>
      <c r="B1212" s="12"/>
      <c r="C1212" s="12"/>
      <c r="D1212" s="29"/>
      <c r="E1212" s="108" t="s">
        <v>26</v>
      </c>
      <c r="F1212" s="136">
        <v>0</v>
      </c>
      <c r="G1212" s="108" t="s">
        <v>183</v>
      </c>
      <c r="H1212" s="136">
        <v>0</v>
      </c>
      <c r="I1212" s="108" t="s">
        <v>184</v>
      </c>
      <c r="J1212" s="136">
        <v>0</v>
      </c>
      <c r="K1212" s="136"/>
      <c r="L1212" s="136"/>
      <c r="M1212" s="108" t="s">
        <v>39</v>
      </c>
      <c r="N1212" s="189">
        <v>0</v>
      </c>
    </row>
    <row r="1213" spans="1:14" x14ac:dyDescent="0.3">
      <c r="A1213" s="11"/>
      <c r="B1213" s="12"/>
      <c r="C1213" s="12"/>
      <c r="D1213" s="30"/>
      <c r="H1213" s="108"/>
      <c r="J1213" s="108"/>
      <c r="K1213" s="108"/>
      <c r="L1213" s="108"/>
      <c r="N1213" s="188"/>
    </row>
    <row r="1214" spans="1:14" x14ac:dyDescent="0.3">
      <c r="A1214" s="11"/>
      <c r="B1214" s="21" t="s">
        <v>185</v>
      </c>
      <c r="C1214" s="12"/>
      <c r="D1214" s="13" t="s">
        <v>186</v>
      </c>
      <c r="E1214" s="108" t="s">
        <v>31</v>
      </c>
      <c r="F1214" s="136">
        <v>0</v>
      </c>
      <c r="G1214" s="108" t="s">
        <v>179</v>
      </c>
      <c r="H1214" s="136">
        <v>0</v>
      </c>
      <c r="I1214" s="108" t="s">
        <v>33</v>
      </c>
      <c r="J1214" s="136">
        <v>0</v>
      </c>
      <c r="K1214" s="136"/>
      <c r="L1214" s="136"/>
      <c r="M1214" s="108" t="s">
        <v>35</v>
      </c>
      <c r="N1214" s="189">
        <v>0</v>
      </c>
    </row>
    <row r="1215" spans="1:14" x14ac:dyDescent="0.3">
      <c r="A1215" s="11"/>
      <c r="B1215" s="12"/>
      <c r="C1215" s="12"/>
      <c r="D1215" s="29"/>
      <c r="E1215" s="108" t="s">
        <v>20</v>
      </c>
      <c r="F1215" s="136">
        <v>0</v>
      </c>
      <c r="G1215" s="108" t="s">
        <v>180</v>
      </c>
      <c r="H1215" s="136">
        <v>0</v>
      </c>
      <c r="I1215" s="108" t="s">
        <v>181</v>
      </c>
      <c r="J1215" s="136">
        <v>0</v>
      </c>
      <c r="K1215" s="136" t="s">
        <v>182</v>
      </c>
      <c r="L1215" s="136">
        <v>0</v>
      </c>
      <c r="M1215" s="108" t="s">
        <v>38</v>
      </c>
      <c r="N1215" s="189">
        <v>0</v>
      </c>
    </row>
    <row r="1216" spans="1:14" x14ac:dyDescent="0.3">
      <c r="A1216" s="11"/>
      <c r="B1216" s="12"/>
      <c r="C1216" s="12"/>
      <c r="D1216" s="29"/>
      <c r="E1216" s="108" t="s">
        <v>26</v>
      </c>
      <c r="F1216" s="136">
        <v>0</v>
      </c>
      <c r="G1216" s="108" t="s">
        <v>183</v>
      </c>
      <c r="H1216" s="136">
        <v>0</v>
      </c>
      <c r="I1216" s="108" t="s">
        <v>184</v>
      </c>
      <c r="J1216" s="136">
        <v>0</v>
      </c>
      <c r="K1216" s="136"/>
      <c r="L1216" s="136"/>
      <c r="M1216" s="108" t="s">
        <v>39</v>
      </c>
      <c r="N1216" s="189">
        <v>0</v>
      </c>
    </row>
    <row r="1217" spans="1:14" x14ac:dyDescent="0.3">
      <c r="A1217" s="11"/>
      <c r="B1217" s="12"/>
      <c r="C1217" s="12"/>
      <c r="D1217" s="30"/>
      <c r="N1217" s="187"/>
    </row>
    <row r="1218" spans="1:14" ht="27.6" x14ac:dyDescent="0.3">
      <c r="A1218" s="11"/>
      <c r="B1218" s="21" t="s">
        <v>195</v>
      </c>
      <c r="C1218" s="12"/>
      <c r="D1218" s="13" t="s">
        <v>196</v>
      </c>
      <c r="E1218" s="108" t="s">
        <v>31</v>
      </c>
      <c r="F1218" s="136">
        <v>0</v>
      </c>
      <c r="G1218" s="108" t="s">
        <v>179</v>
      </c>
      <c r="H1218" s="136">
        <v>0</v>
      </c>
      <c r="I1218" s="108" t="s">
        <v>33</v>
      </c>
      <c r="J1218" s="136">
        <v>0</v>
      </c>
      <c r="K1218" s="136"/>
      <c r="L1218" s="136"/>
      <c r="M1218" s="108" t="s">
        <v>35</v>
      </c>
      <c r="N1218" s="189">
        <v>0</v>
      </c>
    </row>
    <row r="1219" spans="1:14" x14ac:dyDescent="0.3">
      <c r="A1219" s="11"/>
      <c r="B1219" s="12"/>
      <c r="C1219" s="12"/>
      <c r="D1219" s="29"/>
      <c r="E1219" s="108" t="s">
        <v>20</v>
      </c>
      <c r="F1219" s="136">
        <v>0</v>
      </c>
      <c r="G1219" s="108" t="s">
        <v>180</v>
      </c>
      <c r="H1219" s="136">
        <v>0</v>
      </c>
      <c r="I1219" s="108" t="s">
        <v>181</v>
      </c>
      <c r="J1219" s="136">
        <v>0</v>
      </c>
      <c r="K1219" s="136" t="s">
        <v>182</v>
      </c>
      <c r="L1219" s="136">
        <v>0</v>
      </c>
      <c r="M1219" s="108" t="s">
        <v>38</v>
      </c>
      <c r="N1219" s="189">
        <v>0</v>
      </c>
    </row>
    <row r="1220" spans="1:14" x14ac:dyDescent="0.3">
      <c r="A1220" s="11"/>
      <c r="B1220" s="12"/>
      <c r="C1220" s="12"/>
      <c r="D1220" s="29"/>
      <c r="E1220" s="108" t="s">
        <v>26</v>
      </c>
      <c r="F1220" s="136">
        <v>0</v>
      </c>
      <c r="G1220" s="108" t="s">
        <v>183</v>
      </c>
      <c r="H1220" s="136">
        <v>0</v>
      </c>
      <c r="I1220" s="108" t="s">
        <v>184</v>
      </c>
      <c r="J1220" s="136">
        <v>0</v>
      </c>
      <c r="K1220" s="136"/>
      <c r="L1220" s="136"/>
      <c r="M1220" s="108" t="s">
        <v>39</v>
      </c>
      <c r="N1220" s="189">
        <v>0</v>
      </c>
    </row>
    <row r="1221" spans="1:14" ht="14.4" thickBot="1" x14ac:dyDescent="0.35">
      <c r="A1221" s="11"/>
      <c r="B1221" s="12"/>
      <c r="C1221" s="12"/>
      <c r="D1221" s="29"/>
      <c r="E1221" s="108"/>
      <c r="F1221" s="136"/>
      <c r="G1221" s="108"/>
      <c r="H1221" s="136"/>
      <c r="I1221" s="108"/>
      <c r="J1221" s="136"/>
      <c r="K1221" s="136"/>
      <c r="L1221" s="136"/>
      <c r="M1221" s="108"/>
      <c r="N1221" s="189"/>
    </row>
    <row r="1222" spans="1:14" ht="14.4" thickTop="1" x14ac:dyDescent="0.3">
      <c r="A1222" s="48"/>
      <c r="B1222" s="49"/>
      <c r="C1222" s="49"/>
      <c r="D1222" s="50"/>
      <c r="E1222" s="200"/>
      <c r="F1222" s="201"/>
      <c r="G1222" s="200"/>
      <c r="H1222" s="201"/>
      <c r="I1222" s="200"/>
      <c r="J1222" s="201"/>
      <c r="K1222" s="201"/>
      <c r="L1222" s="201"/>
      <c r="M1222" s="200"/>
      <c r="N1222" s="202"/>
    </row>
    <row r="1223" spans="1:14" x14ac:dyDescent="0.3">
      <c r="A1223" s="37" t="s">
        <v>187</v>
      </c>
      <c r="B1223" s="12"/>
      <c r="C1223" s="181" t="s">
        <v>211</v>
      </c>
      <c r="D1223" s="13" t="s">
        <v>354</v>
      </c>
      <c r="E1223" s="191" t="s">
        <v>31</v>
      </c>
      <c r="F1223" s="192">
        <f>+F1218+F1214+F1210</f>
        <v>0</v>
      </c>
      <c r="G1223" s="191" t="s">
        <v>179</v>
      </c>
      <c r="H1223" s="192">
        <f>+H1218+H1214+H1210</f>
        <v>0</v>
      </c>
      <c r="I1223" s="191" t="s">
        <v>33</v>
      </c>
      <c r="J1223" s="192">
        <f>+J1218+J1214+J1210</f>
        <v>0</v>
      </c>
      <c r="K1223" s="192"/>
      <c r="L1223" s="192"/>
      <c r="M1223" s="191" t="s">
        <v>35</v>
      </c>
      <c r="N1223" s="193">
        <f>+N1218+N1214+N1210</f>
        <v>0</v>
      </c>
    </row>
    <row r="1224" spans="1:14" x14ac:dyDescent="0.3">
      <c r="A1224" s="11"/>
      <c r="B1224" s="12"/>
      <c r="C1224" s="12"/>
      <c r="D1224" s="13"/>
      <c r="E1224" s="191" t="s">
        <v>20</v>
      </c>
      <c r="F1224" s="192">
        <f>+F1219+F1215+F1211</f>
        <v>0</v>
      </c>
      <c r="G1224" s="191" t="s">
        <v>180</v>
      </c>
      <c r="H1224" s="192">
        <f>+H1219+H1215+H1211</f>
        <v>0</v>
      </c>
      <c r="I1224" s="191" t="s">
        <v>181</v>
      </c>
      <c r="J1224" s="192">
        <f>+J1219+J1215+J1211</f>
        <v>0</v>
      </c>
      <c r="K1224" s="192" t="s">
        <v>182</v>
      </c>
      <c r="L1224" s="192">
        <f>+L1219+L1215+L1211</f>
        <v>0</v>
      </c>
      <c r="M1224" s="191" t="s">
        <v>38</v>
      </c>
      <c r="N1224" s="193">
        <f>+N1219+N1215+N1211</f>
        <v>0</v>
      </c>
    </row>
    <row r="1225" spans="1:14" x14ac:dyDescent="0.3">
      <c r="A1225" s="11"/>
      <c r="B1225" s="12"/>
      <c r="C1225" s="12"/>
      <c r="D1225" s="13"/>
      <c r="E1225" s="191" t="s">
        <v>26</v>
      </c>
      <c r="F1225" s="192">
        <f>+F1220+F1216+F1212</f>
        <v>0</v>
      </c>
      <c r="G1225" s="191" t="s">
        <v>183</v>
      </c>
      <c r="H1225" s="192">
        <f>+H1220+H1216+H1212</f>
        <v>0</v>
      </c>
      <c r="I1225" s="191" t="s">
        <v>184</v>
      </c>
      <c r="J1225" s="192">
        <f>+J1220+J1216+J1212</f>
        <v>0</v>
      </c>
      <c r="K1225" s="192"/>
      <c r="L1225" s="192"/>
      <c r="M1225" s="191" t="s">
        <v>39</v>
      </c>
      <c r="N1225" s="193">
        <f>+N1220+N1216+N1212</f>
        <v>0</v>
      </c>
    </row>
    <row r="1226" spans="1:14" x14ac:dyDescent="0.3">
      <c r="A1226" s="42"/>
      <c r="B1226" s="43"/>
      <c r="C1226" s="43"/>
      <c r="D1226" s="22"/>
      <c r="E1226" s="194"/>
      <c r="F1226" s="746"/>
      <c r="G1226" s="194"/>
      <c r="H1226" s="746"/>
      <c r="I1226" s="194"/>
      <c r="J1226" s="746"/>
      <c r="K1226" s="746"/>
      <c r="L1226" s="746"/>
      <c r="M1226" s="194"/>
      <c r="N1226" s="195"/>
    </row>
    <row r="1227" spans="1:14" x14ac:dyDescent="0.3">
      <c r="A1227" s="11"/>
      <c r="B1227" s="12"/>
      <c r="C1227" s="12"/>
      <c r="D1227" s="30"/>
      <c r="N1227" s="187"/>
    </row>
    <row r="1228" spans="1:14" x14ac:dyDescent="0.3">
      <c r="A1228" s="56" t="s">
        <v>2042</v>
      </c>
      <c r="B1228" s="58" t="s">
        <v>175</v>
      </c>
      <c r="C1228" s="62" t="s">
        <v>215</v>
      </c>
      <c r="D1228" s="57" t="s">
        <v>356</v>
      </c>
      <c r="E1228" s="18"/>
      <c r="F1228" s="18"/>
      <c r="G1228" s="18"/>
      <c r="H1228" s="18"/>
      <c r="I1228" s="18"/>
      <c r="J1228" s="18"/>
      <c r="K1228" s="18"/>
      <c r="L1228" s="18"/>
      <c r="M1228" s="18"/>
      <c r="N1228" s="101"/>
    </row>
    <row r="1229" spans="1:14" x14ac:dyDescent="0.3">
      <c r="A1229" s="11"/>
      <c r="B1229" s="61"/>
      <c r="C1229" s="12"/>
      <c r="D1229" s="30"/>
      <c r="N1229" s="187"/>
    </row>
    <row r="1230" spans="1:14" x14ac:dyDescent="0.3">
      <c r="A1230" s="59"/>
      <c r="B1230" s="25"/>
      <c r="C1230" s="60"/>
      <c r="D1230" s="53"/>
      <c r="E1230" s="203"/>
      <c r="F1230" s="745"/>
      <c r="G1230" s="203"/>
      <c r="H1230" s="203"/>
      <c r="I1230" s="203"/>
      <c r="J1230" s="203"/>
      <c r="K1230" s="203"/>
      <c r="L1230" s="203"/>
      <c r="M1230" s="203"/>
      <c r="N1230" s="204"/>
    </row>
    <row r="1231" spans="1:14" x14ac:dyDescent="0.3">
      <c r="A1231" s="11"/>
      <c r="B1231" s="21" t="s">
        <v>177</v>
      </c>
      <c r="C1231" s="12"/>
      <c r="D1231" s="13" t="s">
        <v>178</v>
      </c>
      <c r="E1231" s="108" t="s">
        <v>31</v>
      </c>
      <c r="F1231" s="136">
        <v>0</v>
      </c>
      <c r="G1231" s="108" t="s">
        <v>179</v>
      </c>
      <c r="H1231" s="136">
        <v>0</v>
      </c>
      <c r="I1231" s="108" t="s">
        <v>33</v>
      </c>
      <c r="J1231" s="136">
        <v>0</v>
      </c>
      <c r="K1231" s="136"/>
      <c r="L1231" s="136"/>
      <c r="M1231" s="108" t="s">
        <v>35</v>
      </c>
      <c r="N1231" s="189">
        <v>0</v>
      </c>
    </row>
    <row r="1232" spans="1:14" x14ac:dyDescent="0.3">
      <c r="A1232" s="11"/>
      <c r="B1232" s="12"/>
      <c r="C1232" s="12"/>
      <c r="D1232" s="29"/>
      <c r="E1232" s="108" t="s">
        <v>20</v>
      </c>
      <c r="F1232" s="136">
        <v>0</v>
      </c>
      <c r="G1232" s="108" t="s">
        <v>180</v>
      </c>
      <c r="H1232" s="136">
        <v>0</v>
      </c>
      <c r="I1232" s="108" t="s">
        <v>181</v>
      </c>
      <c r="J1232" s="136">
        <v>0</v>
      </c>
      <c r="K1232" s="136" t="s">
        <v>182</v>
      </c>
      <c r="L1232" s="136">
        <v>0</v>
      </c>
      <c r="M1232" s="108" t="s">
        <v>38</v>
      </c>
      <c r="N1232" s="189">
        <v>0</v>
      </c>
    </row>
    <row r="1233" spans="1:14" x14ac:dyDescent="0.3">
      <c r="A1233" s="11"/>
      <c r="B1233" s="12"/>
      <c r="C1233" s="12"/>
      <c r="D1233" s="29"/>
      <c r="E1233" s="108" t="s">
        <v>26</v>
      </c>
      <c r="F1233" s="136">
        <v>0</v>
      </c>
      <c r="G1233" s="108" t="s">
        <v>183</v>
      </c>
      <c r="H1233" s="136">
        <v>0</v>
      </c>
      <c r="I1233" s="108" t="s">
        <v>184</v>
      </c>
      <c r="J1233" s="136">
        <v>0</v>
      </c>
      <c r="K1233" s="136"/>
      <c r="L1233" s="136"/>
      <c r="M1233" s="108" t="s">
        <v>39</v>
      </c>
      <c r="N1233" s="189">
        <v>0</v>
      </c>
    </row>
    <row r="1234" spans="1:14" x14ac:dyDescent="0.3">
      <c r="A1234" s="11"/>
      <c r="B1234" s="12"/>
      <c r="C1234" s="12"/>
      <c r="D1234" s="30"/>
      <c r="H1234" s="108"/>
      <c r="J1234" s="108"/>
      <c r="K1234" s="108"/>
      <c r="L1234" s="108"/>
      <c r="N1234" s="188"/>
    </row>
    <row r="1235" spans="1:14" x14ac:dyDescent="0.3">
      <c r="A1235" s="11"/>
      <c r="B1235" s="21" t="s">
        <v>185</v>
      </c>
      <c r="C1235" s="12"/>
      <c r="D1235" s="13" t="s">
        <v>186</v>
      </c>
      <c r="E1235" s="108" t="s">
        <v>31</v>
      </c>
      <c r="F1235" s="136">
        <v>0</v>
      </c>
      <c r="G1235" s="108" t="s">
        <v>179</v>
      </c>
      <c r="H1235" s="136">
        <v>0</v>
      </c>
      <c r="I1235" s="108" t="s">
        <v>33</v>
      </c>
      <c r="J1235" s="136">
        <v>0</v>
      </c>
      <c r="K1235" s="136"/>
      <c r="L1235" s="136"/>
      <c r="M1235" s="108" t="s">
        <v>35</v>
      </c>
      <c r="N1235" s="189">
        <v>0</v>
      </c>
    </row>
    <row r="1236" spans="1:14" x14ac:dyDescent="0.3">
      <c r="A1236" s="11"/>
      <c r="B1236" s="12"/>
      <c r="C1236" s="12"/>
      <c r="D1236" s="29"/>
      <c r="E1236" s="108" t="s">
        <v>20</v>
      </c>
      <c r="F1236" s="136">
        <v>0</v>
      </c>
      <c r="G1236" s="108" t="s">
        <v>180</v>
      </c>
      <c r="H1236" s="136">
        <v>0</v>
      </c>
      <c r="I1236" s="108" t="s">
        <v>181</v>
      </c>
      <c r="J1236" s="136">
        <v>0</v>
      </c>
      <c r="K1236" s="136" t="s">
        <v>182</v>
      </c>
      <c r="L1236" s="136">
        <v>0</v>
      </c>
      <c r="M1236" s="108" t="s">
        <v>38</v>
      </c>
      <c r="N1236" s="189">
        <v>0</v>
      </c>
    </row>
    <row r="1237" spans="1:14" x14ac:dyDescent="0.3">
      <c r="A1237" s="11"/>
      <c r="B1237" s="12"/>
      <c r="C1237" s="12"/>
      <c r="D1237" s="29"/>
      <c r="E1237" s="108" t="s">
        <v>26</v>
      </c>
      <c r="F1237" s="136">
        <v>0</v>
      </c>
      <c r="G1237" s="108" t="s">
        <v>183</v>
      </c>
      <c r="H1237" s="136">
        <v>0</v>
      </c>
      <c r="I1237" s="108" t="s">
        <v>184</v>
      </c>
      <c r="J1237" s="136">
        <v>0</v>
      </c>
      <c r="K1237" s="136"/>
      <c r="L1237" s="136"/>
      <c r="M1237" s="108" t="s">
        <v>39</v>
      </c>
      <c r="N1237" s="189">
        <v>0</v>
      </c>
    </row>
    <row r="1238" spans="1:14" x14ac:dyDescent="0.3">
      <c r="A1238" s="11"/>
      <c r="B1238" s="12"/>
      <c r="C1238" s="12"/>
      <c r="D1238" s="30"/>
      <c r="N1238" s="187"/>
    </row>
    <row r="1239" spans="1:14" ht="27.6" x14ac:dyDescent="0.3">
      <c r="A1239" s="11"/>
      <c r="B1239" s="21" t="s">
        <v>195</v>
      </c>
      <c r="C1239" s="12"/>
      <c r="D1239" s="13" t="s">
        <v>196</v>
      </c>
      <c r="E1239" s="108" t="s">
        <v>31</v>
      </c>
      <c r="F1239" s="136">
        <v>0</v>
      </c>
      <c r="G1239" s="108" t="s">
        <v>179</v>
      </c>
      <c r="H1239" s="136">
        <v>0</v>
      </c>
      <c r="I1239" s="108" t="s">
        <v>33</v>
      </c>
      <c r="J1239" s="136">
        <v>0</v>
      </c>
      <c r="K1239" s="136"/>
      <c r="L1239" s="136"/>
      <c r="M1239" s="108" t="s">
        <v>35</v>
      </c>
      <c r="N1239" s="189">
        <v>0</v>
      </c>
    </row>
    <row r="1240" spans="1:14" x14ac:dyDescent="0.3">
      <c r="A1240" s="11"/>
      <c r="B1240" s="12"/>
      <c r="C1240" s="12"/>
      <c r="D1240" s="29"/>
      <c r="E1240" s="108" t="s">
        <v>20</v>
      </c>
      <c r="F1240" s="136">
        <v>0</v>
      </c>
      <c r="G1240" s="108" t="s">
        <v>180</v>
      </c>
      <c r="H1240" s="136">
        <v>0</v>
      </c>
      <c r="I1240" s="108" t="s">
        <v>181</v>
      </c>
      <c r="J1240" s="136">
        <v>0</v>
      </c>
      <c r="K1240" s="136" t="s">
        <v>182</v>
      </c>
      <c r="L1240" s="136">
        <v>0</v>
      </c>
      <c r="M1240" s="108" t="s">
        <v>38</v>
      </c>
      <c r="N1240" s="189">
        <v>0</v>
      </c>
    </row>
    <row r="1241" spans="1:14" x14ac:dyDescent="0.3">
      <c r="A1241" s="11"/>
      <c r="B1241" s="12"/>
      <c r="C1241" s="12"/>
      <c r="D1241" s="29"/>
      <c r="E1241" s="108" t="s">
        <v>26</v>
      </c>
      <c r="F1241" s="136">
        <v>0</v>
      </c>
      <c r="G1241" s="108" t="s">
        <v>183</v>
      </c>
      <c r="H1241" s="136">
        <v>0</v>
      </c>
      <c r="I1241" s="108" t="s">
        <v>184</v>
      </c>
      <c r="J1241" s="136">
        <v>0</v>
      </c>
      <c r="K1241" s="136"/>
      <c r="L1241" s="136"/>
      <c r="M1241" s="108" t="s">
        <v>39</v>
      </c>
      <c r="N1241" s="189">
        <v>0</v>
      </c>
    </row>
    <row r="1242" spans="1:14" ht="14.4" thickBot="1" x14ac:dyDescent="0.35">
      <c r="A1242" s="11"/>
      <c r="B1242" s="12"/>
      <c r="C1242" s="12"/>
      <c r="D1242" s="29"/>
      <c r="E1242" s="108"/>
      <c r="F1242" s="136"/>
      <c r="G1242" s="108"/>
      <c r="H1242" s="136"/>
      <c r="I1242" s="108"/>
      <c r="J1242" s="136"/>
      <c r="K1242" s="136"/>
      <c r="L1242" s="136"/>
      <c r="M1242" s="108"/>
      <c r="N1242" s="189"/>
    </row>
    <row r="1243" spans="1:14" ht="14.4" thickTop="1" x14ac:dyDescent="0.3">
      <c r="A1243" s="48"/>
      <c r="B1243" s="49"/>
      <c r="C1243" s="49"/>
      <c r="D1243" s="50"/>
      <c r="E1243" s="200"/>
      <c r="F1243" s="201"/>
      <c r="G1243" s="200"/>
      <c r="H1243" s="201"/>
      <c r="I1243" s="200"/>
      <c r="J1243" s="201"/>
      <c r="K1243" s="201"/>
      <c r="L1243" s="201"/>
      <c r="M1243" s="200"/>
      <c r="N1243" s="202"/>
    </row>
    <row r="1244" spans="1:14" x14ac:dyDescent="0.3">
      <c r="A1244" s="37" t="s">
        <v>187</v>
      </c>
      <c r="B1244" s="12"/>
      <c r="C1244" s="181" t="s">
        <v>215</v>
      </c>
      <c r="D1244" s="13" t="s">
        <v>356</v>
      </c>
      <c r="E1244" s="191" t="s">
        <v>31</v>
      </c>
      <c r="F1244" s="192">
        <f>+F1235+F1239+F1231</f>
        <v>0</v>
      </c>
      <c r="G1244" s="191" t="s">
        <v>179</v>
      </c>
      <c r="H1244" s="192">
        <f>+H1235+H1239+H1231</f>
        <v>0</v>
      </c>
      <c r="I1244" s="191" t="s">
        <v>33</v>
      </c>
      <c r="J1244" s="192">
        <f>+J1235+J1239+J1231</f>
        <v>0</v>
      </c>
      <c r="K1244" s="192"/>
      <c r="L1244" s="192"/>
      <c r="M1244" s="191" t="s">
        <v>35</v>
      </c>
      <c r="N1244" s="193">
        <f>+N1235+N1239+N1231</f>
        <v>0</v>
      </c>
    </row>
    <row r="1245" spans="1:14" x14ac:dyDescent="0.3">
      <c r="A1245" s="11"/>
      <c r="B1245" s="12"/>
      <c r="C1245" s="12"/>
      <c r="D1245" s="13"/>
      <c r="E1245" s="191" t="s">
        <v>20</v>
      </c>
      <c r="F1245" s="192">
        <f t="shared" ref="F1245:H1246" si="34">+F1236+F1240+F1232</f>
        <v>0</v>
      </c>
      <c r="G1245" s="191" t="s">
        <v>180</v>
      </c>
      <c r="H1245" s="192">
        <f t="shared" si="34"/>
        <v>0</v>
      </c>
      <c r="I1245" s="191" t="s">
        <v>181</v>
      </c>
      <c r="J1245" s="192">
        <f t="shared" ref="J1245:L1246" si="35">+J1236+J1240+J1232</f>
        <v>0</v>
      </c>
      <c r="K1245" s="192" t="s">
        <v>182</v>
      </c>
      <c r="L1245" s="192">
        <f t="shared" si="35"/>
        <v>0</v>
      </c>
      <c r="M1245" s="191" t="s">
        <v>38</v>
      </c>
      <c r="N1245" s="193">
        <f>+N1236+N1240+N1232</f>
        <v>0</v>
      </c>
    </row>
    <row r="1246" spans="1:14" x14ac:dyDescent="0.3">
      <c r="A1246" s="11"/>
      <c r="B1246" s="12"/>
      <c r="C1246" s="12"/>
      <c r="D1246" s="13"/>
      <c r="E1246" s="191" t="s">
        <v>26</v>
      </c>
      <c r="F1246" s="192">
        <f t="shared" si="34"/>
        <v>0</v>
      </c>
      <c r="G1246" s="191" t="s">
        <v>183</v>
      </c>
      <c r="H1246" s="192">
        <f t="shared" si="34"/>
        <v>0</v>
      </c>
      <c r="I1246" s="191" t="s">
        <v>184</v>
      </c>
      <c r="J1246" s="192">
        <f t="shared" si="35"/>
        <v>0</v>
      </c>
      <c r="K1246" s="192"/>
      <c r="L1246" s="192"/>
      <c r="M1246" s="191" t="s">
        <v>39</v>
      </c>
      <c r="N1246" s="193">
        <f>+N1237+N1241+N1233</f>
        <v>0</v>
      </c>
    </row>
    <row r="1247" spans="1:14" x14ac:dyDescent="0.3">
      <c r="A1247" s="42"/>
      <c r="B1247" s="43"/>
      <c r="C1247" s="43"/>
      <c r="D1247" s="22"/>
      <c r="E1247" s="194"/>
      <c r="F1247" s="746"/>
      <c r="G1247" s="194"/>
      <c r="H1247" s="746"/>
      <c r="I1247" s="194"/>
      <c r="J1247" s="746"/>
      <c r="K1247" s="746"/>
      <c r="L1247" s="746"/>
      <c r="M1247" s="194"/>
      <c r="N1247" s="195"/>
    </row>
    <row r="1248" spans="1:14" x14ac:dyDescent="0.3">
      <c r="A1248" s="11"/>
      <c r="B1248" s="12"/>
      <c r="C1248" s="12"/>
      <c r="D1248" s="13"/>
      <c r="H1248" s="108"/>
      <c r="J1248" s="108"/>
      <c r="K1248" s="108"/>
      <c r="L1248" s="108"/>
      <c r="N1248" s="188"/>
    </row>
    <row r="1249" spans="1:14" x14ac:dyDescent="0.3">
      <c r="A1249" s="1281"/>
      <c r="B1249" s="1282"/>
      <c r="C1249" s="60"/>
      <c r="D1249" s="63"/>
      <c r="E1249" s="1282"/>
      <c r="F1249" s="1282"/>
      <c r="G1249" s="60"/>
      <c r="H1249" s="63"/>
      <c r="I1249" s="60"/>
      <c r="J1249" s="63"/>
      <c r="K1249" s="63"/>
      <c r="L1249" s="63"/>
      <c r="M1249" s="1282"/>
      <c r="N1249" s="1283"/>
    </row>
    <row r="1250" spans="1:14" x14ac:dyDescent="0.3">
      <c r="A1250" s="1284" t="s">
        <v>359</v>
      </c>
      <c r="B1250" s="1285"/>
      <c r="C1250" s="1285"/>
      <c r="D1250" s="29" t="s">
        <v>343</v>
      </c>
      <c r="E1250" s="191" t="s">
        <v>31</v>
      </c>
      <c r="F1250" s="64">
        <f>+F1077+F1098+F1119+F1140+F1161+F1202+F1223+F1244+F1182</f>
        <v>0</v>
      </c>
      <c r="G1250" s="64" t="s">
        <v>179</v>
      </c>
      <c r="H1250" s="64">
        <f>+H1077+H1098+H1119+H1140+H1161+H1202+H1223+H1244+H1182</f>
        <v>0</v>
      </c>
      <c r="I1250" s="191" t="s">
        <v>33</v>
      </c>
      <c r="J1250" s="64">
        <f>+J1077+J1098+J1119+J1140+J1161+J1202+J1223+J1244+J1182</f>
        <v>0</v>
      </c>
      <c r="K1250" s="64"/>
      <c r="L1250" s="64"/>
      <c r="M1250" s="64" t="s">
        <v>35</v>
      </c>
      <c r="N1250" s="65">
        <f>+N1077+N1098+N1119+N1140+N1161+N1202+N1223+N1244+N1182</f>
        <v>0</v>
      </c>
    </row>
    <row r="1251" spans="1:14" x14ac:dyDescent="0.3">
      <c r="A1251" s="20"/>
      <c r="B1251" s="78"/>
      <c r="C1251" s="191"/>
      <c r="D1251" s="29"/>
      <c r="E1251" s="191" t="s">
        <v>20</v>
      </c>
      <c r="F1251" s="64">
        <f>+F1078+F1099+F1120+F1141+F1162+F1203+F1224+F1245+F1183</f>
        <v>0</v>
      </c>
      <c r="G1251" s="64" t="s">
        <v>180</v>
      </c>
      <c r="H1251" s="64">
        <f>+H1078+H1099+H1120+H1141+H1162+H1203+H1224+H1245+H1183</f>
        <v>0</v>
      </c>
      <c r="I1251" s="191" t="s">
        <v>181</v>
      </c>
      <c r="J1251" s="64">
        <f>+J1078+J1099+J1120+J1141+J1162+J1203+J1224+J1245+J1183</f>
        <v>0</v>
      </c>
      <c r="K1251" s="192" t="s">
        <v>182</v>
      </c>
      <c r="L1251" s="64">
        <f>+L1245+L1224+L1203+L1183+L1162+L1141+L1120+L1099+L1078</f>
        <v>0</v>
      </c>
      <c r="M1251" s="64" t="s">
        <v>38</v>
      </c>
      <c r="N1251" s="65">
        <f>+N1078+N1099+N1120+N1141+N1162+N1203+N1224+N1245+N1183</f>
        <v>0</v>
      </c>
    </row>
    <row r="1252" spans="1:14" x14ac:dyDescent="0.3">
      <c r="A1252" s="66"/>
      <c r="B1252" s="47"/>
      <c r="C1252" s="12"/>
      <c r="D1252" s="13"/>
      <c r="E1252" s="191" t="s">
        <v>26</v>
      </c>
      <c r="F1252" s="64">
        <f>+F1079+F1100+F1121+F1142+F1163+F1204+F1225+F1246+F1184</f>
        <v>0</v>
      </c>
      <c r="G1252" s="64" t="s">
        <v>183</v>
      </c>
      <c r="H1252" s="64">
        <f>+H1079+H1100+H1121+H1142+H1163+H1204+H1225+H1246+H1184</f>
        <v>0</v>
      </c>
      <c r="I1252" s="191" t="s">
        <v>184</v>
      </c>
      <c r="J1252" s="64">
        <f>+J1079+J1100+J1121+J1142+J1163+J1204+J1225+J1246+J1184</f>
        <v>0</v>
      </c>
      <c r="K1252" s="64"/>
      <c r="L1252" s="64"/>
      <c r="M1252" s="64" t="s">
        <v>39</v>
      </c>
      <c r="N1252" s="65">
        <f>+N1079+N1100+N1121+N1142+N1163+N1204+N1225+N1246+N1184</f>
        <v>0</v>
      </c>
    </row>
    <row r="1253" spans="1:14" x14ac:dyDescent="0.3">
      <c r="A1253" s="66"/>
      <c r="B1253" s="47"/>
      <c r="C1253" s="12"/>
      <c r="D1253" s="13"/>
      <c r="E1253" s="47"/>
      <c r="F1253" s="47"/>
      <c r="G1253" s="12"/>
      <c r="H1253" s="13"/>
      <c r="I1253" s="12"/>
      <c r="J1253" s="13"/>
      <c r="K1253" s="13"/>
      <c r="L1253" s="13"/>
      <c r="M1253" s="47"/>
      <c r="N1253" s="67"/>
    </row>
    <row r="1254" spans="1:14" x14ac:dyDescent="0.3">
      <c r="A1254" s="42"/>
      <c r="B1254" s="43"/>
      <c r="C1254" s="43"/>
      <c r="D1254" s="22"/>
      <c r="E1254" s="43"/>
      <c r="F1254" s="43"/>
      <c r="G1254" s="43"/>
      <c r="H1254" s="22"/>
      <c r="I1254" s="43"/>
      <c r="J1254" s="22"/>
      <c r="K1254" s="22"/>
      <c r="L1254" s="22"/>
      <c r="M1254" s="43"/>
      <c r="N1254" s="68"/>
    </row>
    <row r="1255" spans="1:14" x14ac:dyDescent="0.3">
      <c r="A1255" s="24"/>
      <c r="B1255" s="26"/>
      <c r="C1255" s="26"/>
      <c r="D1255" s="74"/>
      <c r="E1255" s="203"/>
      <c r="F1255" s="745"/>
      <c r="G1255" s="203"/>
      <c r="H1255" s="203"/>
      <c r="I1255" s="203"/>
      <c r="J1255" s="203"/>
      <c r="K1255" s="203"/>
      <c r="L1255" s="203"/>
      <c r="M1255" s="203"/>
      <c r="N1255" s="204"/>
    </row>
    <row r="1256" spans="1:14" ht="14.4" thickBot="1" x14ac:dyDescent="0.35">
      <c r="A1256" s="31"/>
      <c r="B1256" s="32"/>
      <c r="C1256" s="32"/>
      <c r="D1256" s="69"/>
      <c r="E1256" s="149"/>
      <c r="F1256" s="76"/>
      <c r="G1256" s="149"/>
      <c r="H1256" s="149"/>
      <c r="I1256" s="149"/>
      <c r="J1256" s="149"/>
      <c r="K1256" s="149"/>
      <c r="L1256" s="149"/>
      <c r="M1256" s="149"/>
      <c r="N1256" s="205"/>
    </row>
    <row r="1257" spans="1:14" ht="15" thickTop="1" thickBot="1" x14ac:dyDescent="0.35">
      <c r="A1257" s="1268" t="s">
        <v>171</v>
      </c>
      <c r="B1257" s="1269"/>
      <c r="C1257" s="9" t="s">
        <v>360</v>
      </c>
      <c r="D1257" s="96" t="s">
        <v>361</v>
      </c>
      <c r="E1257" s="219"/>
      <c r="F1257" s="219"/>
      <c r="G1257" s="219"/>
      <c r="H1257" s="219"/>
      <c r="I1257" s="219"/>
      <c r="J1257" s="219"/>
      <c r="K1257" s="219"/>
      <c r="L1257" s="219"/>
      <c r="M1257" s="219"/>
      <c r="N1257" s="10"/>
    </row>
    <row r="1258" spans="1:14" ht="14.4" thickTop="1" x14ac:dyDescent="0.3">
      <c r="A1258" s="11"/>
      <c r="B1258" s="12"/>
      <c r="C1258" s="12"/>
      <c r="D1258" s="30"/>
      <c r="N1258" s="187"/>
    </row>
    <row r="1259" spans="1:14" ht="41.4" x14ac:dyDescent="0.3">
      <c r="A1259" s="100">
        <v>1301</v>
      </c>
      <c r="B1259" s="58" t="s">
        <v>175</v>
      </c>
      <c r="C1259" s="58" t="s">
        <v>172</v>
      </c>
      <c r="D1259" s="57" t="s">
        <v>362</v>
      </c>
      <c r="E1259" s="18"/>
      <c r="F1259" s="18"/>
      <c r="G1259" s="18"/>
      <c r="H1259" s="18"/>
      <c r="I1259" s="18"/>
      <c r="J1259" s="18"/>
      <c r="K1259" s="18"/>
      <c r="L1259" s="18"/>
      <c r="M1259" s="18"/>
      <c r="N1259" s="101"/>
    </row>
    <row r="1260" spans="1:14" x14ac:dyDescent="0.3">
      <c r="A1260" s="11"/>
      <c r="B1260" s="61"/>
      <c r="C1260" s="12"/>
      <c r="D1260" s="30"/>
      <c r="N1260" s="187"/>
    </row>
    <row r="1261" spans="1:14" x14ac:dyDescent="0.3">
      <c r="A1261" s="59"/>
      <c r="B1261" s="25"/>
      <c r="C1261" s="60"/>
      <c r="D1261" s="53"/>
      <c r="E1261" s="203"/>
      <c r="F1261" s="745"/>
      <c r="G1261" s="203"/>
      <c r="H1261" s="203"/>
      <c r="I1261" s="203"/>
      <c r="J1261" s="203"/>
      <c r="K1261" s="203"/>
      <c r="L1261" s="203"/>
      <c r="M1261" s="203"/>
      <c r="N1261" s="204"/>
    </row>
    <row r="1262" spans="1:14" x14ac:dyDescent="0.3">
      <c r="A1262" s="11"/>
      <c r="B1262" s="21" t="s">
        <v>177</v>
      </c>
      <c r="C1262" s="12"/>
      <c r="D1262" s="13" t="s">
        <v>178</v>
      </c>
      <c r="E1262" s="108" t="s">
        <v>31</v>
      </c>
      <c r="F1262" s="136">
        <v>0</v>
      </c>
      <c r="G1262" s="108" t="s">
        <v>179</v>
      </c>
      <c r="H1262" s="136">
        <v>0</v>
      </c>
      <c r="I1262" s="108" t="s">
        <v>33</v>
      </c>
      <c r="J1262" s="136">
        <v>0</v>
      </c>
      <c r="K1262" s="136"/>
      <c r="L1262" s="136"/>
      <c r="M1262" s="108" t="s">
        <v>35</v>
      </c>
      <c r="N1262" s="189">
        <v>0</v>
      </c>
    </row>
    <row r="1263" spans="1:14" x14ac:dyDescent="0.3">
      <c r="A1263" s="11"/>
      <c r="B1263" s="12"/>
      <c r="C1263" s="12"/>
      <c r="D1263" s="29"/>
      <c r="E1263" s="108" t="s">
        <v>20</v>
      </c>
      <c r="F1263" s="136">
        <v>0</v>
      </c>
      <c r="G1263" s="108" t="s">
        <v>180</v>
      </c>
      <c r="H1263" s="136">
        <v>0</v>
      </c>
      <c r="I1263" s="108" t="s">
        <v>181</v>
      </c>
      <c r="J1263" s="136">
        <v>0</v>
      </c>
      <c r="K1263" s="136" t="s">
        <v>182</v>
      </c>
      <c r="L1263" s="136">
        <v>0</v>
      </c>
      <c r="M1263" s="108" t="s">
        <v>38</v>
      </c>
      <c r="N1263" s="189">
        <v>0</v>
      </c>
    </row>
    <row r="1264" spans="1:14" x14ac:dyDescent="0.3">
      <c r="A1264" s="11"/>
      <c r="B1264" s="12"/>
      <c r="C1264" s="12"/>
      <c r="D1264" s="29"/>
      <c r="E1264" s="108" t="s">
        <v>26</v>
      </c>
      <c r="F1264" s="136">
        <v>0</v>
      </c>
      <c r="G1264" s="108" t="s">
        <v>183</v>
      </c>
      <c r="H1264" s="136">
        <v>0</v>
      </c>
      <c r="I1264" s="108" t="s">
        <v>184</v>
      </c>
      <c r="J1264" s="136">
        <v>0</v>
      </c>
      <c r="K1264" s="136"/>
      <c r="L1264" s="136"/>
      <c r="M1264" s="108" t="s">
        <v>39</v>
      </c>
      <c r="N1264" s="189">
        <v>0</v>
      </c>
    </row>
    <row r="1265" spans="1:14" ht="14.4" thickBot="1" x14ac:dyDescent="0.35">
      <c r="A1265" s="11"/>
      <c r="B1265" s="12"/>
      <c r="C1265" s="12"/>
      <c r="D1265" s="29"/>
      <c r="E1265" s="108"/>
      <c r="F1265" s="136"/>
      <c r="G1265" s="108"/>
      <c r="H1265" s="136"/>
      <c r="I1265" s="108"/>
      <c r="J1265" s="136"/>
      <c r="K1265" s="136"/>
      <c r="L1265" s="136"/>
      <c r="M1265" s="108"/>
      <c r="N1265" s="189"/>
    </row>
    <row r="1266" spans="1:14" ht="14.4" thickTop="1" x14ac:dyDescent="0.3">
      <c r="A1266" s="48"/>
      <c r="B1266" s="49"/>
      <c r="C1266" s="49"/>
      <c r="D1266" s="50"/>
      <c r="E1266" s="200"/>
      <c r="F1266" s="201"/>
      <c r="G1266" s="200"/>
      <c r="H1266" s="201"/>
      <c r="I1266" s="200"/>
      <c r="J1266" s="201"/>
      <c r="K1266" s="201"/>
      <c r="L1266" s="201"/>
      <c r="M1266" s="200"/>
      <c r="N1266" s="202"/>
    </row>
    <row r="1267" spans="1:14" ht="41.4" x14ac:dyDescent="0.3">
      <c r="A1267" s="37" t="s">
        <v>187</v>
      </c>
      <c r="B1267" s="12"/>
      <c r="C1267" s="12" t="s">
        <v>172</v>
      </c>
      <c r="D1267" s="13" t="s">
        <v>362</v>
      </c>
      <c r="E1267" s="191" t="s">
        <v>31</v>
      </c>
      <c r="F1267" s="192">
        <f>+F1262</f>
        <v>0</v>
      </c>
      <c r="G1267" s="191" t="s">
        <v>179</v>
      </c>
      <c r="H1267" s="192">
        <f>+H1262</f>
        <v>0</v>
      </c>
      <c r="I1267" s="191" t="s">
        <v>33</v>
      </c>
      <c r="J1267" s="192">
        <f>+J1262</f>
        <v>0</v>
      </c>
      <c r="K1267" s="192"/>
      <c r="L1267" s="192"/>
      <c r="M1267" s="191" t="s">
        <v>35</v>
      </c>
      <c r="N1267" s="193">
        <f>+N1262</f>
        <v>0</v>
      </c>
    </row>
    <row r="1268" spans="1:14" x14ac:dyDescent="0.3">
      <c r="A1268" s="11"/>
      <c r="B1268" s="12"/>
      <c r="C1268" s="12"/>
      <c r="D1268" s="13"/>
      <c r="E1268" s="191" t="s">
        <v>20</v>
      </c>
      <c r="F1268" s="192">
        <f>+F1263</f>
        <v>0</v>
      </c>
      <c r="G1268" s="191" t="s">
        <v>180</v>
      </c>
      <c r="H1268" s="192">
        <f t="shared" ref="H1268:J1269" si="36">+H1263</f>
        <v>0</v>
      </c>
      <c r="I1268" s="191" t="s">
        <v>181</v>
      </c>
      <c r="J1268" s="192">
        <f t="shared" si="36"/>
        <v>0</v>
      </c>
      <c r="K1268" s="192" t="s">
        <v>182</v>
      </c>
      <c r="L1268" s="192">
        <f>+L1263</f>
        <v>0</v>
      </c>
      <c r="M1268" s="191" t="s">
        <v>38</v>
      </c>
      <c r="N1268" s="193">
        <f>+N1263</f>
        <v>0</v>
      </c>
    </row>
    <row r="1269" spans="1:14" x14ac:dyDescent="0.3">
      <c r="A1269" s="11"/>
      <c r="B1269" s="12"/>
      <c r="C1269" s="12"/>
      <c r="D1269" s="13"/>
      <c r="E1269" s="191" t="s">
        <v>26</v>
      </c>
      <c r="F1269" s="192">
        <f>+F1264</f>
        <v>0</v>
      </c>
      <c r="G1269" s="191" t="s">
        <v>183</v>
      </c>
      <c r="H1269" s="192">
        <f t="shared" si="36"/>
        <v>0</v>
      </c>
      <c r="I1269" s="191" t="s">
        <v>184</v>
      </c>
      <c r="J1269" s="192">
        <f t="shared" si="36"/>
        <v>0</v>
      </c>
      <c r="K1269" s="192"/>
      <c r="L1269" s="192"/>
      <c r="M1269" s="191" t="s">
        <v>39</v>
      </c>
      <c r="N1269" s="193">
        <f>+N1264</f>
        <v>0</v>
      </c>
    </row>
    <row r="1270" spans="1:14" x14ac:dyDescent="0.3">
      <c r="A1270" s="42"/>
      <c r="B1270" s="43"/>
      <c r="C1270" s="43"/>
      <c r="D1270" s="22"/>
      <c r="E1270" s="194"/>
      <c r="F1270" s="746"/>
      <c r="G1270" s="194"/>
      <c r="H1270" s="746"/>
      <c r="I1270" s="194"/>
      <c r="J1270" s="746"/>
      <c r="K1270" s="746"/>
      <c r="L1270" s="746"/>
      <c r="M1270" s="194"/>
      <c r="N1270" s="195"/>
    </row>
    <row r="1271" spans="1:14" x14ac:dyDescent="0.3">
      <c r="A1271" s="11"/>
      <c r="B1271" s="12"/>
      <c r="C1271" s="12"/>
      <c r="D1271" s="13"/>
      <c r="N1271" s="187"/>
    </row>
    <row r="1272" spans="1:14" ht="41.4" x14ac:dyDescent="0.3">
      <c r="A1272" s="100">
        <v>1302</v>
      </c>
      <c r="B1272" s="58" t="s">
        <v>175</v>
      </c>
      <c r="C1272" s="58" t="s">
        <v>189</v>
      </c>
      <c r="D1272" s="57" t="s">
        <v>363</v>
      </c>
      <c r="E1272" s="18"/>
      <c r="F1272" s="18"/>
      <c r="G1272" s="18"/>
      <c r="H1272" s="18"/>
      <c r="I1272" s="18"/>
      <c r="J1272" s="18"/>
      <c r="K1272" s="18"/>
      <c r="L1272" s="18"/>
      <c r="M1272" s="18"/>
      <c r="N1272" s="101"/>
    </row>
    <row r="1273" spans="1:14" x14ac:dyDescent="0.3">
      <c r="A1273" s="11"/>
      <c r="B1273" s="61"/>
      <c r="C1273" s="12"/>
      <c r="D1273" s="30"/>
      <c r="N1273" s="187"/>
    </row>
    <row r="1274" spans="1:14" x14ac:dyDescent="0.3">
      <c r="A1274" s="59"/>
      <c r="B1274" s="25"/>
      <c r="C1274" s="60"/>
      <c r="D1274" s="53"/>
      <c r="E1274" s="203"/>
      <c r="F1274" s="745"/>
      <c r="G1274" s="203"/>
      <c r="H1274" s="203"/>
      <c r="I1274" s="203"/>
      <c r="J1274" s="203"/>
      <c r="K1274" s="203"/>
      <c r="L1274" s="203"/>
      <c r="M1274" s="203"/>
      <c r="N1274" s="204"/>
    </row>
    <row r="1275" spans="1:14" x14ac:dyDescent="0.3">
      <c r="A1275" s="11"/>
      <c r="B1275" s="21" t="s">
        <v>177</v>
      </c>
      <c r="C1275" s="12"/>
      <c r="D1275" s="13" t="s">
        <v>178</v>
      </c>
      <c r="E1275" s="108" t="s">
        <v>31</v>
      </c>
      <c r="F1275" s="136">
        <v>0</v>
      </c>
      <c r="G1275" s="108" t="s">
        <v>179</v>
      </c>
      <c r="H1275" s="136">
        <v>0</v>
      </c>
      <c r="I1275" s="108" t="s">
        <v>33</v>
      </c>
      <c r="J1275" s="136">
        <v>0</v>
      </c>
      <c r="K1275" s="136"/>
      <c r="L1275" s="136"/>
      <c r="M1275" s="108" t="s">
        <v>35</v>
      </c>
      <c r="N1275" s="189">
        <v>0</v>
      </c>
    </row>
    <row r="1276" spans="1:14" x14ac:dyDescent="0.3">
      <c r="A1276" s="11"/>
      <c r="B1276" s="12"/>
      <c r="C1276" s="12"/>
      <c r="D1276" s="29"/>
      <c r="E1276" s="108" t="s">
        <v>20</v>
      </c>
      <c r="F1276" s="136">
        <v>0</v>
      </c>
      <c r="G1276" s="108" t="s">
        <v>180</v>
      </c>
      <c r="H1276" s="136">
        <v>0</v>
      </c>
      <c r="I1276" s="108" t="s">
        <v>181</v>
      </c>
      <c r="J1276" s="136">
        <v>0</v>
      </c>
      <c r="K1276" s="136" t="s">
        <v>182</v>
      </c>
      <c r="L1276" s="136">
        <v>0</v>
      </c>
      <c r="M1276" s="108" t="s">
        <v>38</v>
      </c>
      <c r="N1276" s="189">
        <v>0</v>
      </c>
    </row>
    <row r="1277" spans="1:14" x14ac:dyDescent="0.3">
      <c r="A1277" s="11"/>
      <c r="B1277" s="12"/>
      <c r="C1277" s="12"/>
      <c r="D1277" s="29"/>
      <c r="E1277" s="108" t="s">
        <v>26</v>
      </c>
      <c r="F1277" s="136">
        <v>0</v>
      </c>
      <c r="G1277" s="108" t="s">
        <v>183</v>
      </c>
      <c r="H1277" s="136">
        <v>0</v>
      </c>
      <c r="I1277" s="108" t="s">
        <v>184</v>
      </c>
      <c r="J1277" s="136">
        <v>0</v>
      </c>
      <c r="K1277" s="136"/>
      <c r="L1277" s="136"/>
      <c r="M1277" s="108" t="s">
        <v>39</v>
      </c>
      <c r="N1277" s="189">
        <v>0</v>
      </c>
    </row>
    <row r="1278" spans="1:14" ht="14.4" thickBot="1" x14ac:dyDescent="0.35">
      <c r="A1278" s="11"/>
      <c r="B1278" s="12"/>
      <c r="C1278" s="12"/>
      <c r="D1278" s="29"/>
      <c r="E1278" s="108"/>
      <c r="F1278" s="136"/>
      <c r="G1278" s="108"/>
      <c r="H1278" s="136"/>
      <c r="I1278" s="108"/>
      <c r="J1278" s="136"/>
      <c r="K1278" s="136"/>
      <c r="L1278" s="136"/>
      <c r="M1278" s="108"/>
      <c r="N1278" s="189"/>
    </row>
    <row r="1279" spans="1:14" ht="14.4" thickTop="1" x14ac:dyDescent="0.3">
      <c r="A1279" s="48"/>
      <c r="B1279" s="49"/>
      <c r="C1279" s="49"/>
      <c r="D1279" s="50"/>
      <c r="E1279" s="200"/>
      <c r="F1279" s="201"/>
      <c r="G1279" s="200"/>
      <c r="H1279" s="201"/>
      <c r="I1279" s="200"/>
      <c r="J1279" s="201"/>
      <c r="K1279" s="201"/>
      <c r="L1279" s="201"/>
      <c r="M1279" s="200"/>
      <c r="N1279" s="202"/>
    </row>
    <row r="1280" spans="1:14" ht="41.4" x14ac:dyDescent="0.3">
      <c r="A1280" s="37" t="s">
        <v>187</v>
      </c>
      <c r="B1280" s="12"/>
      <c r="C1280" s="12" t="s">
        <v>189</v>
      </c>
      <c r="D1280" s="13" t="s">
        <v>363</v>
      </c>
      <c r="E1280" s="191" t="s">
        <v>31</v>
      </c>
      <c r="F1280" s="192">
        <f>+F1275</f>
        <v>0</v>
      </c>
      <c r="G1280" s="191" t="s">
        <v>179</v>
      </c>
      <c r="H1280" s="192">
        <f>+H1275</f>
        <v>0</v>
      </c>
      <c r="I1280" s="191" t="s">
        <v>33</v>
      </c>
      <c r="J1280" s="192">
        <f>+J1275</f>
        <v>0</v>
      </c>
      <c r="K1280" s="192"/>
      <c r="L1280" s="192"/>
      <c r="M1280" s="191" t="s">
        <v>35</v>
      </c>
      <c r="N1280" s="193">
        <f>+N1275</f>
        <v>0</v>
      </c>
    </row>
    <row r="1281" spans="1:14" x14ac:dyDescent="0.3">
      <c r="A1281" s="11"/>
      <c r="B1281" s="12"/>
      <c r="C1281" s="12"/>
      <c r="D1281" s="13"/>
      <c r="E1281" s="191" t="s">
        <v>20</v>
      </c>
      <c r="F1281" s="192">
        <f t="shared" ref="F1281:H1282" si="37">+F1276</f>
        <v>0</v>
      </c>
      <c r="G1281" s="191" t="s">
        <v>180</v>
      </c>
      <c r="H1281" s="192">
        <f t="shared" si="37"/>
        <v>0</v>
      </c>
      <c r="I1281" s="191" t="s">
        <v>181</v>
      </c>
      <c r="J1281" s="192">
        <f>+J1276</f>
        <v>0</v>
      </c>
      <c r="K1281" s="192" t="s">
        <v>182</v>
      </c>
      <c r="L1281" s="192">
        <f>+L1276</f>
        <v>0</v>
      </c>
      <c r="M1281" s="191" t="s">
        <v>38</v>
      </c>
      <c r="N1281" s="193">
        <f>+N1276</f>
        <v>0</v>
      </c>
    </row>
    <row r="1282" spans="1:14" x14ac:dyDescent="0.3">
      <c r="A1282" s="11"/>
      <c r="B1282" s="12"/>
      <c r="C1282" s="12"/>
      <c r="D1282" s="13"/>
      <c r="E1282" s="191" t="s">
        <v>26</v>
      </c>
      <c r="F1282" s="192">
        <f t="shared" si="37"/>
        <v>0</v>
      </c>
      <c r="G1282" s="191" t="s">
        <v>183</v>
      </c>
      <c r="H1282" s="192">
        <f t="shared" si="37"/>
        <v>0</v>
      </c>
      <c r="I1282" s="191" t="s">
        <v>184</v>
      </c>
      <c r="J1282" s="192">
        <f>+J1277</f>
        <v>0</v>
      </c>
      <c r="K1282" s="192"/>
      <c r="L1282" s="192"/>
      <c r="M1282" s="191" t="s">
        <v>39</v>
      </c>
      <c r="N1282" s="193">
        <f>+N1277</f>
        <v>0</v>
      </c>
    </row>
    <row r="1283" spans="1:14" x14ac:dyDescent="0.3">
      <c r="A1283" s="42"/>
      <c r="B1283" s="43"/>
      <c r="C1283" s="43"/>
      <c r="D1283" s="22"/>
      <c r="E1283" s="194"/>
      <c r="F1283" s="746"/>
      <c r="G1283" s="194"/>
      <c r="H1283" s="746"/>
      <c r="I1283" s="194"/>
      <c r="J1283" s="746"/>
      <c r="K1283" s="746"/>
      <c r="L1283" s="746"/>
      <c r="M1283" s="194"/>
      <c r="N1283" s="195"/>
    </row>
    <row r="1284" spans="1:14" x14ac:dyDescent="0.3">
      <c r="A1284" s="11"/>
      <c r="B1284" s="12"/>
      <c r="C1284" s="12"/>
      <c r="D1284" s="13"/>
      <c r="N1284" s="187"/>
    </row>
    <row r="1285" spans="1:14" ht="54.75" customHeight="1" x14ac:dyDescent="0.3">
      <c r="A1285" s="100">
        <v>1303</v>
      </c>
      <c r="B1285" s="58" t="s">
        <v>175</v>
      </c>
      <c r="C1285" s="58" t="s">
        <v>193</v>
      </c>
      <c r="D1285" s="57" t="s">
        <v>364</v>
      </c>
      <c r="E1285" s="18"/>
      <c r="F1285" s="18"/>
      <c r="G1285" s="18"/>
      <c r="H1285" s="18"/>
      <c r="I1285" s="18"/>
      <c r="J1285" s="18"/>
      <c r="K1285" s="18"/>
      <c r="L1285" s="18"/>
      <c r="M1285" s="18"/>
      <c r="N1285" s="101"/>
    </row>
    <row r="1286" spans="1:14" x14ac:dyDescent="0.3">
      <c r="A1286" s="11"/>
      <c r="B1286" s="61"/>
      <c r="C1286" s="12"/>
      <c r="D1286" s="30"/>
      <c r="N1286" s="187"/>
    </row>
    <row r="1287" spans="1:14" x14ac:dyDescent="0.3">
      <c r="A1287" s="59"/>
      <c r="B1287" s="25"/>
      <c r="C1287" s="60"/>
      <c r="D1287" s="53"/>
      <c r="E1287" s="203"/>
      <c r="F1287" s="745"/>
      <c r="G1287" s="203"/>
      <c r="H1287" s="203"/>
      <c r="I1287" s="203"/>
      <c r="J1287" s="203"/>
      <c r="K1287" s="203"/>
      <c r="L1287" s="203"/>
      <c r="M1287" s="203"/>
      <c r="N1287" s="204"/>
    </row>
    <row r="1288" spans="1:14" x14ac:dyDescent="0.3">
      <c r="A1288" s="11"/>
      <c r="B1288" s="21" t="s">
        <v>177</v>
      </c>
      <c r="C1288" s="12"/>
      <c r="D1288" s="13" t="s">
        <v>178</v>
      </c>
      <c r="E1288" s="108" t="s">
        <v>31</v>
      </c>
      <c r="F1288" s="136">
        <v>0</v>
      </c>
      <c r="G1288" s="108" t="s">
        <v>179</v>
      </c>
      <c r="H1288" s="136">
        <v>0</v>
      </c>
      <c r="I1288" s="108" t="s">
        <v>33</v>
      </c>
      <c r="J1288" s="136">
        <v>0</v>
      </c>
      <c r="K1288" s="136"/>
      <c r="L1288" s="136"/>
      <c r="M1288" s="108" t="s">
        <v>35</v>
      </c>
      <c r="N1288" s="189">
        <v>0</v>
      </c>
    </row>
    <row r="1289" spans="1:14" x14ac:dyDescent="0.3">
      <c r="A1289" s="11"/>
      <c r="B1289" s="12"/>
      <c r="C1289" s="12"/>
      <c r="D1289" s="29"/>
      <c r="E1289" s="108" t="s">
        <v>20</v>
      </c>
      <c r="F1289" s="136">
        <v>0</v>
      </c>
      <c r="G1289" s="108" t="s">
        <v>180</v>
      </c>
      <c r="H1289" s="136">
        <v>0</v>
      </c>
      <c r="I1289" s="108" t="s">
        <v>181</v>
      </c>
      <c r="J1289" s="136">
        <v>0</v>
      </c>
      <c r="K1289" s="136" t="s">
        <v>182</v>
      </c>
      <c r="L1289" s="136">
        <v>0</v>
      </c>
      <c r="M1289" s="108" t="s">
        <v>38</v>
      </c>
      <c r="N1289" s="189">
        <v>0</v>
      </c>
    </row>
    <row r="1290" spans="1:14" x14ac:dyDescent="0.3">
      <c r="A1290" s="11"/>
      <c r="B1290" s="12"/>
      <c r="C1290" s="12"/>
      <c r="D1290" s="29"/>
      <c r="E1290" s="108" t="s">
        <v>26</v>
      </c>
      <c r="F1290" s="136">
        <v>0</v>
      </c>
      <c r="G1290" s="108" t="s">
        <v>183</v>
      </c>
      <c r="H1290" s="136">
        <v>0</v>
      </c>
      <c r="I1290" s="108" t="s">
        <v>184</v>
      </c>
      <c r="J1290" s="136">
        <v>0</v>
      </c>
      <c r="K1290" s="136"/>
      <c r="L1290" s="136"/>
      <c r="M1290" s="108" t="s">
        <v>39</v>
      </c>
      <c r="N1290" s="189">
        <v>0</v>
      </c>
    </row>
    <row r="1291" spans="1:14" ht="14.4" thickBot="1" x14ac:dyDescent="0.35">
      <c r="A1291" s="11"/>
      <c r="B1291" s="12"/>
      <c r="C1291" s="12"/>
      <c r="D1291" s="29"/>
      <c r="E1291" s="108"/>
      <c r="F1291" s="136"/>
      <c r="G1291" s="108"/>
      <c r="H1291" s="136"/>
      <c r="I1291" s="108"/>
      <c r="J1291" s="136"/>
      <c r="K1291" s="136"/>
      <c r="L1291" s="136"/>
      <c r="M1291" s="108"/>
      <c r="N1291" s="189"/>
    </row>
    <row r="1292" spans="1:14" ht="14.4" thickTop="1" x14ac:dyDescent="0.3">
      <c r="A1292" s="48"/>
      <c r="B1292" s="49"/>
      <c r="C1292" s="49"/>
      <c r="D1292" s="50"/>
      <c r="E1292" s="200"/>
      <c r="F1292" s="201"/>
      <c r="G1292" s="200"/>
      <c r="H1292" s="201"/>
      <c r="I1292" s="200"/>
      <c r="J1292" s="201"/>
      <c r="K1292" s="201"/>
      <c r="L1292" s="201"/>
      <c r="M1292" s="200"/>
      <c r="N1292" s="202"/>
    </row>
    <row r="1293" spans="1:14" ht="55.2" x14ac:dyDescent="0.3">
      <c r="A1293" s="37" t="s">
        <v>187</v>
      </c>
      <c r="B1293" s="12"/>
      <c r="C1293" s="12" t="s">
        <v>193</v>
      </c>
      <c r="D1293" s="13" t="s">
        <v>364</v>
      </c>
      <c r="E1293" s="191" t="s">
        <v>31</v>
      </c>
      <c r="F1293" s="192">
        <f t="shared" ref="F1293:H1294" si="38">+F1288</f>
        <v>0</v>
      </c>
      <c r="G1293" s="191" t="s">
        <v>179</v>
      </c>
      <c r="H1293" s="192">
        <f t="shared" si="38"/>
        <v>0</v>
      </c>
      <c r="I1293" s="191" t="s">
        <v>33</v>
      </c>
      <c r="J1293" s="192">
        <f>+J1288</f>
        <v>0</v>
      </c>
      <c r="K1293" s="192"/>
      <c r="L1293" s="192"/>
      <c r="M1293" s="191" t="s">
        <v>35</v>
      </c>
      <c r="N1293" s="193">
        <f>+N1288</f>
        <v>0</v>
      </c>
    </row>
    <row r="1294" spans="1:14" x14ac:dyDescent="0.3">
      <c r="A1294" s="11"/>
      <c r="B1294" s="12"/>
      <c r="C1294" s="12"/>
      <c r="D1294" s="13"/>
      <c r="E1294" s="191" t="s">
        <v>20</v>
      </c>
      <c r="F1294" s="192">
        <f t="shared" si="38"/>
        <v>0</v>
      </c>
      <c r="G1294" s="191" t="s">
        <v>180</v>
      </c>
      <c r="H1294" s="192">
        <f t="shared" si="38"/>
        <v>0</v>
      </c>
      <c r="I1294" s="191" t="s">
        <v>181</v>
      </c>
      <c r="J1294" s="192">
        <f>+J1289</f>
        <v>0</v>
      </c>
      <c r="K1294" s="192" t="s">
        <v>182</v>
      </c>
      <c r="L1294" s="192">
        <f>+L1289</f>
        <v>0</v>
      </c>
      <c r="M1294" s="191" t="s">
        <v>38</v>
      </c>
      <c r="N1294" s="193">
        <f>+N1289</f>
        <v>0</v>
      </c>
    </row>
    <row r="1295" spans="1:14" x14ac:dyDescent="0.3">
      <c r="A1295" s="11"/>
      <c r="B1295" s="12"/>
      <c r="C1295" s="12"/>
      <c r="D1295" s="13"/>
      <c r="E1295" s="191" t="s">
        <v>26</v>
      </c>
      <c r="F1295" s="192">
        <f>+F1290</f>
        <v>0</v>
      </c>
      <c r="G1295" s="191" t="s">
        <v>183</v>
      </c>
      <c r="H1295" s="192">
        <f>+H1290</f>
        <v>0</v>
      </c>
      <c r="I1295" s="191" t="s">
        <v>184</v>
      </c>
      <c r="J1295" s="192">
        <f>+J1290</f>
        <v>0</v>
      </c>
      <c r="K1295" s="192"/>
      <c r="L1295" s="192"/>
      <c r="M1295" s="191" t="s">
        <v>39</v>
      </c>
      <c r="N1295" s="193">
        <f>+N1290</f>
        <v>0</v>
      </c>
    </row>
    <row r="1296" spans="1:14" x14ac:dyDescent="0.3">
      <c r="A1296" s="42"/>
      <c r="B1296" s="43"/>
      <c r="C1296" s="43"/>
      <c r="D1296" s="22"/>
      <c r="E1296" s="194"/>
      <c r="F1296" s="746"/>
      <c r="G1296" s="194"/>
      <c r="H1296" s="746"/>
      <c r="I1296" s="194"/>
      <c r="J1296" s="746"/>
      <c r="K1296" s="746"/>
      <c r="L1296" s="746"/>
      <c r="M1296" s="194"/>
      <c r="N1296" s="195"/>
    </row>
    <row r="1297" spans="1:14" x14ac:dyDescent="0.3">
      <c r="A1297" s="79"/>
      <c r="B1297" s="17"/>
      <c r="C1297" s="17"/>
      <c r="D1297" s="18"/>
      <c r="E1297" s="197"/>
      <c r="F1297" s="198"/>
      <c r="G1297" s="197"/>
      <c r="H1297" s="197"/>
      <c r="I1297" s="197"/>
      <c r="J1297" s="197"/>
      <c r="K1297" s="197"/>
      <c r="L1297" s="197"/>
      <c r="M1297" s="197"/>
      <c r="N1297" s="199"/>
    </row>
    <row r="1298" spans="1:14" ht="41.4" x14ac:dyDescent="0.3">
      <c r="A1298" s="100">
        <v>1304</v>
      </c>
      <c r="B1298" s="58" t="s">
        <v>175</v>
      </c>
      <c r="C1298" s="58" t="s">
        <v>199</v>
      </c>
      <c r="D1298" s="57" t="s">
        <v>365</v>
      </c>
      <c r="E1298" s="18"/>
      <c r="F1298" s="18"/>
      <c r="G1298" s="18"/>
      <c r="H1298" s="18"/>
      <c r="I1298" s="18"/>
      <c r="J1298" s="18"/>
      <c r="K1298" s="18"/>
      <c r="L1298" s="18"/>
      <c r="M1298" s="18"/>
      <c r="N1298" s="101"/>
    </row>
    <row r="1299" spans="1:14" x14ac:dyDescent="0.3">
      <c r="A1299" s="11"/>
      <c r="B1299" s="61"/>
      <c r="C1299" s="12"/>
      <c r="D1299" s="30"/>
      <c r="N1299" s="187"/>
    </row>
    <row r="1300" spans="1:14" x14ac:dyDescent="0.3">
      <c r="A1300" s="59"/>
      <c r="B1300" s="25"/>
      <c r="C1300" s="60"/>
      <c r="D1300" s="53"/>
      <c r="E1300" s="203"/>
      <c r="F1300" s="745"/>
      <c r="G1300" s="203"/>
      <c r="H1300" s="203"/>
      <c r="I1300" s="203"/>
      <c r="J1300" s="203"/>
      <c r="K1300" s="203"/>
      <c r="L1300" s="203"/>
      <c r="M1300" s="203"/>
      <c r="N1300" s="204"/>
    </row>
    <row r="1301" spans="1:14" x14ac:dyDescent="0.3">
      <c r="A1301" s="11"/>
      <c r="B1301" s="21" t="s">
        <v>185</v>
      </c>
      <c r="C1301" s="12"/>
      <c r="D1301" s="13" t="s">
        <v>186</v>
      </c>
      <c r="E1301" s="108" t="s">
        <v>31</v>
      </c>
      <c r="F1301" s="136">
        <v>0</v>
      </c>
      <c r="G1301" s="108" t="s">
        <v>179</v>
      </c>
      <c r="H1301" s="136">
        <v>0</v>
      </c>
      <c r="I1301" s="108" t="s">
        <v>33</v>
      </c>
      <c r="J1301" s="136">
        <v>0</v>
      </c>
      <c r="K1301" s="136"/>
      <c r="L1301" s="136"/>
      <c r="M1301" s="108" t="s">
        <v>35</v>
      </c>
      <c r="N1301" s="189">
        <v>0</v>
      </c>
    </row>
    <row r="1302" spans="1:14" x14ac:dyDescent="0.3">
      <c r="A1302" s="11"/>
      <c r="B1302" s="12"/>
      <c r="C1302" s="12"/>
      <c r="D1302" s="29"/>
      <c r="E1302" s="108" t="s">
        <v>20</v>
      </c>
      <c r="F1302" s="136">
        <v>0</v>
      </c>
      <c r="G1302" s="108" t="s">
        <v>180</v>
      </c>
      <c r="H1302" s="136">
        <v>0</v>
      </c>
      <c r="I1302" s="108" t="s">
        <v>181</v>
      </c>
      <c r="J1302" s="136">
        <v>0</v>
      </c>
      <c r="K1302" s="136" t="s">
        <v>182</v>
      </c>
      <c r="L1302" s="136">
        <v>0</v>
      </c>
      <c r="M1302" s="108" t="s">
        <v>38</v>
      </c>
      <c r="N1302" s="189">
        <v>0</v>
      </c>
    </row>
    <row r="1303" spans="1:14" x14ac:dyDescent="0.3">
      <c r="A1303" s="11"/>
      <c r="B1303" s="12"/>
      <c r="C1303" s="12"/>
      <c r="D1303" s="29"/>
      <c r="E1303" s="108" t="s">
        <v>26</v>
      </c>
      <c r="F1303" s="136">
        <v>0</v>
      </c>
      <c r="G1303" s="108" t="s">
        <v>183</v>
      </c>
      <c r="H1303" s="136">
        <v>0</v>
      </c>
      <c r="I1303" s="108" t="s">
        <v>184</v>
      </c>
      <c r="J1303" s="136">
        <v>0</v>
      </c>
      <c r="K1303" s="136"/>
      <c r="L1303" s="136"/>
      <c r="M1303" s="108" t="s">
        <v>39</v>
      </c>
      <c r="N1303" s="189">
        <v>0</v>
      </c>
    </row>
    <row r="1304" spans="1:14" ht="14.4" thickBot="1" x14ac:dyDescent="0.35">
      <c r="A1304" s="11"/>
      <c r="B1304" s="12"/>
      <c r="C1304" s="12"/>
      <c r="D1304" s="29"/>
      <c r="E1304" s="108"/>
      <c r="F1304" s="136"/>
      <c r="G1304" s="108"/>
      <c r="H1304" s="136"/>
      <c r="I1304" s="108"/>
      <c r="J1304" s="136"/>
      <c r="K1304" s="136"/>
      <c r="L1304" s="136"/>
      <c r="M1304" s="108"/>
      <c r="N1304" s="189"/>
    </row>
    <row r="1305" spans="1:14" ht="14.4" thickTop="1" x14ac:dyDescent="0.3">
      <c r="A1305" s="48"/>
      <c r="B1305" s="49"/>
      <c r="C1305" s="49"/>
      <c r="D1305" s="50"/>
      <c r="E1305" s="200"/>
      <c r="F1305" s="201"/>
      <c r="G1305" s="200"/>
      <c r="H1305" s="201"/>
      <c r="I1305" s="200"/>
      <c r="J1305" s="201"/>
      <c r="K1305" s="201"/>
      <c r="L1305" s="201"/>
      <c r="M1305" s="200"/>
      <c r="N1305" s="202"/>
    </row>
    <row r="1306" spans="1:14" ht="41.4" x14ac:dyDescent="0.3">
      <c r="A1306" s="37" t="s">
        <v>187</v>
      </c>
      <c r="B1306" s="12"/>
      <c r="C1306" s="12" t="s">
        <v>199</v>
      </c>
      <c r="D1306" s="13" t="s">
        <v>365</v>
      </c>
      <c r="E1306" s="191" t="s">
        <v>31</v>
      </c>
      <c r="F1306" s="192">
        <f t="shared" ref="F1306:H1307" si="39">+F1301</f>
        <v>0</v>
      </c>
      <c r="G1306" s="191" t="s">
        <v>179</v>
      </c>
      <c r="H1306" s="192">
        <f t="shared" si="39"/>
        <v>0</v>
      </c>
      <c r="I1306" s="191" t="s">
        <v>33</v>
      </c>
      <c r="J1306" s="192">
        <f>+J1301</f>
        <v>0</v>
      </c>
      <c r="K1306" s="192"/>
      <c r="L1306" s="192"/>
      <c r="M1306" s="191" t="s">
        <v>35</v>
      </c>
      <c r="N1306" s="193">
        <f>+N1301</f>
        <v>0</v>
      </c>
    </row>
    <row r="1307" spans="1:14" x14ac:dyDescent="0.3">
      <c r="A1307" s="11"/>
      <c r="B1307" s="12"/>
      <c r="C1307" s="12"/>
      <c r="D1307" s="13"/>
      <c r="E1307" s="191" t="s">
        <v>20</v>
      </c>
      <c r="F1307" s="192">
        <f t="shared" si="39"/>
        <v>0</v>
      </c>
      <c r="G1307" s="191" t="s">
        <v>180</v>
      </c>
      <c r="H1307" s="192">
        <f t="shared" si="39"/>
        <v>0</v>
      </c>
      <c r="I1307" s="191" t="s">
        <v>181</v>
      </c>
      <c r="J1307" s="192">
        <f>+J1302</f>
        <v>0</v>
      </c>
      <c r="K1307" s="192" t="s">
        <v>182</v>
      </c>
      <c r="L1307" s="192">
        <f>+L1302</f>
        <v>0</v>
      </c>
      <c r="M1307" s="191" t="s">
        <v>38</v>
      </c>
      <c r="N1307" s="193">
        <f>+N1302</f>
        <v>0</v>
      </c>
    </row>
    <row r="1308" spans="1:14" x14ac:dyDescent="0.3">
      <c r="A1308" s="11"/>
      <c r="B1308" s="12"/>
      <c r="C1308" s="12"/>
      <c r="D1308" s="13"/>
      <c r="E1308" s="191" t="s">
        <v>26</v>
      </c>
      <c r="F1308" s="192">
        <f>+F1303</f>
        <v>0</v>
      </c>
      <c r="G1308" s="191" t="s">
        <v>183</v>
      </c>
      <c r="H1308" s="192">
        <f>+H1303</f>
        <v>0</v>
      </c>
      <c r="I1308" s="191" t="s">
        <v>184</v>
      </c>
      <c r="J1308" s="192">
        <f>+J1303</f>
        <v>0</v>
      </c>
      <c r="K1308" s="192"/>
      <c r="L1308" s="192"/>
      <c r="M1308" s="191" t="s">
        <v>39</v>
      </c>
      <c r="N1308" s="193">
        <f>+N1303</f>
        <v>0</v>
      </c>
    </row>
    <row r="1309" spans="1:14" x14ac:dyDescent="0.3">
      <c r="A1309" s="42"/>
      <c r="B1309" s="43"/>
      <c r="C1309" s="43"/>
      <c r="D1309" s="22"/>
      <c r="E1309" s="194"/>
      <c r="F1309" s="746"/>
      <c r="G1309" s="194"/>
      <c r="H1309" s="746"/>
      <c r="I1309" s="194"/>
      <c r="J1309" s="746"/>
      <c r="K1309" s="746"/>
      <c r="L1309" s="746"/>
      <c r="M1309" s="194"/>
      <c r="N1309" s="195"/>
    </row>
    <row r="1310" spans="1:14" x14ac:dyDescent="0.3">
      <c r="A1310" s="11"/>
      <c r="B1310" s="12"/>
      <c r="C1310" s="12"/>
      <c r="D1310" s="13"/>
      <c r="N1310" s="187"/>
    </row>
    <row r="1311" spans="1:14" ht="27.6" x14ac:dyDescent="0.3">
      <c r="A1311" s="100">
        <v>1305</v>
      </c>
      <c r="B1311" s="58" t="s">
        <v>175</v>
      </c>
      <c r="C1311" s="58" t="s">
        <v>202</v>
      </c>
      <c r="D1311" s="57" t="s">
        <v>366</v>
      </c>
      <c r="E1311" s="18"/>
      <c r="F1311" s="18"/>
      <c r="G1311" s="18"/>
      <c r="H1311" s="18"/>
      <c r="I1311" s="18"/>
      <c r="J1311" s="18"/>
      <c r="K1311" s="18"/>
      <c r="L1311" s="18"/>
      <c r="M1311" s="18"/>
      <c r="N1311" s="101"/>
    </row>
    <row r="1312" spans="1:14" x14ac:dyDescent="0.3">
      <c r="A1312" s="11"/>
      <c r="B1312" s="61"/>
      <c r="C1312" s="12"/>
      <c r="D1312" s="30"/>
      <c r="N1312" s="187"/>
    </row>
    <row r="1313" spans="1:14" x14ac:dyDescent="0.3">
      <c r="A1313" s="11"/>
      <c r="B1313" s="21" t="s">
        <v>185</v>
      </c>
      <c r="C1313" s="12"/>
      <c r="D1313" s="13" t="s">
        <v>186</v>
      </c>
      <c r="E1313" s="108" t="s">
        <v>31</v>
      </c>
      <c r="F1313" s="136">
        <v>0</v>
      </c>
      <c r="G1313" s="108" t="s">
        <v>179</v>
      </c>
      <c r="H1313" s="136">
        <v>0</v>
      </c>
      <c r="I1313" s="108" t="s">
        <v>33</v>
      </c>
      <c r="J1313" s="136">
        <v>0</v>
      </c>
      <c r="K1313" s="136"/>
      <c r="L1313" s="136"/>
      <c r="M1313" s="108" t="s">
        <v>35</v>
      </c>
      <c r="N1313" s="189">
        <v>0</v>
      </c>
    </row>
    <row r="1314" spans="1:14" x14ac:dyDescent="0.3">
      <c r="A1314" s="11"/>
      <c r="B1314" s="12"/>
      <c r="C1314" s="12"/>
      <c r="D1314" s="29"/>
      <c r="E1314" s="108" t="s">
        <v>20</v>
      </c>
      <c r="F1314" s="136">
        <v>0</v>
      </c>
      <c r="G1314" s="108" t="s">
        <v>180</v>
      </c>
      <c r="H1314" s="136">
        <v>0</v>
      </c>
      <c r="I1314" s="108" t="s">
        <v>181</v>
      </c>
      <c r="J1314" s="136">
        <v>0</v>
      </c>
      <c r="K1314" s="136" t="s">
        <v>182</v>
      </c>
      <c r="L1314" s="136">
        <v>0</v>
      </c>
      <c r="M1314" s="108" t="s">
        <v>38</v>
      </c>
      <c r="N1314" s="189">
        <v>0</v>
      </c>
    </row>
    <row r="1315" spans="1:14" x14ac:dyDescent="0.3">
      <c r="A1315" s="11"/>
      <c r="B1315" s="12"/>
      <c r="C1315" s="12"/>
      <c r="D1315" s="29"/>
      <c r="E1315" s="108" t="s">
        <v>26</v>
      </c>
      <c r="F1315" s="136">
        <v>0</v>
      </c>
      <c r="G1315" s="108" t="s">
        <v>183</v>
      </c>
      <c r="H1315" s="136">
        <v>0</v>
      </c>
      <c r="I1315" s="108" t="s">
        <v>184</v>
      </c>
      <c r="J1315" s="136">
        <v>0</v>
      </c>
      <c r="K1315" s="136"/>
      <c r="L1315" s="136"/>
      <c r="M1315" s="108" t="s">
        <v>39</v>
      </c>
      <c r="N1315" s="189">
        <v>0</v>
      </c>
    </row>
    <row r="1316" spans="1:14" x14ac:dyDescent="0.3">
      <c r="A1316" s="11"/>
      <c r="B1316" s="12"/>
      <c r="C1316" s="12"/>
      <c r="D1316" s="30"/>
      <c r="N1316" s="187"/>
    </row>
    <row r="1317" spans="1:14" ht="27.6" x14ac:dyDescent="0.3">
      <c r="A1317" s="11"/>
      <c r="B1317" s="21" t="s">
        <v>195</v>
      </c>
      <c r="C1317" s="12"/>
      <c r="D1317" s="13" t="s">
        <v>196</v>
      </c>
      <c r="E1317" s="108" t="s">
        <v>31</v>
      </c>
      <c r="F1317" s="136">
        <v>0</v>
      </c>
      <c r="G1317" s="108" t="s">
        <v>179</v>
      </c>
      <c r="H1317" s="136">
        <v>0</v>
      </c>
      <c r="I1317" s="108" t="s">
        <v>33</v>
      </c>
      <c r="J1317" s="136">
        <v>0</v>
      </c>
      <c r="K1317" s="136"/>
      <c r="L1317" s="136"/>
      <c r="M1317" s="108" t="s">
        <v>35</v>
      </c>
      <c r="N1317" s="189">
        <v>0</v>
      </c>
    </row>
    <row r="1318" spans="1:14" x14ac:dyDescent="0.3">
      <c r="A1318" s="11"/>
      <c r="B1318" s="12"/>
      <c r="C1318" s="12"/>
      <c r="D1318" s="29"/>
      <c r="E1318" s="108" t="s">
        <v>20</v>
      </c>
      <c r="F1318" s="136">
        <v>0</v>
      </c>
      <c r="G1318" s="108" t="s">
        <v>180</v>
      </c>
      <c r="H1318" s="136">
        <v>0</v>
      </c>
      <c r="I1318" s="108" t="s">
        <v>181</v>
      </c>
      <c r="J1318" s="136">
        <v>0</v>
      </c>
      <c r="K1318" s="136" t="s">
        <v>182</v>
      </c>
      <c r="L1318" s="136">
        <v>0</v>
      </c>
      <c r="M1318" s="108" t="s">
        <v>38</v>
      </c>
      <c r="N1318" s="189">
        <v>0</v>
      </c>
    </row>
    <row r="1319" spans="1:14" x14ac:dyDescent="0.3">
      <c r="A1319" s="11"/>
      <c r="B1319" s="12"/>
      <c r="C1319" s="12"/>
      <c r="D1319" s="29"/>
      <c r="E1319" s="108" t="s">
        <v>26</v>
      </c>
      <c r="F1319" s="136">
        <v>0</v>
      </c>
      <c r="G1319" s="108" t="s">
        <v>183</v>
      </c>
      <c r="H1319" s="136">
        <v>0</v>
      </c>
      <c r="I1319" s="108" t="s">
        <v>184</v>
      </c>
      <c r="J1319" s="136">
        <v>0</v>
      </c>
      <c r="K1319" s="136"/>
      <c r="L1319" s="136"/>
      <c r="M1319" s="108" t="s">
        <v>39</v>
      </c>
      <c r="N1319" s="189">
        <v>0</v>
      </c>
    </row>
    <row r="1320" spans="1:14" ht="14.4" thickBot="1" x14ac:dyDescent="0.35">
      <c r="A1320" s="11"/>
      <c r="B1320" s="12"/>
      <c r="C1320" s="12"/>
      <c r="D1320" s="29"/>
      <c r="E1320" s="108"/>
      <c r="F1320" s="136"/>
      <c r="G1320" s="108"/>
      <c r="H1320" s="136"/>
      <c r="I1320" s="108"/>
      <c r="J1320" s="136"/>
      <c r="K1320" s="136"/>
      <c r="L1320" s="136"/>
      <c r="M1320" s="108"/>
      <c r="N1320" s="189"/>
    </row>
    <row r="1321" spans="1:14" ht="14.4" thickTop="1" x14ac:dyDescent="0.3">
      <c r="A1321" s="48"/>
      <c r="B1321" s="49"/>
      <c r="C1321" s="49"/>
      <c r="D1321" s="50"/>
      <c r="E1321" s="200"/>
      <c r="F1321" s="201"/>
      <c r="G1321" s="200"/>
      <c r="H1321" s="201"/>
      <c r="I1321" s="200"/>
      <c r="J1321" s="201"/>
      <c r="K1321" s="201"/>
      <c r="L1321" s="201"/>
      <c r="M1321" s="200"/>
      <c r="N1321" s="202"/>
    </row>
    <row r="1322" spans="1:14" ht="27.6" x14ac:dyDescent="0.3">
      <c r="A1322" s="37" t="s">
        <v>187</v>
      </c>
      <c r="B1322" s="12"/>
      <c r="C1322" s="12" t="s">
        <v>202</v>
      </c>
      <c r="D1322" s="13" t="s">
        <v>366</v>
      </c>
      <c r="E1322" s="191" t="s">
        <v>31</v>
      </c>
      <c r="F1322" s="192">
        <f>+F1313+F1317</f>
        <v>0</v>
      </c>
      <c r="G1322" s="191" t="s">
        <v>179</v>
      </c>
      <c r="H1322" s="192">
        <f>+H1313+H1317</f>
        <v>0</v>
      </c>
      <c r="I1322" s="191" t="s">
        <v>33</v>
      </c>
      <c r="J1322" s="192">
        <f>+J1313+J1317</f>
        <v>0</v>
      </c>
      <c r="K1322" s="192"/>
      <c r="L1322" s="192"/>
      <c r="M1322" s="191" t="s">
        <v>35</v>
      </c>
      <c r="N1322" s="193">
        <f>+N1313+N1317</f>
        <v>0</v>
      </c>
    </row>
    <row r="1323" spans="1:14" x14ac:dyDescent="0.3">
      <c r="A1323" s="11"/>
      <c r="B1323" s="12"/>
      <c r="C1323" s="12"/>
      <c r="D1323" s="13"/>
      <c r="E1323" s="191" t="s">
        <v>20</v>
      </c>
      <c r="F1323" s="192">
        <f>+F1314+F1318</f>
        <v>0</v>
      </c>
      <c r="G1323" s="191" t="s">
        <v>180</v>
      </c>
      <c r="H1323" s="192">
        <f>+H1314+H1318</f>
        <v>0</v>
      </c>
      <c r="I1323" s="191" t="s">
        <v>181</v>
      </c>
      <c r="J1323" s="192">
        <f>+J1314+J1318</f>
        <v>0</v>
      </c>
      <c r="K1323" s="192" t="s">
        <v>182</v>
      </c>
      <c r="L1323" s="192">
        <f>+L1314+L1318</f>
        <v>0</v>
      </c>
      <c r="M1323" s="191" t="s">
        <v>38</v>
      </c>
      <c r="N1323" s="193">
        <f>+N1314+N1318</f>
        <v>0</v>
      </c>
    </row>
    <row r="1324" spans="1:14" x14ac:dyDescent="0.3">
      <c r="A1324" s="11"/>
      <c r="B1324" s="12"/>
      <c r="C1324" s="12"/>
      <c r="D1324" s="13"/>
      <c r="E1324" s="191" t="s">
        <v>26</v>
      </c>
      <c r="F1324" s="192">
        <f>+F1315+F1319</f>
        <v>0</v>
      </c>
      <c r="G1324" s="191" t="s">
        <v>183</v>
      </c>
      <c r="H1324" s="192">
        <f>+H1315+H1319</f>
        <v>0</v>
      </c>
      <c r="I1324" s="191" t="s">
        <v>184</v>
      </c>
      <c r="J1324" s="192">
        <f>+J1315+J1319</f>
        <v>0</v>
      </c>
      <c r="K1324" s="192"/>
      <c r="L1324" s="192"/>
      <c r="M1324" s="191" t="s">
        <v>39</v>
      </c>
      <c r="N1324" s="193">
        <f>+N1315+N1319</f>
        <v>0</v>
      </c>
    </row>
    <row r="1325" spans="1:14" x14ac:dyDescent="0.3">
      <c r="A1325" s="42"/>
      <c r="B1325" s="43"/>
      <c r="C1325" s="43"/>
      <c r="D1325" s="22"/>
      <c r="E1325" s="194"/>
      <c r="F1325" s="746"/>
      <c r="G1325" s="194"/>
      <c r="H1325" s="746"/>
      <c r="I1325" s="194"/>
      <c r="J1325" s="746"/>
      <c r="K1325" s="746"/>
      <c r="L1325" s="746"/>
      <c r="M1325" s="194"/>
      <c r="N1325" s="195"/>
    </row>
    <row r="1326" spans="1:14" x14ac:dyDescent="0.3">
      <c r="A1326" s="11"/>
      <c r="B1326" s="12"/>
      <c r="C1326" s="12"/>
      <c r="D1326" s="13"/>
      <c r="N1326" s="187"/>
    </row>
    <row r="1327" spans="1:14" ht="30" customHeight="1" x14ac:dyDescent="0.3">
      <c r="A1327" s="100">
        <v>1306</v>
      </c>
      <c r="B1327" s="58" t="s">
        <v>175</v>
      </c>
      <c r="C1327" s="58" t="s">
        <v>205</v>
      </c>
      <c r="D1327" s="57" t="s">
        <v>367</v>
      </c>
      <c r="E1327" s="18"/>
      <c r="F1327" s="18"/>
      <c r="G1327" s="18"/>
      <c r="H1327" s="18"/>
      <c r="I1327" s="18"/>
      <c r="J1327" s="18"/>
      <c r="K1327" s="18"/>
      <c r="L1327" s="18"/>
      <c r="M1327" s="18"/>
      <c r="N1327" s="101"/>
    </row>
    <row r="1328" spans="1:14" x14ac:dyDescent="0.3">
      <c r="A1328" s="11"/>
      <c r="B1328" s="61"/>
      <c r="C1328" s="12"/>
      <c r="D1328" s="30"/>
      <c r="N1328" s="187"/>
    </row>
    <row r="1329" spans="1:14" x14ac:dyDescent="0.3">
      <c r="A1329" s="59"/>
      <c r="B1329" s="25"/>
      <c r="C1329" s="60"/>
      <c r="D1329" s="53"/>
      <c r="E1329" s="203"/>
      <c r="F1329" s="745"/>
      <c r="G1329" s="203"/>
      <c r="H1329" s="203"/>
      <c r="I1329" s="203"/>
      <c r="J1329" s="203"/>
      <c r="K1329" s="203"/>
      <c r="L1329" s="203"/>
      <c r="M1329" s="203"/>
      <c r="N1329" s="204"/>
    </row>
    <row r="1330" spans="1:14" x14ac:dyDescent="0.3">
      <c r="A1330" s="11"/>
      <c r="B1330" s="21" t="s">
        <v>177</v>
      </c>
      <c r="C1330" s="12"/>
      <c r="D1330" s="13" t="s">
        <v>178</v>
      </c>
      <c r="E1330" s="108" t="s">
        <v>31</v>
      </c>
      <c r="F1330" s="136">
        <v>0</v>
      </c>
      <c r="G1330" s="108" t="s">
        <v>179</v>
      </c>
      <c r="H1330" s="136">
        <v>0</v>
      </c>
      <c r="I1330" s="108" t="s">
        <v>33</v>
      </c>
      <c r="J1330" s="136">
        <v>0</v>
      </c>
      <c r="K1330" s="136"/>
      <c r="L1330" s="136"/>
      <c r="M1330" s="108" t="s">
        <v>35</v>
      </c>
      <c r="N1330" s="189">
        <v>0</v>
      </c>
    </row>
    <row r="1331" spans="1:14" x14ac:dyDescent="0.3">
      <c r="A1331" s="11"/>
      <c r="B1331" s="12"/>
      <c r="C1331" s="12"/>
      <c r="D1331" s="29"/>
      <c r="E1331" s="108" t="s">
        <v>20</v>
      </c>
      <c r="F1331" s="136">
        <v>0</v>
      </c>
      <c r="G1331" s="108" t="s">
        <v>180</v>
      </c>
      <c r="H1331" s="136">
        <v>0</v>
      </c>
      <c r="I1331" s="108" t="s">
        <v>181</v>
      </c>
      <c r="J1331" s="136">
        <v>0</v>
      </c>
      <c r="K1331" s="136" t="s">
        <v>182</v>
      </c>
      <c r="L1331" s="136">
        <v>0</v>
      </c>
      <c r="M1331" s="108" t="s">
        <v>38</v>
      </c>
      <c r="N1331" s="189">
        <v>0</v>
      </c>
    </row>
    <row r="1332" spans="1:14" x14ac:dyDescent="0.3">
      <c r="A1332" s="11"/>
      <c r="B1332" s="12"/>
      <c r="C1332" s="12"/>
      <c r="D1332" s="29"/>
      <c r="E1332" s="108" t="s">
        <v>26</v>
      </c>
      <c r="F1332" s="136">
        <v>0</v>
      </c>
      <c r="G1332" s="108" t="s">
        <v>183</v>
      </c>
      <c r="H1332" s="136">
        <v>0</v>
      </c>
      <c r="I1332" s="108" t="s">
        <v>184</v>
      </c>
      <c r="J1332" s="136">
        <v>0</v>
      </c>
      <c r="K1332" s="136"/>
      <c r="L1332" s="136"/>
      <c r="M1332" s="108" t="s">
        <v>39</v>
      </c>
      <c r="N1332" s="189">
        <v>0</v>
      </c>
    </row>
    <row r="1333" spans="1:14" ht="14.4" thickBot="1" x14ac:dyDescent="0.35">
      <c r="A1333" s="31"/>
      <c r="B1333" s="32"/>
      <c r="C1333" s="32"/>
      <c r="D1333" s="33"/>
      <c r="E1333" s="76"/>
      <c r="F1333" s="141"/>
      <c r="G1333" s="76"/>
      <c r="H1333" s="141"/>
      <c r="I1333" s="76"/>
      <c r="J1333" s="141"/>
      <c r="K1333" s="141"/>
      <c r="L1333" s="141"/>
      <c r="M1333" s="76"/>
      <c r="N1333" s="142"/>
    </row>
    <row r="1334" spans="1:14" ht="14.4" thickTop="1" x14ac:dyDescent="0.3">
      <c r="A1334" s="48"/>
      <c r="B1334" s="49"/>
      <c r="C1334" s="49"/>
      <c r="D1334" s="50"/>
      <c r="E1334" s="200"/>
      <c r="F1334" s="201"/>
      <c r="G1334" s="200"/>
      <c r="H1334" s="201"/>
      <c r="I1334" s="200"/>
      <c r="J1334" s="201"/>
      <c r="K1334" s="201"/>
      <c r="L1334" s="201"/>
      <c r="M1334" s="200"/>
      <c r="N1334" s="202"/>
    </row>
    <row r="1335" spans="1:14" ht="27.6" x14ac:dyDescent="0.3">
      <c r="A1335" s="37" t="s">
        <v>187</v>
      </c>
      <c r="B1335" s="12"/>
      <c r="C1335" s="12" t="s">
        <v>205</v>
      </c>
      <c r="D1335" s="13" t="s">
        <v>367</v>
      </c>
      <c r="E1335" s="191" t="s">
        <v>31</v>
      </c>
      <c r="F1335" s="192">
        <f>+F1330</f>
        <v>0</v>
      </c>
      <c r="G1335" s="191" t="s">
        <v>179</v>
      </c>
      <c r="H1335" s="192">
        <f>+H1330</f>
        <v>0</v>
      </c>
      <c r="I1335" s="191" t="s">
        <v>33</v>
      </c>
      <c r="J1335" s="192">
        <f>+J1330</f>
        <v>0</v>
      </c>
      <c r="K1335" s="192"/>
      <c r="L1335" s="192"/>
      <c r="M1335" s="191" t="s">
        <v>35</v>
      </c>
      <c r="N1335" s="193">
        <f>+N1330</f>
        <v>0</v>
      </c>
    </row>
    <row r="1336" spans="1:14" x14ac:dyDescent="0.3">
      <c r="A1336" s="11"/>
      <c r="B1336" s="12"/>
      <c r="C1336" s="12"/>
      <c r="D1336" s="13"/>
      <c r="E1336" s="191" t="s">
        <v>20</v>
      </c>
      <c r="F1336" s="192">
        <f>+F1331</f>
        <v>0</v>
      </c>
      <c r="G1336" s="191" t="s">
        <v>180</v>
      </c>
      <c r="H1336" s="192">
        <f>+H1331</f>
        <v>0</v>
      </c>
      <c r="I1336" s="191" t="s">
        <v>181</v>
      </c>
      <c r="J1336" s="192">
        <f>+J1331</f>
        <v>0</v>
      </c>
      <c r="K1336" s="192" t="s">
        <v>182</v>
      </c>
      <c r="L1336" s="192">
        <f>+L1331</f>
        <v>0</v>
      </c>
      <c r="M1336" s="191" t="s">
        <v>38</v>
      </c>
      <c r="N1336" s="193">
        <f>+N1331</f>
        <v>0</v>
      </c>
    </row>
    <row r="1337" spans="1:14" x14ac:dyDescent="0.3">
      <c r="A1337" s="11"/>
      <c r="B1337" s="12"/>
      <c r="C1337" s="12"/>
      <c r="D1337" s="13"/>
      <c r="E1337" s="191" t="s">
        <v>26</v>
      </c>
      <c r="F1337" s="192">
        <f>+F1332</f>
        <v>0</v>
      </c>
      <c r="G1337" s="191" t="s">
        <v>183</v>
      </c>
      <c r="H1337" s="192">
        <f>+H1332</f>
        <v>0</v>
      </c>
      <c r="I1337" s="191" t="s">
        <v>184</v>
      </c>
      <c r="J1337" s="192">
        <f>+J1332</f>
        <v>0</v>
      </c>
      <c r="K1337" s="192"/>
      <c r="L1337" s="192"/>
      <c r="M1337" s="191" t="s">
        <v>39</v>
      </c>
      <c r="N1337" s="193">
        <f>+N1332</f>
        <v>0</v>
      </c>
    </row>
    <row r="1338" spans="1:14" x14ac:dyDescent="0.3">
      <c r="A1338" s="42"/>
      <c r="B1338" s="43"/>
      <c r="C1338" s="43"/>
      <c r="D1338" s="22"/>
      <c r="E1338" s="194"/>
      <c r="F1338" s="746"/>
      <c r="G1338" s="194"/>
      <c r="H1338" s="746"/>
      <c r="I1338" s="194"/>
      <c r="J1338" s="746"/>
      <c r="K1338" s="746"/>
      <c r="L1338" s="746"/>
      <c r="M1338" s="194"/>
      <c r="N1338" s="195"/>
    </row>
    <row r="1339" spans="1:14" x14ac:dyDescent="0.3">
      <c r="A1339" s="11"/>
      <c r="B1339" s="12"/>
      <c r="C1339" s="12"/>
      <c r="D1339" s="13"/>
      <c r="N1339" s="187"/>
    </row>
    <row r="1340" spans="1:14" x14ac:dyDescent="0.3">
      <c r="A1340" s="100">
        <v>1307</v>
      </c>
      <c r="B1340" s="58" t="s">
        <v>175</v>
      </c>
      <c r="C1340" s="58" t="s">
        <v>208</v>
      </c>
      <c r="D1340" s="57" t="s">
        <v>368</v>
      </c>
      <c r="E1340" s="18"/>
      <c r="F1340" s="18"/>
      <c r="G1340" s="18"/>
      <c r="H1340" s="18"/>
      <c r="I1340" s="18"/>
      <c r="J1340" s="18"/>
      <c r="K1340" s="18"/>
      <c r="L1340" s="18"/>
      <c r="M1340" s="18"/>
      <c r="N1340" s="101"/>
    </row>
    <row r="1341" spans="1:14" x14ac:dyDescent="0.3">
      <c r="A1341" s="11"/>
      <c r="B1341" s="61"/>
      <c r="C1341" s="12"/>
      <c r="D1341" s="30"/>
      <c r="N1341" s="187"/>
    </row>
    <row r="1342" spans="1:14" x14ac:dyDescent="0.3">
      <c r="A1342" s="59"/>
      <c r="B1342" s="25"/>
      <c r="C1342" s="60"/>
      <c r="D1342" s="53"/>
      <c r="E1342" s="203"/>
      <c r="F1342" s="745"/>
      <c r="G1342" s="203"/>
      <c r="H1342" s="203"/>
      <c r="I1342" s="203"/>
      <c r="J1342" s="203"/>
      <c r="K1342" s="203"/>
      <c r="L1342" s="203"/>
      <c r="M1342" s="203"/>
      <c r="N1342" s="204"/>
    </row>
    <row r="1343" spans="1:14" x14ac:dyDescent="0.3">
      <c r="A1343" s="11"/>
      <c r="B1343" s="21" t="s">
        <v>177</v>
      </c>
      <c r="C1343" s="12"/>
      <c r="D1343" s="13" t="s">
        <v>178</v>
      </c>
      <c r="E1343" s="108" t="s">
        <v>31</v>
      </c>
      <c r="F1343" s="136">
        <v>0</v>
      </c>
      <c r="G1343" s="108" t="s">
        <v>179</v>
      </c>
      <c r="H1343" s="136">
        <v>0</v>
      </c>
      <c r="I1343" s="108" t="s">
        <v>33</v>
      </c>
      <c r="J1343" s="136">
        <v>0</v>
      </c>
      <c r="K1343" s="136"/>
      <c r="L1343" s="136"/>
      <c r="M1343" s="108" t="s">
        <v>35</v>
      </c>
      <c r="N1343" s="189">
        <v>0</v>
      </c>
    </row>
    <row r="1344" spans="1:14" x14ac:dyDescent="0.3">
      <c r="A1344" s="11"/>
      <c r="B1344" s="12"/>
      <c r="C1344" s="12"/>
      <c r="D1344" s="29"/>
      <c r="E1344" s="108" t="s">
        <v>20</v>
      </c>
      <c r="F1344" s="136">
        <v>0</v>
      </c>
      <c r="G1344" s="108" t="s">
        <v>180</v>
      </c>
      <c r="H1344" s="136">
        <v>0</v>
      </c>
      <c r="I1344" s="108" t="s">
        <v>181</v>
      </c>
      <c r="J1344" s="136">
        <v>0</v>
      </c>
      <c r="K1344" s="136" t="s">
        <v>182</v>
      </c>
      <c r="L1344" s="136">
        <v>0</v>
      </c>
      <c r="M1344" s="108" t="s">
        <v>38</v>
      </c>
      <c r="N1344" s="189">
        <v>0</v>
      </c>
    </row>
    <row r="1345" spans="1:14" x14ac:dyDescent="0.3">
      <c r="A1345" s="11"/>
      <c r="B1345" s="12"/>
      <c r="C1345" s="12"/>
      <c r="D1345" s="29"/>
      <c r="E1345" s="108" t="s">
        <v>26</v>
      </c>
      <c r="F1345" s="136">
        <v>0</v>
      </c>
      <c r="G1345" s="108" t="s">
        <v>183</v>
      </c>
      <c r="H1345" s="136">
        <v>0</v>
      </c>
      <c r="I1345" s="108" t="s">
        <v>184</v>
      </c>
      <c r="J1345" s="136">
        <v>0</v>
      </c>
      <c r="K1345" s="136"/>
      <c r="L1345" s="136"/>
      <c r="M1345" s="108" t="s">
        <v>39</v>
      </c>
      <c r="N1345" s="189">
        <v>0</v>
      </c>
    </row>
    <row r="1346" spans="1:14" x14ac:dyDescent="0.3">
      <c r="A1346" s="11"/>
      <c r="B1346" s="12"/>
      <c r="C1346" s="12"/>
      <c r="D1346" s="30"/>
      <c r="H1346" s="108"/>
      <c r="J1346" s="108"/>
      <c r="K1346" s="108"/>
      <c r="L1346" s="108"/>
      <c r="N1346" s="188"/>
    </row>
    <row r="1347" spans="1:14" x14ac:dyDescent="0.3">
      <c r="A1347" s="11"/>
      <c r="B1347" s="21" t="s">
        <v>185</v>
      </c>
      <c r="C1347" s="12"/>
      <c r="D1347" s="13" t="s">
        <v>186</v>
      </c>
      <c r="E1347" s="108" t="s">
        <v>31</v>
      </c>
      <c r="F1347" s="136">
        <v>0</v>
      </c>
      <c r="G1347" s="108" t="s">
        <v>179</v>
      </c>
      <c r="H1347" s="136">
        <v>0</v>
      </c>
      <c r="I1347" s="108" t="s">
        <v>33</v>
      </c>
      <c r="J1347" s="136">
        <v>0</v>
      </c>
      <c r="K1347" s="136"/>
      <c r="L1347" s="136"/>
      <c r="M1347" s="108" t="s">
        <v>35</v>
      </c>
      <c r="N1347" s="189">
        <v>0</v>
      </c>
    </row>
    <row r="1348" spans="1:14" x14ac:dyDescent="0.3">
      <c r="A1348" s="11"/>
      <c r="B1348" s="12"/>
      <c r="C1348" s="12"/>
      <c r="D1348" s="29"/>
      <c r="E1348" s="108" t="s">
        <v>20</v>
      </c>
      <c r="F1348" s="136">
        <v>0</v>
      </c>
      <c r="G1348" s="108" t="s">
        <v>180</v>
      </c>
      <c r="H1348" s="136">
        <v>0</v>
      </c>
      <c r="I1348" s="108" t="s">
        <v>181</v>
      </c>
      <c r="J1348" s="136">
        <v>0</v>
      </c>
      <c r="K1348" s="136" t="s">
        <v>182</v>
      </c>
      <c r="L1348" s="136">
        <v>0</v>
      </c>
      <c r="M1348" s="108" t="s">
        <v>38</v>
      </c>
      <c r="N1348" s="189">
        <v>0</v>
      </c>
    </row>
    <row r="1349" spans="1:14" x14ac:dyDescent="0.3">
      <c r="A1349" s="11"/>
      <c r="B1349" s="12"/>
      <c r="C1349" s="12"/>
      <c r="D1349" s="29"/>
      <c r="E1349" s="108" t="s">
        <v>26</v>
      </c>
      <c r="F1349" s="136">
        <v>0</v>
      </c>
      <c r="G1349" s="108" t="s">
        <v>183</v>
      </c>
      <c r="H1349" s="136">
        <v>0</v>
      </c>
      <c r="I1349" s="108" t="s">
        <v>184</v>
      </c>
      <c r="J1349" s="136">
        <v>0</v>
      </c>
      <c r="K1349" s="136"/>
      <c r="L1349" s="136"/>
      <c r="M1349" s="108" t="s">
        <v>39</v>
      </c>
      <c r="N1349" s="189">
        <v>0</v>
      </c>
    </row>
    <row r="1350" spans="1:14" x14ac:dyDescent="0.3">
      <c r="A1350" s="11"/>
      <c r="B1350" s="12"/>
      <c r="C1350" s="12"/>
      <c r="D1350" s="30"/>
      <c r="N1350" s="187"/>
    </row>
    <row r="1351" spans="1:14" ht="27.6" x14ac:dyDescent="0.3">
      <c r="A1351" s="11"/>
      <c r="B1351" s="21" t="s">
        <v>195</v>
      </c>
      <c r="C1351" s="12"/>
      <c r="D1351" s="13" t="s">
        <v>196</v>
      </c>
      <c r="E1351" s="108" t="s">
        <v>31</v>
      </c>
      <c r="F1351" s="136">
        <v>0</v>
      </c>
      <c r="G1351" s="108" t="s">
        <v>179</v>
      </c>
      <c r="H1351" s="136">
        <v>0</v>
      </c>
      <c r="I1351" s="108" t="s">
        <v>33</v>
      </c>
      <c r="J1351" s="136">
        <v>0</v>
      </c>
      <c r="K1351" s="136"/>
      <c r="L1351" s="136"/>
      <c r="M1351" s="108" t="s">
        <v>35</v>
      </c>
      <c r="N1351" s="189">
        <v>0</v>
      </c>
    </row>
    <row r="1352" spans="1:14" x14ac:dyDescent="0.3">
      <c r="A1352" s="11"/>
      <c r="B1352" s="12"/>
      <c r="C1352" s="12"/>
      <c r="D1352" s="29"/>
      <c r="E1352" s="108" t="s">
        <v>20</v>
      </c>
      <c r="F1352" s="136">
        <v>0</v>
      </c>
      <c r="G1352" s="108" t="s">
        <v>180</v>
      </c>
      <c r="H1352" s="136">
        <v>0</v>
      </c>
      <c r="I1352" s="108" t="s">
        <v>181</v>
      </c>
      <c r="J1352" s="136">
        <v>0</v>
      </c>
      <c r="K1352" s="136" t="s">
        <v>182</v>
      </c>
      <c r="L1352" s="136">
        <v>0</v>
      </c>
      <c r="M1352" s="108" t="s">
        <v>38</v>
      </c>
      <c r="N1352" s="189">
        <v>0</v>
      </c>
    </row>
    <row r="1353" spans="1:14" x14ac:dyDescent="0.3">
      <c r="A1353" s="11"/>
      <c r="B1353" s="12"/>
      <c r="C1353" s="12"/>
      <c r="D1353" s="29"/>
      <c r="E1353" s="108" t="s">
        <v>26</v>
      </c>
      <c r="F1353" s="136">
        <v>0</v>
      </c>
      <c r="G1353" s="108" t="s">
        <v>183</v>
      </c>
      <c r="H1353" s="136">
        <v>0</v>
      </c>
      <c r="I1353" s="108" t="s">
        <v>184</v>
      </c>
      <c r="J1353" s="136">
        <v>0</v>
      </c>
      <c r="K1353" s="136"/>
      <c r="L1353" s="136"/>
      <c r="M1353" s="108" t="s">
        <v>39</v>
      </c>
      <c r="N1353" s="189">
        <v>0</v>
      </c>
    </row>
    <row r="1354" spans="1:14" ht="14.4" thickBot="1" x14ac:dyDescent="0.35">
      <c r="A1354" s="11"/>
      <c r="B1354" s="12"/>
      <c r="C1354" s="12"/>
      <c r="D1354" s="29"/>
      <c r="E1354" s="108"/>
      <c r="F1354" s="136"/>
      <c r="G1354" s="108"/>
      <c r="H1354" s="136"/>
      <c r="I1354" s="108"/>
      <c r="J1354" s="136"/>
      <c r="K1354" s="136"/>
      <c r="L1354" s="136"/>
      <c r="M1354" s="108"/>
      <c r="N1354" s="189"/>
    </row>
    <row r="1355" spans="1:14" ht="14.4" thickTop="1" x14ac:dyDescent="0.3">
      <c r="A1355" s="48"/>
      <c r="B1355" s="49"/>
      <c r="C1355" s="49"/>
      <c r="D1355" s="50"/>
      <c r="E1355" s="200"/>
      <c r="F1355" s="201"/>
      <c r="G1355" s="200"/>
      <c r="H1355" s="201"/>
      <c r="I1355" s="200"/>
      <c r="J1355" s="201"/>
      <c r="K1355" s="201"/>
      <c r="L1355" s="201"/>
      <c r="M1355" s="200"/>
      <c r="N1355" s="202"/>
    </row>
    <row r="1356" spans="1:14" x14ac:dyDescent="0.3">
      <c r="A1356" s="37" t="s">
        <v>187</v>
      </c>
      <c r="B1356" s="12"/>
      <c r="C1356" s="12" t="s">
        <v>208</v>
      </c>
      <c r="D1356" s="13" t="s">
        <v>368</v>
      </c>
      <c r="E1356" s="191" t="s">
        <v>31</v>
      </c>
      <c r="F1356" s="192">
        <f>+F1347+F1351+F1343</f>
        <v>0</v>
      </c>
      <c r="G1356" s="191" t="s">
        <v>179</v>
      </c>
      <c r="H1356" s="192">
        <f>+H1347+H1351+H1343</f>
        <v>0</v>
      </c>
      <c r="I1356" s="191" t="s">
        <v>33</v>
      </c>
      <c r="J1356" s="192">
        <f>+J1347+J1351+J1343</f>
        <v>0</v>
      </c>
      <c r="K1356" s="192"/>
      <c r="L1356" s="192"/>
      <c r="M1356" s="191" t="s">
        <v>35</v>
      </c>
      <c r="N1356" s="193">
        <f>+N1347+N1351+N1343</f>
        <v>0</v>
      </c>
    </row>
    <row r="1357" spans="1:14" x14ac:dyDescent="0.3">
      <c r="A1357" s="11"/>
      <c r="B1357" s="12"/>
      <c r="C1357" s="12"/>
      <c r="D1357" s="13"/>
      <c r="E1357" s="191" t="s">
        <v>20</v>
      </c>
      <c r="F1357" s="192">
        <f>+F1348+F1352+F1344</f>
        <v>0</v>
      </c>
      <c r="G1357" s="191" t="s">
        <v>180</v>
      </c>
      <c r="H1357" s="192">
        <f>+H1348+H1352+H1344</f>
        <v>0</v>
      </c>
      <c r="I1357" s="191" t="s">
        <v>181</v>
      </c>
      <c r="J1357" s="192">
        <f>+J1348+J1352+J1344</f>
        <v>0</v>
      </c>
      <c r="K1357" s="192" t="s">
        <v>182</v>
      </c>
      <c r="L1357" s="192">
        <f>+L1348+L1352+L1344</f>
        <v>0</v>
      </c>
      <c r="M1357" s="191" t="s">
        <v>38</v>
      </c>
      <c r="N1357" s="193">
        <f>+N1348+N1352+N1344</f>
        <v>0</v>
      </c>
    </row>
    <row r="1358" spans="1:14" x14ac:dyDescent="0.3">
      <c r="A1358" s="11"/>
      <c r="B1358" s="12"/>
      <c r="C1358" s="12"/>
      <c r="D1358" s="13"/>
      <c r="E1358" s="191" t="s">
        <v>26</v>
      </c>
      <c r="F1358" s="192">
        <f>+F1349+F1353+F1345</f>
        <v>0</v>
      </c>
      <c r="G1358" s="191" t="s">
        <v>183</v>
      </c>
      <c r="H1358" s="192">
        <f>+H1349+H1353+H1345</f>
        <v>0</v>
      </c>
      <c r="I1358" s="191" t="s">
        <v>184</v>
      </c>
      <c r="J1358" s="192">
        <f>+J1349+J1353+J1345</f>
        <v>0</v>
      </c>
      <c r="K1358" s="192"/>
      <c r="L1358" s="192"/>
      <c r="M1358" s="191" t="s">
        <v>39</v>
      </c>
      <c r="N1358" s="193">
        <f>+N1349+N1353+N1345</f>
        <v>0</v>
      </c>
    </row>
    <row r="1359" spans="1:14" x14ac:dyDescent="0.3">
      <c r="A1359" s="42"/>
      <c r="B1359" s="43"/>
      <c r="C1359" s="43"/>
      <c r="D1359" s="22"/>
      <c r="E1359" s="194"/>
      <c r="F1359" s="746"/>
      <c r="G1359" s="194"/>
      <c r="H1359" s="746"/>
      <c r="I1359" s="194"/>
      <c r="J1359" s="746"/>
      <c r="K1359" s="746"/>
      <c r="L1359" s="746"/>
      <c r="M1359" s="194"/>
      <c r="N1359" s="195"/>
    </row>
    <row r="1360" spans="1:14" x14ac:dyDescent="0.3">
      <c r="A1360" s="11"/>
      <c r="B1360" s="12"/>
      <c r="C1360" s="12"/>
      <c r="D1360" s="13"/>
      <c r="H1360" s="108"/>
      <c r="J1360" s="108"/>
      <c r="K1360" s="108"/>
      <c r="L1360" s="108"/>
      <c r="N1360" s="188"/>
    </row>
    <row r="1361" spans="1:14" x14ac:dyDescent="0.3">
      <c r="A1361" s="1281"/>
      <c r="B1361" s="1282"/>
      <c r="C1361" s="60"/>
      <c r="D1361" s="63"/>
      <c r="E1361" s="1282"/>
      <c r="F1361" s="1282"/>
      <c r="G1361" s="60"/>
      <c r="H1361" s="63"/>
      <c r="I1361" s="60"/>
      <c r="J1361" s="63"/>
      <c r="K1361" s="63"/>
      <c r="L1361" s="63"/>
      <c r="M1361" s="1282"/>
      <c r="N1361" s="1283"/>
    </row>
    <row r="1362" spans="1:14" x14ac:dyDescent="0.3">
      <c r="A1362" s="1284" t="s">
        <v>371</v>
      </c>
      <c r="B1362" s="1285"/>
      <c r="C1362" s="1285"/>
      <c r="D1362" s="29" t="s">
        <v>361</v>
      </c>
      <c r="E1362" s="191" t="s">
        <v>31</v>
      </c>
      <c r="F1362" s="64">
        <f>+F1267+F1280+F1293+F1306+F1322+F1335+F1356</f>
        <v>0</v>
      </c>
      <c r="G1362" s="64" t="s">
        <v>179</v>
      </c>
      <c r="H1362" s="64">
        <f>+H1267+H1280+H1293+H1306+H1322+H1335+H1356</f>
        <v>0</v>
      </c>
      <c r="I1362" s="191" t="s">
        <v>33</v>
      </c>
      <c r="J1362" s="64">
        <f>+J1267+J1280+J1293+J1306+J1322+J1335+J1356</f>
        <v>0</v>
      </c>
      <c r="K1362" s="64"/>
      <c r="L1362" s="64"/>
      <c r="M1362" s="64" t="s">
        <v>35</v>
      </c>
      <c r="N1362" s="65">
        <f>+N1267+N1280+N1293+N1306+N1322+N1335+N1356</f>
        <v>0</v>
      </c>
    </row>
    <row r="1363" spans="1:14" x14ac:dyDescent="0.3">
      <c r="A1363" s="20"/>
      <c r="B1363" s="78"/>
      <c r="C1363" s="191"/>
      <c r="D1363" s="29"/>
      <c r="E1363" s="191" t="s">
        <v>20</v>
      </c>
      <c r="F1363" s="64">
        <f>+F1268+F1281+F1294+F1307+F1323+F1336+F1357</f>
        <v>0</v>
      </c>
      <c r="G1363" s="64" t="s">
        <v>180</v>
      </c>
      <c r="H1363" s="64">
        <f>+H1268+H1281+H1294+H1307+H1323+H1336+H1357</f>
        <v>0</v>
      </c>
      <c r="I1363" s="191" t="s">
        <v>181</v>
      </c>
      <c r="J1363" s="64">
        <f>+J1268+J1281+J1294+J1307+J1323+J1336+J1357</f>
        <v>0</v>
      </c>
      <c r="K1363" s="192" t="s">
        <v>182</v>
      </c>
      <c r="L1363" s="64">
        <f>+L1268+L1281+L1294+L1307+L1323+L1336+L1357</f>
        <v>0</v>
      </c>
      <c r="M1363" s="64" t="s">
        <v>38</v>
      </c>
      <c r="N1363" s="65">
        <f>+N1268+N1281+N1294+N1307+N1323+N1336+N1357</f>
        <v>0</v>
      </c>
    </row>
    <row r="1364" spans="1:14" x14ac:dyDescent="0.3">
      <c r="A1364" s="66"/>
      <c r="B1364" s="47"/>
      <c r="C1364" s="12"/>
      <c r="D1364" s="13"/>
      <c r="E1364" s="191" t="s">
        <v>26</v>
      </c>
      <c r="F1364" s="64">
        <f>+F1269+F1282+F1295+F1308+F1324+F1337+F1358</f>
        <v>0</v>
      </c>
      <c r="G1364" s="64" t="s">
        <v>183</v>
      </c>
      <c r="H1364" s="64">
        <f>+H1269+H1282+H1295+H1308+H1324+H1337+H1358</f>
        <v>0</v>
      </c>
      <c r="I1364" s="191" t="s">
        <v>184</v>
      </c>
      <c r="J1364" s="64">
        <f>+J1269+J1282+J1295+J1308+J1324+J1337+J1358</f>
        <v>0</v>
      </c>
      <c r="K1364" s="64"/>
      <c r="L1364" s="64"/>
      <c r="M1364" s="64" t="s">
        <v>39</v>
      </c>
      <c r="N1364" s="65">
        <f>+N1269+N1282+N1295+N1308+N1324+N1337+N1358</f>
        <v>0</v>
      </c>
    </row>
    <row r="1365" spans="1:14" x14ac:dyDescent="0.3">
      <c r="A1365" s="66"/>
      <c r="B1365" s="47"/>
      <c r="C1365" s="12"/>
      <c r="D1365" s="13"/>
      <c r="E1365" s="47"/>
      <c r="F1365" s="47"/>
      <c r="G1365" s="12"/>
      <c r="H1365" s="13"/>
      <c r="I1365" s="12"/>
      <c r="J1365" s="13"/>
      <c r="K1365" s="13"/>
      <c r="L1365" s="13"/>
      <c r="M1365" s="47"/>
      <c r="N1365" s="67"/>
    </row>
    <row r="1366" spans="1:14" x14ac:dyDescent="0.3">
      <c r="A1366" s="42"/>
      <c r="B1366" s="43"/>
      <c r="C1366" s="43"/>
      <c r="D1366" s="22"/>
      <c r="E1366" s="43"/>
      <c r="F1366" s="43"/>
      <c r="G1366" s="43"/>
      <c r="H1366" s="22"/>
      <c r="I1366" s="43"/>
      <c r="J1366" s="22"/>
      <c r="K1366" s="22"/>
      <c r="L1366" s="22"/>
      <c r="M1366" s="43"/>
      <c r="N1366" s="68"/>
    </row>
    <row r="1367" spans="1:14" x14ac:dyDescent="0.3">
      <c r="A1367" s="24"/>
      <c r="B1367" s="26"/>
      <c r="C1367" s="26"/>
      <c r="D1367" s="53"/>
      <c r="E1367" s="203"/>
      <c r="F1367" s="745"/>
      <c r="G1367" s="203"/>
      <c r="H1367" s="203"/>
      <c r="I1367" s="203"/>
      <c r="J1367" s="203"/>
      <c r="K1367" s="203"/>
      <c r="L1367" s="203"/>
      <c r="M1367" s="203"/>
      <c r="N1367" s="204"/>
    </row>
    <row r="1368" spans="1:14" ht="14.4" thickBot="1" x14ac:dyDescent="0.35">
      <c r="A1368" s="31"/>
      <c r="B1368" s="32"/>
      <c r="C1368" s="32"/>
      <c r="D1368" s="77"/>
      <c r="E1368" s="149"/>
      <c r="F1368" s="76"/>
      <c r="G1368" s="149"/>
      <c r="H1368" s="149"/>
      <c r="I1368" s="149"/>
      <c r="J1368" s="149"/>
      <c r="K1368" s="149"/>
      <c r="L1368" s="149"/>
      <c r="M1368" s="149"/>
      <c r="N1368" s="205"/>
    </row>
    <row r="1369" spans="1:14" ht="24" customHeight="1" thickTop="1" thickBot="1" x14ac:dyDescent="0.35">
      <c r="A1369" s="1268" t="s">
        <v>171</v>
      </c>
      <c r="B1369" s="1269"/>
      <c r="C1369" s="9" t="s">
        <v>372</v>
      </c>
      <c r="D1369" s="96" t="s">
        <v>373</v>
      </c>
      <c r="E1369" s="219"/>
      <c r="F1369" s="219"/>
      <c r="G1369" s="219"/>
      <c r="H1369" s="219"/>
      <c r="I1369" s="219"/>
      <c r="J1369" s="219"/>
      <c r="K1369" s="219"/>
      <c r="L1369" s="219"/>
      <c r="M1369" s="219"/>
      <c r="N1369" s="10"/>
    </row>
    <row r="1370" spans="1:14" ht="14.4" thickTop="1" x14ac:dyDescent="0.3">
      <c r="A1370" s="11"/>
      <c r="B1370" s="12"/>
      <c r="C1370" s="12"/>
      <c r="D1370" s="13"/>
      <c r="N1370" s="187"/>
    </row>
    <row r="1371" spans="1:14" x14ac:dyDescent="0.3">
      <c r="A1371" s="100">
        <v>1401</v>
      </c>
      <c r="B1371" s="58" t="s">
        <v>175</v>
      </c>
      <c r="C1371" s="58" t="s">
        <v>172</v>
      </c>
      <c r="D1371" s="57" t="s">
        <v>375</v>
      </c>
      <c r="E1371" s="18"/>
      <c r="F1371" s="18"/>
      <c r="G1371" s="18"/>
      <c r="H1371" s="18"/>
      <c r="I1371" s="18"/>
      <c r="J1371" s="18"/>
      <c r="K1371" s="18"/>
      <c r="L1371" s="18"/>
      <c r="M1371" s="18"/>
      <c r="N1371" s="101"/>
    </row>
    <row r="1372" spans="1:14" x14ac:dyDescent="0.3">
      <c r="A1372" s="11"/>
      <c r="B1372" s="61"/>
      <c r="C1372" s="12"/>
      <c r="D1372" s="30"/>
      <c r="N1372" s="187"/>
    </row>
    <row r="1373" spans="1:14" x14ac:dyDescent="0.3">
      <c r="A1373" s="59"/>
      <c r="B1373" s="25"/>
      <c r="C1373" s="60"/>
      <c r="D1373" s="53"/>
      <c r="E1373" s="203"/>
      <c r="F1373" s="745"/>
      <c r="G1373" s="203"/>
      <c r="H1373" s="203"/>
      <c r="I1373" s="203"/>
      <c r="J1373" s="203"/>
      <c r="K1373" s="203"/>
      <c r="L1373" s="203"/>
      <c r="M1373" s="203"/>
      <c r="N1373" s="204"/>
    </row>
    <row r="1374" spans="1:14" x14ac:dyDescent="0.3">
      <c r="A1374" s="11"/>
      <c r="B1374" s="21" t="s">
        <v>177</v>
      </c>
      <c r="C1374" s="12"/>
      <c r="D1374" s="13" t="s">
        <v>178</v>
      </c>
      <c r="E1374" s="108" t="s">
        <v>31</v>
      </c>
      <c r="F1374" s="136">
        <v>0</v>
      </c>
      <c r="G1374" s="108" t="s">
        <v>179</v>
      </c>
      <c r="H1374" s="136">
        <v>0</v>
      </c>
      <c r="I1374" s="108" t="s">
        <v>33</v>
      </c>
      <c r="J1374" s="136">
        <v>0</v>
      </c>
      <c r="K1374" s="136"/>
      <c r="L1374" s="136"/>
      <c r="M1374" s="108" t="s">
        <v>35</v>
      </c>
      <c r="N1374" s="189">
        <v>0</v>
      </c>
    </row>
    <row r="1375" spans="1:14" x14ac:dyDescent="0.3">
      <c r="A1375" s="11"/>
      <c r="B1375" s="12"/>
      <c r="C1375" s="12"/>
      <c r="D1375" s="29"/>
      <c r="E1375" s="108" t="s">
        <v>20</v>
      </c>
      <c r="F1375" s="136">
        <v>0</v>
      </c>
      <c r="G1375" s="108" t="s">
        <v>180</v>
      </c>
      <c r="H1375" s="136">
        <v>0</v>
      </c>
      <c r="I1375" s="108" t="s">
        <v>181</v>
      </c>
      <c r="J1375" s="136">
        <v>0</v>
      </c>
      <c r="K1375" s="136" t="s">
        <v>182</v>
      </c>
      <c r="L1375" s="136">
        <v>0</v>
      </c>
      <c r="M1375" s="108" t="s">
        <v>38</v>
      </c>
      <c r="N1375" s="189">
        <v>0</v>
      </c>
    </row>
    <row r="1376" spans="1:14" x14ac:dyDescent="0.3">
      <c r="A1376" s="11"/>
      <c r="B1376" s="12"/>
      <c r="C1376" s="12"/>
      <c r="D1376" s="29"/>
      <c r="E1376" s="108" t="s">
        <v>26</v>
      </c>
      <c r="F1376" s="136">
        <v>0</v>
      </c>
      <c r="G1376" s="108" t="s">
        <v>183</v>
      </c>
      <c r="H1376" s="136">
        <v>0</v>
      </c>
      <c r="I1376" s="108" t="s">
        <v>184</v>
      </c>
      <c r="J1376" s="136">
        <v>0</v>
      </c>
      <c r="K1376" s="136"/>
      <c r="L1376" s="136"/>
      <c r="M1376" s="108" t="s">
        <v>39</v>
      </c>
      <c r="N1376" s="189">
        <v>0</v>
      </c>
    </row>
    <row r="1377" spans="1:14" x14ac:dyDescent="0.3">
      <c r="A1377" s="11"/>
      <c r="B1377" s="12"/>
      <c r="C1377" s="12"/>
      <c r="D1377" s="30"/>
      <c r="H1377" s="108"/>
      <c r="J1377" s="108"/>
      <c r="K1377" s="108"/>
      <c r="L1377" s="108"/>
      <c r="N1377" s="188"/>
    </row>
    <row r="1378" spans="1:14" x14ac:dyDescent="0.3">
      <c r="A1378" s="11"/>
      <c r="B1378" s="21" t="s">
        <v>185</v>
      </c>
      <c r="C1378" s="12"/>
      <c r="D1378" s="13" t="s">
        <v>186</v>
      </c>
      <c r="E1378" s="108" t="s">
        <v>31</v>
      </c>
      <c r="F1378" s="136">
        <v>0</v>
      </c>
      <c r="G1378" s="108" t="s">
        <v>179</v>
      </c>
      <c r="H1378" s="136">
        <v>0</v>
      </c>
      <c r="I1378" s="108" t="s">
        <v>33</v>
      </c>
      <c r="J1378" s="136">
        <v>0</v>
      </c>
      <c r="K1378" s="136"/>
      <c r="L1378" s="136"/>
      <c r="M1378" s="108" t="s">
        <v>35</v>
      </c>
      <c r="N1378" s="189">
        <v>0</v>
      </c>
    </row>
    <row r="1379" spans="1:14" x14ac:dyDescent="0.3">
      <c r="A1379" s="11"/>
      <c r="B1379" s="12"/>
      <c r="C1379" s="12"/>
      <c r="D1379" s="29"/>
      <c r="E1379" s="108" t="s">
        <v>20</v>
      </c>
      <c r="F1379" s="136">
        <v>0</v>
      </c>
      <c r="G1379" s="108" t="s">
        <v>180</v>
      </c>
      <c r="H1379" s="136">
        <v>0</v>
      </c>
      <c r="I1379" s="108" t="s">
        <v>181</v>
      </c>
      <c r="J1379" s="136">
        <v>0</v>
      </c>
      <c r="K1379" s="136" t="s">
        <v>182</v>
      </c>
      <c r="L1379" s="136">
        <v>0</v>
      </c>
      <c r="M1379" s="108" t="s">
        <v>38</v>
      </c>
      <c r="N1379" s="189">
        <v>0</v>
      </c>
    </row>
    <row r="1380" spans="1:14" x14ac:dyDescent="0.3">
      <c r="A1380" s="11"/>
      <c r="B1380" s="12"/>
      <c r="C1380" s="12"/>
      <c r="D1380" s="29"/>
      <c r="E1380" s="108" t="s">
        <v>26</v>
      </c>
      <c r="F1380" s="136">
        <v>0</v>
      </c>
      <c r="G1380" s="108" t="s">
        <v>183</v>
      </c>
      <c r="H1380" s="136">
        <v>0</v>
      </c>
      <c r="I1380" s="108" t="s">
        <v>184</v>
      </c>
      <c r="J1380" s="136">
        <v>0</v>
      </c>
      <c r="K1380" s="136"/>
      <c r="L1380" s="136"/>
      <c r="M1380" s="108" t="s">
        <v>39</v>
      </c>
      <c r="N1380" s="189">
        <v>0</v>
      </c>
    </row>
    <row r="1381" spans="1:14" x14ac:dyDescent="0.3">
      <c r="A1381" s="11"/>
      <c r="B1381" s="12"/>
      <c r="C1381" s="12"/>
      <c r="D1381" s="30"/>
      <c r="N1381" s="187"/>
    </row>
    <row r="1382" spans="1:14" ht="27.6" x14ac:dyDescent="0.3">
      <c r="A1382" s="11"/>
      <c r="B1382" s="21" t="s">
        <v>195</v>
      </c>
      <c r="C1382" s="12"/>
      <c r="D1382" s="13" t="s">
        <v>196</v>
      </c>
      <c r="E1382" s="108" t="s">
        <v>31</v>
      </c>
      <c r="F1382" s="136">
        <v>0</v>
      </c>
      <c r="G1382" s="108" t="s">
        <v>179</v>
      </c>
      <c r="H1382" s="136">
        <v>0</v>
      </c>
      <c r="I1382" s="108" t="s">
        <v>33</v>
      </c>
      <c r="J1382" s="136">
        <v>0</v>
      </c>
      <c r="K1382" s="136"/>
      <c r="L1382" s="136"/>
      <c r="M1382" s="108" t="s">
        <v>35</v>
      </c>
      <c r="N1382" s="189">
        <v>0</v>
      </c>
    </row>
    <row r="1383" spans="1:14" x14ac:dyDescent="0.3">
      <c r="A1383" s="11"/>
      <c r="B1383" s="12"/>
      <c r="C1383" s="12"/>
      <c r="D1383" s="29"/>
      <c r="E1383" s="108" t="s">
        <v>20</v>
      </c>
      <c r="F1383" s="136">
        <v>0</v>
      </c>
      <c r="G1383" s="108" t="s">
        <v>180</v>
      </c>
      <c r="H1383" s="136">
        <v>0</v>
      </c>
      <c r="I1383" s="108" t="s">
        <v>181</v>
      </c>
      <c r="J1383" s="136">
        <v>0</v>
      </c>
      <c r="K1383" s="136" t="s">
        <v>182</v>
      </c>
      <c r="L1383" s="136">
        <v>0</v>
      </c>
      <c r="M1383" s="108" t="s">
        <v>38</v>
      </c>
      <c r="N1383" s="189">
        <v>0</v>
      </c>
    </row>
    <row r="1384" spans="1:14" x14ac:dyDescent="0.3">
      <c r="A1384" s="11"/>
      <c r="B1384" s="12"/>
      <c r="C1384" s="12"/>
      <c r="D1384" s="29"/>
      <c r="E1384" s="108" t="s">
        <v>26</v>
      </c>
      <c r="F1384" s="136">
        <v>0</v>
      </c>
      <c r="G1384" s="108" t="s">
        <v>183</v>
      </c>
      <c r="H1384" s="136">
        <v>0</v>
      </c>
      <c r="I1384" s="108" t="s">
        <v>184</v>
      </c>
      <c r="J1384" s="136">
        <v>0</v>
      </c>
      <c r="K1384" s="136"/>
      <c r="L1384" s="136"/>
      <c r="M1384" s="108" t="s">
        <v>39</v>
      </c>
      <c r="N1384" s="189">
        <v>0</v>
      </c>
    </row>
    <row r="1385" spans="1:14" ht="14.4" thickBot="1" x14ac:dyDescent="0.35">
      <c r="A1385" s="11"/>
      <c r="B1385" s="12"/>
      <c r="C1385" s="12"/>
      <c r="D1385" s="29"/>
      <c r="E1385" s="108"/>
      <c r="F1385" s="136"/>
      <c r="G1385" s="108"/>
      <c r="H1385" s="136"/>
      <c r="I1385" s="108"/>
      <c r="J1385" s="136"/>
      <c r="K1385" s="136"/>
      <c r="L1385" s="136"/>
      <c r="M1385" s="108"/>
      <c r="N1385" s="189"/>
    </row>
    <row r="1386" spans="1:14" ht="14.4" thickTop="1" x14ac:dyDescent="0.3">
      <c r="A1386" s="48"/>
      <c r="B1386" s="49"/>
      <c r="C1386" s="49"/>
      <c r="D1386" s="50"/>
      <c r="E1386" s="200"/>
      <c r="F1386" s="201"/>
      <c r="G1386" s="200"/>
      <c r="H1386" s="201"/>
      <c r="I1386" s="200"/>
      <c r="J1386" s="201"/>
      <c r="K1386" s="201"/>
      <c r="L1386" s="201"/>
      <c r="M1386" s="200"/>
      <c r="N1386" s="202"/>
    </row>
    <row r="1387" spans="1:14" x14ac:dyDescent="0.3">
      <c r="A1387" s="37" t="s">
        <v>187</v>
      </c>
      <c r="B1387" s="12"/>
      <c r="C1387" s="12" t="s">
        <v>172</v>
      </c>
      <c r="D1387" s="4" t="s">
        <v>374</v>
      </c>
      <c r="E1387" s="191" t="s">
        <v>31</v>
      </c>
      <c r="F1387" s="192">
        <f>+F1378+F1382+F1374</f>
        <v>0</v>
      </c>
      <c r="G1387" s="191" t="s">
        <v>179</v>
      </c>
      <c r="H1387" s="192">
        <f>+H1378+H1382+H1374</f>
        <v>0</v>
      </c>
      <c r="I1387" s="191" t="s">
        <v>33</v>
      </c>
      <c r="J1387" s="192">
        <f>+J1378+J1382+J1374</f>
        <v>0</v>
      </c>
      <c r="K1387" s="192"/>
      <c r="L1387" s="192"/>
      <c r="M1387" s="191" t="s">
        <v>35</v>
      </c>
      <c r="N1387" s="193">
        <f>+N1378+N1382+N1374</f>
        <v>0</v>
      </c>
    </row>
    <row r="1388" spans="1:14" x14ac:dyDescent="0.3">
      <c r="A1388" s="11"/>
      <c r="B1388" s="12"/>
      <c r="C1388" s="12"/>
      <c r="D1388" s="13"/>
      <c r="E1388" s="191" t="s">
        <v>20</v>
      </c>
      <c r="F1388" s="192">
        <f>+F1379+F1383+F1375</f>
        <v>0</v>
      </c>
      <c r="G1388" s="191" t="s">
        <v>180</v>
      </c>
      <c r="H1388" s="192">
        <f>+H1379+H1383+H1375</f>
        <v>0</v>
      </c>
      <c r="I1388" s="191" t="s">
        <v>181</v>
      </c>
      <c r="J1388" s="192">
        <f t="shared" ref="J1388:L1389" si="40">+J1379+J1383+J1375</f>
        <v>0</v>
      </c>
      <c r="K1388" s="192" t="s">
        <v>182</v>
      </c>
      <c r="L1388" s="192">
        <f t="shared" si="40"/>
        <v>0</v>
      </c>
      <c r="M1388" s="191" t="s">
        <v>38</v>
      </c>
      <c r="N1388" s="193">
        <f>+N1379+N1383+N1375</f>
        <v>0</v>
      </c>
    </row>
    <row r="1389" spans="1:14" x14ac:dyDescent="0.3">
      <c r="A1389" s="11"/>
      <c r="B1389" s="12"/>
      <c r="C1389" s="12"/>
      <c r="D1389" s="13"/>
      <c r="E1389" s="191" t="s">
        <v>26</v>
      </c>
      <c r="F1389" s="192">
        <f>+F1380+F1384+F1376</f>
        <v>0</v>
      </c>
      <c r="G1389" s="191" t="s">
        <v>183</v>
      </c>
      <c r="H1389" s="192">
        <f>+H1380+H1384+H1376</f>
        <v>0</v>
      </c>
      <c r="I1389" s="191" t="s">
        <v>184</v>
      </c>
      <c r="J1389" s="192">
        <f t="shared" si="40"/>
        <v>0</v>
      </c>
      <c r="K1389" s="192"/>
      <c r="L1389" s="192"/>
      <c r="M1389" s="191" t="s">
        <v>39</v>
      </c>
      <c r="N1389" s="193">
        <f>+N1380+N1384+N1376</f>
        <v>0</v>
      </c>
    </row>
    <row r="1390" spans="1:14" x14ac:dyDescent="0.3">
      <c r="A1390" s="42"/>
      <c r="B1390" s="43"/>
      <c r="C1390" s="43"/>
      <c r="D1390" s="22"/>
      <c r="E1390" s="194"/>
      <c r="F1390" s="746"/>
      <c r="G1390" s="194"/>
      <c r="H1390" s="746"/>
      <c r="I1390" s="194"/>
      <c r="J1390" s="746"/>
      <c r="K1390" s="746"/>
      <c r="L1390" s="746"/>
      <c r="M1390" s="194"/>
      <c r="N1390" s="195"/>
    </row>
    <row r="1391" spans="1:14" x14ac:dyDescent="0.3">
      <c r="A1391" s="11"/>
      <c r="B1391" s="12"/>
      <c r="C1391" s="12"/>
      <c r="D1391" s="30"/>
      <c r="N1391" s="187"/>
    </row>
    <row r="1392" spans="1:14" ht="27.6" x14ac:dyDescent="0.3">
      <c r="A1392" s="100">
        <v>1402</v>
      </c>
      <c r="B1392" s="58" t="s">
        <v>175</v>
      </c>
      <c r="C1392" s="58" t="s">
        <v>189</v>
      </c>
      <c r="D1392" s="57" t="s">
        <v>376</v>
      </c>
      <c r="E1392" s="18"/>
      <c r="F1392" s="18"/>
      <c r="G1392" s="18"/>
      <c r="H1392" s="18"/>
      <c r="I1392" s="18"/>
      <c r="J1392" s="18"/>
      <c r="K1392" s="18"/>
      <c r="L1392" s="18"/>
      <c r="M1392" s="18"/>
      <c r="N1392" s="101"/>
    </row>
    <row r="1393" spans="1:14" x14ac:dyDescent="0.3">
      <c r="A1393" s="11"/>
      <c r="B1393" s="61"/>
      <c r="C1393" s="12"/>
      <c r="D1393" s="30"/>
      <c r="N1393" s="187"/>
    </row>
    <row r="1394" spans="1:14" x14ac:dyDescent="0.3">
      <c r="A1394" s="59"/>
      <c r="B1394" s="25"/>
      <c r="C1394" s="60"/>
      <c r="D1394" s="53"/>
      <c r="E1394" s="203"/>
      <c r="F1394" s="745"/>
      <c r="G1394" s="203"/>
      <c r="H1394" s="203"/>
      <c r="I1394" s="203"/>
      <c r="J1394" s="203"/>
      <c r="K1394" s="203"/>
      <c r="L1394" s="203"/>
      <c r="M1394" s="203"/>
      <c r="N1394" s="204"/>
    </row>
    <row r="1395" spans="1:14" x14ac:dyDescent="0.3">
      <c r="A1395" s="11"/>
      <c r="B1395" s="21" t="s">
        <v>177</v>
      </c>
      <c r="C1395" s="12"/>
      <c r="D1395" s="13" t="s">
        <v>178</v>
      </c>
      <c r="E1395" s="108" t="s">
        <v>31</v>
      </c>
      <c r="F1395" s="136">
        <v>0</v>
      </c>
      <c r="G1395" s="108" t="s">
        <v>179</v>
      </c>
      <c r="H1395" s="136">
        <v>0</v>
      </c>
      <c r="I1395" s="108" t="s">
        <v>33</v>
      </c>
      <c r="J1395" s="136">
        <v>0</v>
      </c>
      <c r="K1395" s="136"/>
      <c r="L1395" s="136"/>
      <c r="M1395" s="108" t="s">
        <v>35</v>
      </c>
      <c r="N1395" s="189">
        <v>0</v>
      </c>
    </row>
    <row r="1396" spans="1:14" x14ac:dyDescent="0.3">
      <c r="A1396" s="11"/>
      <c r="B1396" s="12"/>
      <c r="C1396" s="12"/>
      <c r="D1396" s="29"/>
      <c r="E1396" s="108" t="s">
        <v>20</v>
      </c>
      <c r="F1396" s="136">
        <v>0</v>
      </c>
      <c r="G1396" s="108" t="s">
        <v>180</v>
      </c>
      <c r="H1396" s="136">
        <v>0</v>
      </c>
      <c r="I1396" s="108" t="s">
        <v>181</v>
      </c>
      <c r="J1396" s="136">
        <v>0</v>
      </c>
      <c r="K1396" s="136" t="s">
        <v>182</v>
      </c>
      <c r="L1396" s="136">
        <v>0</v>
      </c>
      <c r="M1396" s="108" t="s">
        <v>38</v>
      </c>
      <c r="N1396" s="189">
        <v>0</v>
      </c>
    </row>
    <row r="1397" spans="1:14" x14ac:dyDescent="0.3">
      <c r="A1397" s="11"/>
      <c r="B1397" s="12"/>
      <c r="C1397" s="12"/>
      <c r="D1397" s="29"/>
      <c r="E1397" s="108" t="s">
        <v>26</v>
      </c>
      <c r="F1397" s="136">
        <v>0</v>
      </c>
      <c r="G1397" s="108" t="s">
        <v>183</v>
      </c>
      <c r="H1397" s="136">
        <v>0</v>
      </c>
      <c r="I1397" s="108" t="s">
        <v>184</v>
      </c>
      <c r="J1397" s="136">
        <v>0</v>
      </c>
      <c r="K1397" s="136"/>
      <c r="L1397" s="136"/>
      <c r="M1397" s="108" t="s">
        <v>39</v>
      </c>
      <c r="N1397" s="189">
        <v>0</v>
      </c>
    </row>
    <row r="1398" spans="1:14" x14ac:dyDescent="0.3">
      <c r="A1398" s="11"/>
      <c r="B1398" s="12"/>
      <c r="C1398" s="12"/>
      <c r="D1398" s="30"/>
      <c r="H1398" s="108"/>
      <c r="J1398" s="108"/>
      <c r="K1398" s="108"/>
      <c r="L1398" s="108"/>
      <c r="N1398" s="188"/>
    </row>
    <row r="1399" spans="1:14" x14ac:dyDescent="0.3">
      <c r="A1399" s="11"/>
      <c r="B1399" s="21" t="s">
        <v>185</v>
      </c>
      <c r="C1399" s="12"/>
      <c r="D1399" s="13" t="s">
        <v>186</v>
      </c>
      <c r="E1399" s="108" t="s">
        <v>31</v>
      </c>
      <c r="F1399" s="136">
        <v>0</v>
      </c>
      <c r="G1399" s="108" t="s">
        <v>179</v>
      </c>
      <c r="H1399" s="136">
        <v>0</v>
      </c>
      <c r="I1399" s="108" t="s">
        <v>33</v>
      </c>
      <c r="J1399" s="136">
        <v>0</v>
      </c>
      <c r="K1399" s="136"/>
      <c r="L1399" s="136"/>
      <c r="M1399" s="108" t="s">
        <v>35</v>
      </c>
      <c r="N1399" s="189">
        <v>0</v>
      </c>
    </row>
    <row r="1400" spans="1:14" x14ac:dyDescent="0.3">
      <c r="A1400" s="11"/>
      <c r="B1400" s="12"/>
      <c r="C1400" s="12"/>
      <c r="D1400" s="29"/>
      <c r="E1400" s="108" t="s">
        <v>20</v>
      </c>
      <c r="F1400" s="136">
        <v>0</v>
      </c>
      <c r="G1400" s="108" t="s">
        <v>180</v>
      </c>
      <c r="H1400" s="136">
        <v>0</v>
      </c>
      <c r="I1400" s="108" t="s">
        <v>181</v>
      </c>
      <c r="J1400" s="136">
        <v>0</v>
      </c>
      <c r="K1400" s="136" t="s">
        <v>182</v>
      </c>
      <c r="L1400" s="136">
        <v>0</v>
      </c>
      <c r="M1400" s="108" t="s">
        <v>38</v>
      </c>
      <c r="N1400" s="189">
        <v>0</v>
      </c>
    </row>
    <row r="1401" spans="1:14" x14ac:dyDescent="0.3">
      <c r="A1401" s="11"/>
      <c r="B1401" s="12"/>
      <c r="C1401" s="12"/>
      <c r="D1401" s="29"/>
      <c r="E1401" s="108" t="s">
        <v>26</v>
      </c>
      <c r="F1401" s="136">
        <v>0</v>
      </c>
      <c r="G1401" s="108" t="s">
        <v>183</v>
      </c>
      <c r="H1401" s="136">
        <v>0</v>
      </c>
      <c r="I1401" s="108" t="s">
        <v>184</v>
      </c>
      <c r="J1401" s="136">
        <v>0</v>
      </c>
      <c r="K1401" s="136"/>
      <c r="L1401" s="136"/>
      <c r="M1401" s="108" t="s">
        <v>39</v>
      </c>
      <c r="N1401" s="189">
        <v>0</v>
      </c>
    </row>
    <row r="1402" spans="1:14" x14ac:dyDescent="0.3">
      <c r="A1402" s="11"/>
      <c r="B1402" s="12"/>
      <c r="C1402" s="12"/>
      <c r="D1402" s="30"/>
      <c r="N1402" s="187"/>
    </row>
    <row r="1403" spans="1:14" ht="27.6" x14ac:dyDescent="0.3">
      <c r="A1403" s="11"/>
      <c r="B1403" s="21" t="s">
        <v>195</v>
      </c>
      <c r="C1403" s="12"/>
      <c r="D1403" s="13" t="s">
        <v>196</v>
      </c>
      <c r="E1403" s="108" t="s">
        <v>31</v>
      </c>
      <c r="F1403" s="136">
        <v>0</v>
      </c>
      <c r="G1403" s="108" t="s">
        <v>179</v>
      </c>
      <c r="H1403" s="136">
        <v>0</v>
      </c>
      <c r="I1403" s="108" t="s">
        <v>33</v>
      </c>
      <c r="J1403" s="136">
        <v>0</v>
      </c>
      <c r="K1403" s="136"/>
      <c r="L1403" s="136"/>
      <c r="M1403" s="108" t="s">
        <v>35</v>
      </c>
      <c r="N1403" s="189">
        <v>0</v>
      </c>
    </row>
    <row r="1404" spans="1:14" x14ac:dyDescent="0.3">
      <c r="A1404" s="11"/>
      <c r="B1404" s="12"/>
      <c r="C1404" s="12"/>
      <c r="D1404" s="29"/>
      <c r="E1404" s="108" t="s">
        <v>20</v>
      </c>
      <c r="F1404" s="136">
        <v>0</v>
      </c>
      <c r="G1404" s="108" t="s">
        <v>180</v>
      </c>
      <c r="H1404" s="136">
        <v>0</v>
      </c>
      <c r="I1404" s="108" t="s">
        <v>181</v>
      </c>
      <c r="J1404" s="136">
        <v>0</v>
      </c>
      <c r="K1404" s="136" t="s">
        <v>182</v>
      </c>
      <c r="L1404" s="136">
        <v>0</v>
      </c>
      <c r="M1404" s="108" t="s">
        <v>38</v>
      </c>
      <c r="N1404" s="189">
        <v>0</v>
      </c>
    </row>
    <row r="1405" spans="1:14" x14ac:dyDescent="0.3">
      <c r="A1405" s="11"/>
      <c r="B1405" s="12"/>
      <c r="C1405" s="12"/>
      <c r="D1405" s="29"/>
      <c r="E1405" s="108" t="s">
        <v>26</v>
      </c>
      <c r="F1405" s="136">
        <v>0</v>
      </c>
      <c r="G1405" s="108" t="s">
        <v>183</v>
      </c>
      <c r="H1405" s="136">
        <v>0</v>
      </c>
      <c r="I1405" s="108" t="s">
        <v>184</v>
      </c>
      <c r="J1405" s="136">
        <v>0</v>
      </c>
      <c r="K1405" s="136"/>
      <c r="L1405" s="136"/>
      <c r="M1405" s="108" t="s">
        <v>39</v>
      </c>
      <c r="N1405" s="189">
        <v>0</v>
      </c>
    </row>
    <row r="1406" spans="1:14" ht="14.4" thickBot="1" x14ac:dyDescent="0.35">
      <c r="A1406" s="11"/>
      <c r="B1406" s="12"/>
      <c r="C1406" s="12"/>
      <c r="D1406" s="29"/>
      <c r="E1406" s="108"/>
      <c r="F1406" s="136"/>
      <c r="G1406" s="108"/>
      <c r="H1406" s="136"/>
      <c r="I1406" s="108"/>
      <c r="J1406" s="136"/>
      <c r="K1406" s="136"/>
      <c r="L1406" s="136"/>
      <c r="M1406" s="108"/>
      <c r="N1406" s="189"/>
    </row>
    <row r="1407" spans="1:14" ht="14.4" thickTop="1" x14ac:dyDescent="0.3">
      <c r="A1407" s="48"/>
      <c r="B1407" s="49"/>
      <c r="C1407" s="49"/>
      <c r="D1407" s="50"/>
      <c r="E1407" s="200"/>
      <c r="F1407" s="201"/>
      <c r="G1407" s="200"/>
      <c r="H1407" s="201"/>
      <c r="I1407" s="200"/>
      <c r="J1407" s="201"/>
      <c r="K1407" s="201"/>
      <c r="L1407" s="201"/>
      <c r="M1407" s="200"/>
      <c r="N1407" s="202"/>
    </row>
    <row r="1408" spans="1:14" ht="27.6" x14ac:dyDescent="0.3">
      <c r="A1408" s="37" t="s">
        <v>187</v>
      </c>
      <c r="B1408" s="12"/>
      <c r="C1408" s="12" t="s">
        <v>189</v>
      </c>
      <c r="D1408" s="13" t="s">
        <v>376</v>
      </c>
      <c r="E1408" s="191" t="s">
        <v>31</v>
      </c>
      <c r="F1408" s="192">
        <f>+F1399+F1403+F1395</f>
        <v>0</v>
      </c>
      <c r="G1408" s="191" t="s">
        <v>179</v>
      </c>
      <c r="H1408" s="192">
        <f>+H1399+H1403+H1395</f>
        <v>0</v>
      </c>
      <c r="I1408" s="191" t="s">
        <v>33</v>
      </c>
      <c r="J1408" s="192">
        <f>+J1399+J1403+J1395</f>
        <v>0</v>
      </c>
      <c r="K1408" s="192"/>
      <c r="L1408" s="192"/>
      <c r="M1408" s="191" t="s">
        <v>35</v>
      </c>
      <c r="N1408" s="193">
        <f>+N1399+N1403+N1395</f>
        <v>0</v>
      </c>
    </row>
    <row r="1409" spans="1:14" x14ac:dyDescent="0.3">
      <c r="A1409" s="11"/>
      <c r="B1409" s="12"/>
      <c r="C1409" s="12"/>
      <c r="D1409" s="13"/>
      <c r="E1409" s="191" t="s">
        <v>20</v>
      </c>
      <c r="F1409" s="192">
        <f>+F1400+F1404+F1396</f>
        <v>0</v>
      </c>
      <c r="G1409" s="191" t="s">
        <v>180</v>
      </c>
      <c r="H1409" s="192">
        <f>+H1400+H1404+H1396</f>
        <v>0</v>
      </c>
      <c r="I1409" s="191" t="s">
        <v>181</v>
      </c>
      <c r="J1409" s="192">
        <f t="shared" ref="J1409:L1410" si="41">+J1400+J1404+J1396</f>
        <v>0</v>
      </c>
      <c r="K1409" s="192" t="s">
        <v>182</v>
      </c>
      <c r="L1409" s="192">
        <f t="shared" si="41"/>
        <v>0</v>
      </c>
      <c r="M1409" s="191" t="s">
        <v>38</v>
      </c>
      <c r="N1409" s="193">
        <f>+N1400+N1404+N1396</f>
        <v>0</v>
      </c>
    </row>
    <row r="1410" spans="1:14" x14ac:dyDescent="0.3">
      <c r="A1410" s="11"/>
      <c r="B1410" s="12"/>
      <c r="C1410" s="12"/>
      <c r="D1410" s="13"/>
      <c r="E1410" s="191" t="s">
        <v>26</v>
      </c>
      <c r="F1410" s="192">
        <f>+F1401+F1405+F1397</f>
        <v>0</v>
      </c>
      <c r="G1410" s="191" t="s">
        <v>183</v>
      </c>
      <c r="H1410" s="192">
        <f>+H1401+H1405+H1397</f>
        <v>0</v>
      </c>
      <c r="I1410" s="191" t="s">
        <v>184</v>
      </c>
      <c r="J1410" s="192">
        <f t="shared" si="41"/>
        <v>0</v>
      </c>
      <c r="K1410" s="192"/>
      <c r="L1410" s="192"/>
      <c r="M1410" s="191" t="s">
        <v>39</v>
      </c>
      <c r="N1410" s="193">
        <f>+N1401+N1405+N1397</f>
        <v>0</v>
      </c>
    </row>
    <row r="1411" spans="1:14" x14ac:dyDescent="0.3">
      <c r="A1411" s="42"/>
      <c r="B1411" s="43"/>
      <c r="C1411" s="43"/>
      <c r="D1411" s="22"/>
      <c r="E1411" s="194"/>
      <c r="F1411" s="746"/>
      <c r="G1411" s="194"/>
      <c r="H1411" s="746"/>
      <c r="I1411" s="194"/>
      <c r="J1411" s="746"/>
      <c r="K1411" s="746"/>
      <c r="L1411" s="746"/>
      <c r="M1411" s="194"/>
      <c r="N1411" s="195"/>
    </row>
    <row r="1412" spans="1:14" x14ac:dyDescent="0.3">
      <c r="A1412" s="11"/>
      <c r="B1412" s="12"/>
      <c r="C1412" s="12"/>
      <c r="D1412" s="30"/>
      <c r="N1412" s="187"/>
    </row>
    <row r="1413" spans="1:14" x14ac:dyDescent="0.3">
      <c r="A1413" s="11"/>
      <c r="B1413" s="12"/>
      <c r="C1413" s="12"/>
      <c r="D1413" s="30"/>
      <c r="N1413" s="187"/>
    </row>
    <row r="1414" spans="1:14" x14ac:dyDescent="0.3">
      <c r="A1414" s="56" t="s">
        <v>2043</v>
      </c>
      <c r="B1414" s="58" t="s">
        <v>175</v>
      </c>
      <c r="C1414" s="62" t="s">
        <v>193</v>
      </c>
      <c r="D1414" s="57" t="s">
        <v>379</v>
      </c>
      <c r="E1414" s="18"/>
      <c r="F1414" s="18"/>
      <c r="G1414" s="18"/>
      <c r="H1414" s="18"/>
      <c r="I1414" s="18"/>
      <c r="J1414" s="18"/>
      <c r="K1414" s="18"/>
      <c r="L1414" s="18"/>
      <c r="M1414" s="18"/>
      <c r="N1414" s="101"/>
    </row>
    <row r="1415" spans="1:14" x14ac:dyDescent="0.3">
      <c r="A1415" s="11"/>
      <c r="B1415" s="61"/>
      <c r="C1415" s="12"/>
      <c r="D1415" s="30"/>
      <c r="N1415" s="187"/>
    </row>
    <row r="1416" spans="1:14" x14ac:dyDescent="0.3">
      <c r="A1416" s="59"/>
      <c r="B1416" s="25"/>
      <c r="C1416" s="60"/>
      <c r="D1416" s="53"/>
      <c r="E1416" s="203"/>
      <c r="F1416" s="745"/>
      <c r="G1416" s="203"/>
      <c r="H1416" s="203"/>
      <c r="I1416" s="203"/>
      <c r="J1416" s="203"/>
      <c r="K1416" s="203"/>
      <c r="L1416" s="203"/>
      <c r="M1416" s="203"/>
      <c r="N1416" s="204"/>
    </row>
    <row r="1417" spans="1:14" x14ac:dyDescent="0.3">
      <c r="A1417" s="11"/>
      <c r="B1417" s="21" t="s">
        <v>177</v>
      </c>
      <c r="C1417" s="12"/>
      <c r="D1417" s="13" t="s">
        <v>178</v>
      </c>
      <c r="E1417" s="108" t="s">
        <v>31</v>
      </c>
      <c r="F1417" s="136">
        <v>0</v>
      </c>
      <c r="G1417" s="108" t="s">
        <v>179</v>
      </c>
      <c r="H1417" s="136">
        <v>0</v>
      </c>
      <c r="I1417" s="108" t="s">
        <v>33</v>
      </c>
      <c r="J1417" s="136">
        <v>0</v>
      </c>
      <c r="K1417" s="136"/>
      <c r="L1417" s="136"/>
      <c r="M1417" s="108" t="s">
        <v>35</v>
      </c>
      <c r="N1417" s="189">
        <v>0</v>
      </c>
    </row>
    <row r="1418" spans="1:14" x14ac:dyDescent="0.3">
      <c r="A1418" s="11"/>
      <c r="B1418" s="12"/>
      <c r="C1418" s="12"/>
      <c r="D1418" s="29"/>
      <c r="E1418" s="108" t="s">
        <v>20</v>
      </c>
      <c r="F1418" s="136">
        <v>0</v>
      </c>
      <c r="G1418" s="108" t="s">
        <v>180</v>
      </c>
      <c r="H1418" s="136">
        <v>0</v>
      </c>
      <c r="I1418" s="108" t="s">
        <v>181</v>
      </c>
      <c r="J1418" s="136">
        <v>0</v>
      </c>
      <c r="K1418" s="136" t="s">
        <v>182</v>
      </c>
      <c r="L1418" s="136">
        <v>0</v>
      </c>
      <c r="M1418" s="108" t="s">
        <v>38</v>
      </c>
      <c r="N1418" s="189">
        <v>0</v>
      </c>
    </row>
    <row r="1419" spans="1:14" x14ac:dyDescent="0.3">
      <c r="A1419" s="11"/>
      <c r="B1419" s="12"/>
      <c r="C1419" s="12"/>
      <c r="D1419" s="29"/>
      <c r="E1419" s="108" t="s">
        <v>26</v>
      </c>
      <c r="F1419" s="136">
        <v>0</v>
      </c>
      <c r="G1419" s="108" t="s">
        <v>183</v>
      </c>
      <c r="H1419" s="136">
        <v>0</v>
      </c>
      <c r="I1419" s="108" t="s">
        <v>184</v>
      </c>
      <c r="J1419" s="136">
        <v>0</v>
      </c>
      <c r="K1419" s="136"/>
      <c r="L1419" s="136"/>
      <c r="M1419" s="108" t="s">
        <v>39</v>
      </c>
      <c r="N1419" s="189">
        <v>0</v>
      </c>
    </row>
    <row r="1420" spans="1:14" x14ac:dyDescent="0.3">
      <c r="A1420" s="11"/>
      <c r="B1420" s="12"/>
      <c r="C1420" s="12"/>
      <c r="D1420" s="30"/>
      <c r="H1420" s="108"/>
      <c r="J1420" s="108"/>
      <c r="K1420" s="108"/>
      <c r="L1420" s="108"/>
      <c r="N1420" s="188"/>
    </row>
    <row r="1421" spans="1:14" x14ac:dyDescent="0.3">
      <c r="A1421" s="11"/>
      <c r="B1421" s="21" t="s">
        <v>185</v>
      </c>
      <c r="C1421" s="12"/>
      <c r="D1421" s="13" t="s">
        <v>186</v>
      </c>
      <c r="E1421" s="108" t="s">
        <v>31</v>
      </c>
      <c r="F1421" s="136">
        <v>0</v>
      </c>
      <c r="G1421" s="108" t="s">
        <v>179</v>
      </c>
      <c r="H1421" s="136">
        <v>0</v>
      </c>
      <c r="I1421" s="108" t="s">
        <v>33</v>
      </c>
      <c r="J1421" s="136">
        <v>0</v>
      </c>
      <c r="K1421" s="136"/>
      <c r="L1421" s="136"/>
      <c r="M1421" s="108" t="s">
        <v>35</v>
      </c>
      <c r="N1421" s="189">
        <v>0</v>
      </c>
    </row>
    <row r="1422" spans="1:14" x14ac:dyDescent="0.3">
      <c r="A1422" s="11"/>
      <c r="B1422" s="12"/>
      <c r="C1422" s="12"/>
      <c r="D1422" s="29"/>
      <c r="E1422" s="108" t="s">
        <v>20</v>
      </c>
      <c r="F1422" s="136">
        <v>0</v>
      </c>
      <c r="G1422" s="108" t="s">
        <v>180</v>
      </c>
      <c r="H1422" s="136">
        <v>0</v>
      </c>
      <c r="I1422" s="108" t="s">
        <v>181</v>
      </c>
      <c r="J1422" s="136">
        <v>0</v>
      </c>
      <c r="K1422" s="136" t="s">
        <v>182</v>
      </c>
      <c r="L1422" s="136">
        <v>0</v>
      </c>
      <c r="M1422" s="108" t="s">
        <v>38</v>
      </c>
      <c r="N1422" s="189">
        <v>0</v>
      </c>
    </row>
    <row r="1423" spans="1:14" x14ac:dyDescent="0.3">
      <c r="A1423" s="11"/>
      <c r="B1423" s="12"/>
      <c r="C1423" s="12"/>
      <c r="D1423" s="29"/>
      <c r="E1423" s="108" t="s">
        <v>26</v>
      </c>
      <c r="F1423" s="136">
        <v>0</v>
      </c>
      <c r="G1423" s="108" t="s">
        <v>183</v>
      </c>
      <c r="H1423" s="136">
        <v>0</v>
      </c>
      <c r="I1423" s="108" t="s">
        <v>184</v>
      </c>
      <c r="J1423" s="136">
        <v>0</v>
      </c>
      <c r="K1423" s="136"/>
      <c r="L1423" s="136"/>
      <c r="M1423" s="108" t="s">
        <v>39</v>
      </c>
      <c r="N1423" s="189">
        <v>0</v>
      </c>
    </row>
    <row r="1424" spans="1:14" x14ac:dyDescent="0.3">
      <c r="A1424" s="11"/>
      <c r="B1424" s="12"/>
      <c r="C1424" s="12"/>
      <c r="D1424" s="30"/>
      <c r="N1424" s="187"/>
    </row>
    <row r="1425" spans="1:14" ht="27.6" x14ac:dyDescent="0.3">
      <c r="A1425" s="11"/>
      <c r="B1425" s="21" t="s">
        <v>195</v>
      </c>
      <c r="C1425" s="12"/>
      <c r="D1425" s="13" t="s">
        <v>196</v>
      </c>
      <c r="E1425" s="108" t="s">
        <v>31</v>
      </c>
      <c r="F1425" s="136">
        <v>0</v>
      </c>
      <c r="G1425" s="108" t="s">
        <v>179</v>
      </c>
      <c r="H1425" s="136">
        <v>0</v>
      </c>
      <c r="I1425" s="108" t="s">
        <v>33</v>
      </c>
      <c r="J1425" s="136">
        <v>0</v>
      </c>
      <c r="K1425" s="136"/>
      <c r="L1425" s="136"/>
      <c r="M1425" s="108" t="s">
        <v>35</v>
      </c>
      <c r="N1425" s="189">
        <v>0</v>
      </c>
    </row>
    <row r="1426" spans="1:14" x14ac:dyDescent="0.3">
      <c r="A1426" s="11"/>
      <c r="B1426" s="12"/>
      <c r="C1426" s="12"/>
      <c r="D1426" s="29"/>
      <c r="E1426" s="108" t="s">
        <v>20</v>
      </c>
      <c r="F1426" s="136">
        <v>0</v>
      </c>
      <c r="G1426" s="108" t="s">
        <v>180</v>
      </c>
      <c r="H1426" s="136">
        <v>0</v>
      </c>
      <c r="I1426" s="108" t="s">
        <v>181</v>
      </c>
      <c r="J1426" s="136">
        <v>0</v>
      </c>
      <c r="K1426" s="136" t="s">
        <v>182</v>
      </c>
      <c r="L1426" s="136">
        <v>0</v>
      </c>
      <c r="M1426" s="108" t="s">
        <v>38</v>
      </c>
      <c r="N1426" s="189">
        <v>0</v>
      </c>
    </row>
    <row r="1427" spans="1:14" x14ac:dyDescent="0.3">
      <c r="A1427" s="11"/>
      <c r="B1427" s="12"/>
      <c r="C1427" s="12"/>
      <c r="D1427" s="29"/>
      <c r="E1427" s="108" t="s">
        <v>26</v>
      </c>
      <c r="F1427" s="136">
        <v>0</v>
      </c>
      <c r="G1427" s="108" t="s">
        <v>183</v>
      </c>
      <c r="H1427" s="136">
        <v>0</v>
      </c>
      <c r="I1427" s="108" t="s">
        <v>184</v>
      </c>
      <c r="J1427" s="136">
        <v>0</v>
      </c>
      <c r="K1427" s="136"/>
      <c r="L1427" s="136"/>
      <c r="M1427" s="108" t="s">
        <v>39</v>
      </c>
      <c r="N1427" s="189">
        <v>0</v>
      </c>
    </row>
    <row r="1428" spans="1:14" ht="14.4" thickBot="1" x14ac:dyDescent="0.35">
      <c r="A1428" s="11"/>
      <c r="B1428" s="12"/>
      <c r="C1428" s="12"/>
      <c r="D1428" s="29"/>
      <c r="E1428" s="108"/>
      <c r="F1428" s="136"/>
      <c r="G1428" s="108"/>
      <c r="H1428" s="136"/>
      <c r="I1428" s="108"/>
      <c r="J1428" s="136"/>
      <c r="K1428" s="136"/>
      <c r="L1428" s="136"/>
      <c r="M1428" s="108"/>
      <c r="N1428" s="189"/>
    </row>
    <row r="1429" spans="1:14" ht="14.4" thickTop="1" x14ac:dyDescent="0.3">
      <c r="A1429" s="48"/>
      <c r="B1429" s="49"/>
      <c r="C1429" s="49"/>
      <c r="D1429" s="50"/>
      <c r="E1429" s="200"/>
      <c r="F1429" s="201"/>
      <c r="G1429" s="200"/>
      <c r="H1429" s="201"/>
      <c r="I1429" s="200"/>
      <c r="J1429" s="201"/>
      <c r="K1429" s="201"/>
      <c r="L1429" s="201"/>
      <c r="M1429" s="200"/>
      <c r="N1429" s="202"/>
    </row>
    <row r="1430" spans="1:14" x14ac:dyDescent="0.3">
      <c r="A1430" s="37" t="s">
        <v>187</v>
      </c>
      <c r="B1430" s="12"/>
      <c r="C1430" s="181" t="s">
        <v>193</v>
      </c>
      <c r="D1430" s="13" t="s">
        <v>379</v>
      </c>
      <c r="E1430" s="191" t="s">
        <v>31</v>
      </c>
      <c r="F1430" s="192">
        <f>+F1421+F1425+F1417</f>
        <v>0</v>
      </c>
      <c r="G1430" s="191" t="s">
        <v>179</v>
      </c>
      <c r="H1430" s="192">
        <f>+H1421+H1425+H1417</f>
        <v>0</v>
      </c>
      <c r="I1430" s="191" t="s">
        <v>33</v>
      </c>
      <c r="J1430" s="192">
        <f>+J1421+J1425+J1417</f>
        <v>0</v>
      </c>
      <c r="K1430" s="192"/>
      <c r="L1430" s="192"/>
      <c r="M1430" s="191" t="s">
        <v>35</v>
      </c>
      <c r="N1430" s="193">
        <f>+N1421+N1425+N1417</f>
        <v>0</v>
      </c>
    </row>
    <row r="1431" spans="1:14" x14ac:dyDescent="0.3">
      <c r="A1431" s="11"/>
      <c r="B1431" s="12"/>
      <c r="C1431" s="12"/>
      <c r="D1431" s="13"/>
      <c r="E1431" s="191" t="s">
        <v>20</v>
      </c>
      <c r="F1431" s="192">
        <f t="shared" ref="F1431:H1432" si="42">+F1422+F1426+F1418</f>
        <v>0</v>
      </c>
      <c r="G1431" s="191" t="s">
        <v>180</v>
      </c>
      <c r="H1431" s="192">
        <f t="shared" si="42"/>
        <v>0</v>
      </c>
      <c r="I1431" s="191" t="s">
        <v>181</v>
      </c>
      <c r="J1431" s="192">
        <f t="shared" ref="J1431:L1432" si="43">+J1422+J1426+J1418</f>
        <v>0</v>
      </c>
      <c r="K1431" s="192" t="s">
        <v>182</v>
      </c>
      <c r="L1431" s="192">
        <f t="shared" si="43"/>
        <v>0</v>
      </c>
      <c r="M1431" s="191" t="s">
        <v>38</v>
      </c>
      <c r="N1431" s="193">
        <f>+N1422+N1426+N1418</f>
        <v>0</v>
      </c>
    </row>
    <row r="1432" spans="1:14" x14ac:dyDescent="0.3">
      <c r="A1432" s="11"/>
      <c r="B1432" s="12"/>
      <c r="C1432" s="12"/>
      <c r="D1432" s="13"/>
      <c r="E1432" s="191" t="s">
        <v>26</v>
      </c>
      <c r="F1432" s="192">
        <f t="shared" si="42"/>
        <v>0</v>
      </c>
      <c r="G1432" s="191" t="s">
        <v>183</v>
      </c>
      <c r="H1432" s="192">
        <f t="shared" si="42"/>
        <v>0</v>
      </c>
      <c r="I1432" s="191" t="s">
        <v>184</v>
      </c>
      <c r="J1432" s="192">
        <f t="shared" si="43"/>
        <v>0</v>
      </c>
      <c r="K1432" s="192"/>
      <c r="L1432" s="192"/>
      <c r="M1432" s="191" t="s">
        <v>39</v>
      </c>
      <c r="N1432" s="193">
        <f>+N1423+N1427+N1419</f>
        <v>0</v>
      </c>
    </row>
    <row r="1433" spans="1:14" x14ac:dyDescent="0.3">
      <c r="A1433" s="42"/>
      <c r="B1433" s="43"/>
      <c r="C1433" s="43"/>
      <c r="D1433" s="22"/>
      <c r="E1433" s="194"/>
      <c r="F1433" s="746"/>
      <c r="G1433" s="194"/>
      <c r="H1433" s="746"/>
      <c r="I1433" s="194"/>
      <c r="J1433" s="746"/>
      <c r="K1433" s="746"/>
      <c r="L1433" s="746"/>
      <c r="M1433" s="194"/>
      <c r="N1433" s="195"/>
    </row>
    <row r="1434" spans="1:14" x14ac:dyDescent="0.3">
      <c r="A1434" s="79"/>
      <c r="B1434" s="17"/>
      <c r="C1434" s="17"/>
      <c r="D1434" s="18"/>
      <c r="E1434" s="197"/>
      <c r="F1434" s="198"/>
      <c r="G1434" s="197"/>
      <c r="H1434" s="197"/>
      <c r="I1434" s="197"/>
      <c r="J1434" s="197"/>
      <c r="K1434" s="197"/>
      <c r="L1434" s="197"/>
      <c r="M1434" s="197"/>
      <c r="N1434" s="199"/>
    </row>
    <row r="1435" spans="1:14" x14ac:dyDescent="0.3">
      <c r="A1435" s="56" t="s">
        <v>2044</v>
      </c>
      <c r="B1435" s="58" t="s">
        <v>175</v>
      </c>
      <c r="C1435" s="62" t="s">
        <v>199</v>
      </c>
      <c r="D1435" s="57" t="s">
        <v>382</v>
      </c>
      <c r="E1435" s="18"/>
      <c r="F1435" s="18"/>
      <c r="G1435" s="18"/>
      <c r="H1435" s="18"/>
      <c r="I1435" s="18"/>
      <c r="J1435" s="18"/>
      <c r="K1435" s="18"/>
      <c r="L1435" s="18"/>
      <c r="M1435" s="18"/>
      <c r="N1435" s="101"/>
    </row>
    <row r="1436" spans="1:14" x14ac:dyDescent="0.3">
      <c r="A1436" s="11"/>
      <c r="B1436" s="61"/>
      <c r="C1436" s="12"/>
      <c r="D1436" s="30"/>
      <c r="N1436" s="187"/>
    </row>
    <row r="1437" spans="1:14" x14ac:dyDescent="0.3">
      <c r="A1437" s="59"/>
      <c r="B1437" s="25"/>
      <c r="C1437" s="60"/>
      <c r="D1437" s="53"/>
      <c r="E1437" s="203"/>
      <c r="F1437" s="745"/>
      <c r="G1437" s="203"/>
      <c r="H1437" s="203"/>
      <c r="I1437" s="203"/>
      <c r="J1437" s="203"/>
      <c r="K1437" s="203"/>
      <c r="L1437" s="203"/>
      <c r="M1437" s="203"/>
      <c r="N1437" s="204"/>
    </row>
    <row r="1438" spans="1:14" x14ac:dyDescent="0.3">
      <c r="A1438" s="11"/>
      <c r="B1438" s="21" t="s">
        <v>177</v>
      </c>
      <c r="C1438" s="12"/>
      <c r="D1438" s="13" t="s">
        <v>178</v>
      </c>
      <c r="E1438" s="108" t="s">
        <v>31</v>
      </c>
      <c r="F1438" s="136">
        <v>0</v>
      </c>
      <c r="G1438" s="108" t="s">
        <v>179</v>
      </c>
      <c r="H1438" s="136">
        <v>0</v>
      </c>
      <c r="I1438" s="108" t="s">
        <v>33</v>
      </c>
      <c r="J1438" s="136">
        <v>0</v>
      </c>
      <c r="K1438" s="136"/>
      <c r="L1438" s="136"/>
      <c r="M1438" s="108" t="s">
        <v>35</v>
      </c>
      <c r="N1438" s="189">
        <v>0</v>
      </c>
    </row>
    <row r="1439" spans="1:14" x14ac:dyDescent="0.3">
      <c r="A1439" s="11"/>
      <c r="B1439" s="12"/>
      <c r="C1439" s="12"/>
      <c r="D1439" s="29"/>
      <c r="E1439" s="108" t="s">
        <v>20</v>
      </c>
      <c r="F1439" s="136">
        <v>0</v>
      </c>
      <c r="G1439" s="108" t="s">
        <v>180</v>
      </c>
      <c r="H1439" s="136">
        <v>0</v>
      </c>
      <c r="I1439" s="108" t="s">
        <v>181</v>
      </c>
      <c r="J1439" s="136">
        <v>0</v>
      </c>
      <c r="K1439" s="136" t="s">
        <v>182</v>
      </c>
      <c r="L1439" s="136">
        <v>0</v>
      </c>
      <c r="M1439" s="108" t="s">
        <v>38</v>
      </c>
      <c r="N1439" s="189">
        <v>0</v>
      </c>
    </row>
    <row r="1440" spans="1:14" x14ac:dyDescent="0.3">
      <c r="A1440" s="11"/>
      <c r="B1440" s="12"/>
      <c r="C1440" s="12"/>
      <c r="D1440" s="29"/>
      <c r="E1440" s="108" t="s">
        <v>26</v>
      </c>
      <c r="F1440" s="136">
        <v>0</v>
      </c>
      <c r="G1440" s="108" t="s">
        <v>183</v>
      </c>
      <c r="H1440" s="136">
        <v>0</v>
      </c>
      <c r="I1440" s="108" t="s">
        <v>184</v>
      </c>
      <c r="J1440" s="136">
        <v>0</v>
      </c>
      <c r="K1440" s="136"/>
      <c r="L1440" s="136"/>
      <c r="M1440" s="108" t="s">
        <v>39</v>
      </c>
      <c r="N1440" s="189">
        <v>0</v>
      </c>
    </row>
    <row r="1441" spans="1:14" x14ac:dyDescent="0.3">
      <c r="A1441" s="11"/>
      <c r="B1441" s="12"/>
      <c r="C1441" s="12"/>
      <c r="D1441" s="30"/>
      <c r="H1441" s="108"/>
      <c r="J1441" s="108"/>
      <c r="K1441" s="108"/>
      <c r="L1441" s="108"/>
      <c r="N1441" s="188"/>
    </row>
    <row r="1442" spans="1:14" x14ac:dyDescent="0.3">
      <c r="A1442" s="11"/>
      <c r="B1442" s="21" t="s">
        <v>185</v>
      </c>
      <c r="C1442" s="12"/>
      <c r="D1442" s="13" t="s">
        <v>186</v>
      </c>
      <c r="E1442" s="108" t="s">
        <v>31</v>
      </c>
      <c r="F1442" s="136">
        <v>0</v>
      </c>
      <c r="G1442" s="108" t="s">
        <v>179</v>
      </c>
      <c r="H1442" s="136">
        <v>0</v>
      </c>
      <c r="I1442" s="108" t="s">
        <v>33</v>
      </c>
      <c r="J1442" s="136">
        <v>0</v>
      </c>
      <c r="K1442" s="136"/>
      <c r="L1442" s="136"/>
      <c r="M1442" s="108" t="s">
        <v>35</v>
      </c>
      <c r="N1442" s="189">
        <v>0</v>
      </c>
    </row>
    <row r="1443" spans="1:14" x14ac:dyDescent="0.3">
      <c r="A1443" s="11"/>
      <c r="B1443" s="12"/>
      <c r="C1443" s="12"/>
      <c r="D1443" s="29"/>
      <c r="E1443" s="108" t="s">
        <v>20</v>
      </c>
      <c r="F1443" s="136">
        <v>0</v>
      </c>
      <c r="G1443" s="108" t="s">
        <v>180</v>
      </c>
      <c r="H1443" s="136">
        <v>0</v>
      </c>
      <c r="I1443" s="108" t="s">
        <v>181</v>
      </c>
      <c r="J1443" s="136">
        <v>0</v>
      </c>
      <c r="K1443" s="136" t="s">
        <v>182</v>
      </c>
      <c r="L1443" s="136">
        <v>0</v>
      </c>
      <c r="M1443" s="108" t="s">
        <v>38</v>
      </c>
      <c r="N1443" s="189">
        <v>0</v>
      </c>
    </row>
    <row r="1444" spans="1:14" x14ac:dyDescent="0.3">
      <c r="A1444" s="11"/>
      <c r="B1444" s="12"/>
      <c r="C1444" s="12"/>
      <c r="D1444" s="29"/>
      <c r="E1444" s="108" t="s">
        <v>26</v>
      </c>
      <c r="F1444" s="136">
        <v>0</v>
      </c>
      <c r="G1444" s="108" t="s">
        <v>183</v>
      </c>
      <c r="H1444" s="136">
        <v>0</v>
      </c>
      <c r="I1444" s="108" t="s">
        <v>184</v>
      </c>
      <c r="J1444" s="136">
        <v>0</v>
      </c>
      <c r="K1444" s="136"/>
      <c r="L1444" s="136"/>
      <c r="M1444" s="108" t="s">
        <v>39</v>
      </c>
      <c r="N1444" s="189">
        <v>0</v>
      </c>
    </row>
    <row r="1445" spans="1:14" x14ac:dyDescent="0.3">
      <c r="A1445" s="11"/>
      <c r="B1445" s="12"/>
      <c r="C1445" s="12"/>
      <c r="D1445" s="29"/>
      <c r="E1445" s="108"/>
      <c r="F1445" s="136"/>
      <c r="G1445" s="108"/>
      <c r="H1445" s="136"/>
      <c r="I1445" s="108"/>
      <c r="J1445" s="136"/>
      <c r="K1445" s="136"/>
      <c r="L1445" s="136"/>
      <c r="M1445" s="108"/>
      <c r="N1445" s="189"/>
    </row>
    <row r="1446" spans="1:14" ht="27.6" x14ac:dyDescent="0.3">
      <c r="A1446" s="11"/>
      <c r="B1446" s="21" t="s">
        <v>195</v>
      </c>
      <c r="C1446" s="12"/>
      <c r="D1446" s="13" t="s">
        <v>196</v>
      </c>
      <c r="E1446" s="108" t="s">
        <v>31</v>
      </c>
      <c r="F1446" s="136">
        <v>0</v>
      </c>
      <c r="G1446" s="108" t="s">
        <v>179</v>
      </c>
      <c r="H1446" s="136">
        <v>0</v>
      </c>
      <c r="I1446" s="108" t="s">
        <v>33</v>
      </c>
      <c r="J1446" s="136">
        <v>0</v>
      </c>
      <c r="K1446" s="136"/>
      <c r="L1446" s="136"/>
      <c r="M1446" s="108" t="s">
        <v>35</v>
      </c>
      <c r="N1446" s="189">
        <v>0</v>
      </c>
    </row>
    <row r="1447" spans="1:14" x14ac:dyDescent="0.3">
      <c r="A1447" s="11"/>
      <c r="B1447" s="12"/>
      <c r="C1447" s="12"/>
      <c r="D1447" s="29"/>
      <c r="E1447" s="108" t="s">
        <v>20</v>
      </c>
      <c r="F1447" s="136">
        <v>0</v>
      </c>
      <c r="G1447" s="108" t="s">
        <v>180</v>
      </c>
      <c r="H1447" s="136">
        <v>0</v>
      </c>
      <c r="I1447" s="108" t="s">
        <v>181</v>
      </c>
      <c r="J1447" s="136">
        <v>0</v>
      </c>
      <c r="K1447" s="136" t="s">
        <v>182</v>
      </c>
      <c r="L1447" s="136">
        <v>0</v>
      </c>
      <c r="M1447" s="108" t="s">
        <v>38</v>
      </c>
      <c r="N1447" s="189">
        <v>0</v>
      </c>
    </row>
    <row r="1448" spans="1:14" x14ac:dyDescent="0.3">
      <c r="A1448" s="11"/>
      <c r="B1448" s="12"/>
      <c r="C1448" s="12"/>
      <c r="D1448" s="29"/>
      <c r="E1448" s="108" t="s">
        <v>26</v>
      </c>
      <c r="F1448" s="136">
        <v>0</v>
      </c>
      <c r="G1448" s="108" t="s">
        <v>183</v>
      </c>
      <c r="H1448" s="136">
        <v>0</v>
      </c>
      <c r="I1448" s="108" t="s">
        <v>184</v>
      </c>
      <c r="J1448" s="136">
        <v>0</v>
      </c>
      <c r="K1448" s="136"/>
      <c r="L1448" s="136"/>
      <c r="M1448" s="108" t="s">
        <v>39</v>
      </c>
      <c r="N1448" s="189">
        <v>0</v>
      </c>
    </row>
    <row r="1449" spans="1:14" ht="14.4" thickBot="1" x14ac:dyDescent="0.35">
      <c r="A1449" s="11"/>
      <c r="B1449" s="12"/>
      <c r="C1449" s="12"/>
      <c r="D1449" s="29"/>
      <c r="E1449" s="108"/>
      <c r="F1449" s="136"/>
      <c r="G1449" s="108"/>
      <c r="H1449" s="136"/>
      <c r="I1449" s="108"/>
      <c r="J1449" s="136"/>
      <c r="K1449" s="136"/>
      <c r="L1449" s="136"/>
      <c r="M1449" s="108"/>
      <c r="N1449" s="189"/>
    </row>
    <row r="1450" spans="1:14" ht="14.4" thickTop="1" x14ac:dyDescent="0.3">
      <c r="A1450" s="48"/>
      <c r="B1450" s="49"/>
      <c r="C1450" s="49"/>
      <c r="D1450" s="50"/>
      <c r="E1450" s="200"/>
      <c r="F1450" s="201"/>
      <c r="G1450" s="200"/>
      <c r="H1450" s="201"/>
      <c r="I1450" s="200"/>
      <c r="J1450" s="201"/>
      <c r="K1450" s="201"/>
      <c r="L1450" s="201"/>
      <c r="M1450" s="200"/>
      <c r="N1450" s="202"/>
    </row>
    <row r="1451" spans="1:14" x14ac:dyDescent="0.3">
      <c r="A1451" s="37" t="s">
        <v>187</v>
      </c>
      <c r="B1451" s="12"/>
      <c r="C1451" s="181" t="s">
        <v>199</v>
      </c>
      <c r="D1451" s="13" t="s">
        <v>382</v>
      </c>
      <c r="E1451" s="191" t="s">
        <v>31</v>
      </c>
      <c r="F1451" s="192">
        <f>+F1442+F1446+F1438</f>
        <v>0</v>
      </c>
      <c r="G1451" s="191" t="s">
        <v>179</v>
      </c>
      <c r="H1451" s="192">
        <f>+H1442+H1446+H1438</f>
        <v>0</v>
      </c>
      <c r="I1451" s="191" t="s">
        <v>33</v>
      </c>
      <c r="J1451" s="192">
        <f>+J1442+J1446+J1438</f>
        <v>0</v>
      </c>
      <c r="K1451" s="192"/>
      <c r="L1451" s="192"/>
      <c r="M1451" s="191" t="s">
        <v>35</v>
      </c>
      <c r="N1451" s="193">
        <f>+N1442+N1446+N1438</f>
        <v>0</v>
      </c>
    </row>
    <row r="1452" spans="1:14" x14ac:dyDescent="0.3">
      <c r="A1452" s="11"/>
      <c r="B1452" s="12"/>
      <c r="C1452" s="12"/>
      <c r="D1452" s="13"/>
      <c r="E1452" s="191" t="s">
        <v>20</v>
      </c>
      <c r="F1452" s="192">
        <f>+F1443+F1447+F1439</f>
        <v>0</v>
      </c>
      <c r="G1452" s="191" t="s">
        <v>180</v>
      </c>
      <c r="H1452" s="192">
        <f>+H1443+H1447+H1439</f>
        <v>0</v>
      </c>
      <c r="I1452" s="191" t="s">
        <v>181</v>
      </c>
      <c r="J1452" s="192">
        <f>+J1443+J1447+J1439</f>
        <v>0</v>
      </c>
      <c r="K1452" s="192" t="s">
        <v>182</v>
      </c>
      <c r="L1452" s="192">
        <f>+L1443+L1447+L1439</f>
        <v>0</v>
      </c>
      <c r="M1452" s="191" t="s">
        <v>38</v>
      </c>
      <c r="N1452" s="193">
        <f>+N1443+N1447+N1439</f>
        <v>0</v>
      </c>
    </row>
    <row r="1453" spans="1:14" x14ac:dyDescent="0.3">
      <c r="A1453" s="11"/>
      <c r="B1453" s="12"/>
      <c r="C1453" s="12"/>
      <c r="D1453" s="13"/>
      <c r="E1453" s="191" t="s">
        <v>26</v>
      </c>
      <c r="F1453" s="192">
        <f>+F1444+F1448+F1440</f>
        <v>0</v>
      </c>
      <c r="G1453" s="191" t="s">
        <v>183</v>
      </c>
      <c r="H1453" s="192">
        <f>+H1444+H1448+H1440</f>
        <v>0</v>
      </c>
      <c r="I1453" s="191" t="s">
        <v>184</v>
      </c>
      <c r="J1453" s="192">
        <f>+J1444+J1448+J1440</f>
        <v>0</v>
      </c>
      <c r="K1453" s="192"/>
      <c r="L1453" s="192"/>
      <c r="M1453" s="191" t="s">
        <v>39</v>
      </c>
      <c r="N1453" s="193">
        <f>+N1444+N1448+N1440</f>
        <v>0</v>
      </c>
    </row>
    <row r="1454" spans="1:14" x14ac:dyDescent="0.3">
      <c r="A1454" s="42"/>
      <c r="B1454" s="43"/>
      <c r="C1454" s="43"/>
      <c r="D1454" s="22"/>
      <c r="E1454" s="194"/>
      <c r="F1454" s="746"/>
      <c r="G1454" s="194"/>
      <c r="H1454" s="746"/>
      <c r="I1454" s="194"/>
      <c r="J1454" s="746"/>
      <c r="K1454" s="746"/>
      <c r="L1454" s="746"/>
      <c r="M1454" s="194"/>
      <c r="N1454" s="195"/>
    </row>
    <row r="1455" spans="1:14" x14ac:dyDescent="0.3">
      <c r="A1455" s="11"/>
      <c r="B1455" s="12"/>
      <c r="C1455" s="12"/>
      <c r="D1455" s="13"/>
      <c r="H1455" s="108"/>
      <c r="J1455" s="108"/>
      <c r="K1455" s="108"/>
      <c r="L1455" s="108"/>
      <c r="N1455" s="188"/>
    </row>
    <row r="1456" spans="1:14" x14ac:dyDescent="0.3">
      <c r="A1456" s="1281"/>
      <c r="B1456" s="1282"/>
      <c r="C1456" s="60"/>
      <c r="D1456" s="63"/>
      <c r="E1456" s="1282"/>
      <c r="F1456" s="1282"/>
      <c r="G1456" s="60"/>
      <c r="H1456" s="63"/>
      <c r="I1456" s="60"/>
      <c r="J1456" s="63"/>
      <c r="K1456" s="63"/>
      <c r="L1456" s="63"/>
      <c r="M1456" s="1282"/>
      <c r="N1456" s="1283"/>
    </row>
    <row r="1457" spans="1:14" x14ac:dyDescent="0.3">
      <c r="A1457" s="1284" t="s">
        <v>385</v>
      </c>
      <c r="B1457" s="1285"/>
      <c r="C1457" s="1285"/>
      <c r="D1457" s="29" t="s">
        <v>373</v>
      </c>
      <c r="E1457" s="191" t="s">
        <v>31</v>
      </c>
      <c r="F1457" s="64">
        <f>+F1387+F1408+F1430+F1451</f>
        <v>0</v>
      </c>
      <c r="G1457" s="64" t="s">
        <v>179</v>
      </c>
      <c r="H1457" s="64">
        <f>+H1387+H1408+H1430+H1451</f>
        <v>0</v>
      </c>
      <c r="I1457" s="191" t="s">
        <v>33</v>
      </c>
      <c r="J1457" s="64">
        <f>+J1387+J1408+J1430+J1451</f>
        <v>0</v>
      </c>
      <c r="K1457" s="64"/>
      <c r="L1457" s="64"/>
      <c r="M1457" s="64" t="s">
        <v>35</v>
      </c>
      <c r="N1457" s="65">
        <f>+N1387+N1408+N1430+N1451</f>
        <v>0</v>
      </c>
    </row>
    <row r="1458" spans="1:14" x14ac:dyDescent="0.3">
      <c r="A1458" s="20"/>
      <c r="B1458" s="78"/>
      <c r="C1458" s="191"/>
      <c r="D1458" s="29"/>
      <c r="E1458" s="191" t="s">
        <v>20</v>
      </c>
      <c r="F1458" s="64">
        <f>+F1388+F1409+F1431+F1452</f>
        <v>0</v>
      </c>
      <c r="G1458" s="64" t="s">
        <v>180</v>
      </c>
      <c r="H1458" s="64">
        <f>+H1388+H1409+H1431+H1452</f>
        <v>0</v>
      </c>
      <c r="I1458" s="191" t="s">
        <v>181</v>
      </c>
      <c r="J1458" s="64">
        <f>+J1388+J1409+J1431+J1452</f>
        <v>0</v>
      </c>
      <c r="K1458" s="192" t="s">
        <v>182</v>
      </c>
      <c r="L1458" s="64">
        <f>+L1388+L1409+L1431+L1452</f>
        <v>0</v>
      </c>
      <c r="M1458" s="64" t="s">
        <v>38</v>
      </c>
      <c r="N1458" s="65">
        <f>+N1388+N1409+N1431+N1452</f>
        <v>0</v>
      </c>
    </row>
    <row r="1459" spans="1:14" x14ac:dyDescent="0.3">
      <c r="A1459" s="66"/>
      <c r="B1459" s="47"/>
      <c r="C1459" s="12"/>
      <c r="D1459" s="13"/>
      <c r="E1459" s="191" t="s">
        <v>26</v>
      </c>
      <c r="F1459" s="64">
        <f>+F1389+F1410+F1432+F1453</f>
        <v>0</v>
      </c>
      <c r="G1459" s="64" t="s">
        <v>183</v>
      </c>
      <c r="H1459" s="64">
        <f>+H1389+H1410+H1432+H1453</f>
        <v>0</v>
      </c>
      <c r="I1459" s="191" t="s">
        <v>184</v>
      </c>
      <c r="J1459" s="64">
        <f>+J1389+J1410+J1432+J1453</f>
        <v>0</v>
      </c>
      <c r="K1459" s="64"/>
      <c r="L1459" s="64"/>
      <c r="M1459" s="64" t="s">
        <v>39</v>
      </c>
      <c r="N1459" s="65">
        <f>+N1389+N1410+N1432+N1453</f>
        <v>0</v>
      </c>
    </row>
    <row r="1460" spans="1:14" x14ac:dyDescent="0.3">
      <c r="A1460" s="66"/>
      <c r="B1460" s="47"/>
      <c r="C1460" s="12"/>
      <c r="D1460" s="13"/>
      <c r="E1460" s="47"/>
      <c r="F1460" s="47"/>
      <c r="G1460" s="12"/>
      <c r="H1460" s="13"/>
      <c r="I1460" s="12"/>
      <c r="J1460" s="13"/>
      <c r="K1460" s="13"/>
      <c r="L1460" s="13"/>
      <c r="M1460" s="47"/>
      <c r="N1460" s="67"/>
    </row>
    <row r="1461" spans="1:14" x14ac:dyDescent="0.3">
      <c r="A1461" s="42"/>
      <c r="B1461" s="43"/>
      <c r="C1461" s="43"/>
      <c r="D1461" s="22"/>
      <c r="E1461" s="43"/>
      <c r="F1461" s="43"/>
      <c r="G1461" s="43"/>
      <c r="H1461" s="22"/>
      <c r="I1461" s="43"/>
      <c r="J1461" s="22"/>
      <c r="K1461" s="22"/>
      <c r="L1461" s="22"/>
      <c r="M1461" s="43"/>
      <c r="N1461" s="68"/>
    </row>
    <row r="1462" spans="1:14" x14ac:dyDescent="0.3">
      <c r="A1462" s="24"/>
      <c r="B1462" s="26"/>
      <c r="C1462" s="26"/>
      <c r="D1462" s="74"/>
      <c r="E1462" s="203"/>
      <c r="F1462" s="745"/>
      <c r="G1462" s="203"/>
      <c r="H1462" s="203"/>
      <c r="I1462" s="203"/>
      <c r="J1462" s="203"/>
      <c r="K1462" s="203"/>
      <c r="L1462" s="203"/>
      <c r="M1462" s="203"/>
      <c r="N1462" s="204"/>
    </row>
    <row r="1463" spans="1:14" ht="14.4" thickBot="1" x14ac:dyDescent="0.35">
      <c r="A1463" s="31"/>
      <c r="B1463" s="32"/>
      <c r="C1463" s="32"/>
      <c r="D1463" s="69"/>
      <c r="E1463" s="149"/>
      <c r="F1463" s="76"/>
      <c r="G1463" s="149"/>
      <c r="H1463" s="149"/>
      <c r="I1463" s="149"/>
      <c r="J1463" s="149"/>
      <c r="K1463" s="149"/>
      <c r="L1463" s="149"/>
      <c r="M1463" s="149"/>
      <c r="N1463" s="205"/>
    </row>
    <row r="1464" spans="1:14" ht="28.8" thickTop="1" thickBot="1" x14ac:dyDescent="0.35">
      <c r="A1464" s="1268" t="s">
        <v>171</v>
      </c>
      <c r="B1464" s="1269"/>
      <c r="C1464" s="9" t="s">
        <v>386</v>
      </c>
      <c r="D1464" s="96" t="s">
        <v>387</v>
      </c>
      <c r="E1464" s="219"/>
      <c r="F1464" s="219"/>
      <c r="G1464" s="219"/>
      <c r="H1464" s="219"/>
      <c r="I1464" s="219"/>
      <c r="J1464" s="219"/>
      <c r="K1464" s="219"/>
      <c r="L1464" s="219"/>
      <c r="M1464" s="219"/>
      <c r="N1464" s="10"/>
    </row>
    <row r="1465" spans="1:14" ht="14.4" thickTop="1" x14ac:dyDescent="0.3">
      <c r="A1465" s="11"/>
      <c r="B1465" s="12"/>
      <c r="C1465" s="12"/>
      <c r="D1465" s="13"/>
      <c r="N1465" s="187"/>
    </row>
    <row r="1466" spans="1:14" ht="27.6" x14ac:dyDescent="0.3">
      <c r="A1466" s="100">
        <v>1501</v>
      </c>
      <c r="B1466" s="58" t="s">
        <v>175</v>
      </c>
      <c r="C1466" s="58" t="s">
        <v>172</v>
      </c>
      <c r="D1466" s="57" t="s">
        <v>388</v>
      </c>
      <c r="E1466" s="18"/>
      <c r="F1466" s="18"/>
      <c r="G1466" s="18"/>
      <c r="H1466" s="18"/>
      <c r="I1466" s="18"/>
      <c r="J1466" s="18"/>
      <c r="K1466" s="18"/>
      <c r="L1466" s="18"/>
      <c r="M1466" s="18"/>
      <c r="N1466" s="101"/>
    </row>
    <row r="1467" spans="1:14" x14ac:dyDescent="0.3">
      <c r="A1467" s="11"/>
      <c r="B1467" s="61"/>
      <c r="C1467" s="12"/>
      <c r="D1467" s="30"/>
      <c r="N1467" s="187"/>
    </row>
    <row r="1468" spans="1:14" x14ac:dyDescent="0.3">
      <c r="A1468" s="59"/>
      <c r="B1468" s="25"/>
      <c r="C1468" s="60"/>
      <c r="D1468" s="53"/>
      <c r="E1468" s="203"/>
      <c r="F1468" s="745"/>
      <c r="G1468" s="203"/>
      <c r="H1468" s="203"/>
      <c r="I1468" s="203"/>
      <c r="J1468" s="203"/>
      <c r="K1468" s="203"/>
      <c r="L1468" s="203"/>
      <c r="M1468" s="203"/>
      <c r="N1468" s="204"/>
    </row>
    <row r="1469" spans="1:14" x14ac:dyDescent="0.3">
      <c r="A1469" s="11"/>
      <c r="B1469" s="21" t="s">
        <v>177</v>
      </c>
      <c r="C1469" s="12"/>
      <c r="D1469" s="13" t="s">
        <v>178</v>
      </c>
      <c r="E1469" s="108" t="s">
        <v>31</v>
      </c>
      <c r="F1469" s="136">
        <v>0</v>
      </c>
      <c r="G1469" s="108" t="s">
        <v>179</v>
      </c>
      <c r="H1469" s="136">
        <v>0</v>
      </c>
      <c r="I1469" s="108" t="s">
        <v>33</v>
      </c>
      <c r="J1469" s="136">
        <v>0</v>
      </c>
      <c r="K1469" s="136"/>
      <c r="L1469" s="136"/>
      <c r="M1469" s="108" t="s">
        <v>35</v>
      </c>
      <c r="N1469" s="189">
        <v>0</v>
      </c>
    </row>
    <row r="1470" spans="1:14" x14ac:dyDescent="0.3">
      <c r="A1470" s="11"/>
      <c r="B1470" s="12"/>
      <c r="C1470" s="12"/>
      <c r="D1470" s="29"/>
      <c r="E1470" s="108" t="s">
        <v>20</v>
      </c>
      <c r="F1470" s="136">
        <v>0</v>
      </c>
      <c r="G1470" s="108" t="s">
        <v>180</v>
      </c>
      <c r="H1470" s="136">
        <v>0</v>
      </c>
      <c r="I1470" s="108" t="s">
        <v>181</v>
      </c>
      <c r="J1470" s="136">
        <v>0</v>
      </c>
      <c r="K1470" s="136" t="s">
        <v>182</v>
      </c>
      <c r="L1470" s="136">
        <v>0</v>
      </c>
      <c r="M1470" s="108" t="s">
        <v>38</v>
      </c>
      <c r="N1470" s="189">
        <v>0</v>
      </c>
    </row>
    <row r="1471" spans="1:14" x14ac:dyDescent="0.3">
      <c r="A1471" s="11"/>
      <c r="B1471" s="12"/>
      <c r="C1471" s="12"/>
      <c r="D1471" s="29"/>
      <c r="E1471" s="108" t="s">
        <v>26</v>
      </c>
      <c r="F1471" s="136">
        <v>0</v>
      </c>
      <c r="G1471" s="108" t="s">
        <v>183</v>
      </c>
      <c r="H1471" s="136">
        <v>0</v>
      </c>
      <c r="I1471" s="108" t="s">
        <v>184</v>
      </c>
      <c r="J1471" s="136">
        <v>0</v>
      </c>
      <c r="K1471" s="136"/>
      <c r="L1471" s="136"/>
      <c r="M1471" s="108" t="s">
        <v>39</v>
      </c>
      <c r="N1471" s="189">
        <v>0</v>
      </c>
    </row>
    <row r="1472" spans="1:14" x14ac:dyDescent="0.3">
      <c r="A1472" s="11"/>
      <c r="B1472" s="12"/>
      <c r="C1472" s="12"/>
      <c r="D1472" s="30"/>
      <c r="H1472" s="108"/>
      <c r="J1472" s="108"/>
      <c r="K1472" s="108"/>
      <c r="L1472" s="108"/>
      <c r="N1472" s="188"/>
    </row>
    <row r="1473" spans="1:14" x14ac:dyDescent="0.3">
      <c r="A1473" s="11"/>
      <c r="B1473" s="21" t="s">
        <v>185</v>
      </c>
      <c r="C1473" s="12"/>
      <c r="D1473" s="13" t="s">
        <v>186</v>
      </c>
      <c r="E1473" s="108" t="s">
        <v>31</v>
      </c>
      <c r="F1473" s="136">
        <v>0</v>
      </c>
      <c r="G1473" s="108" t="s">
        <v>179</v>
      </c>
      <c r="H1473" s="136">
        <v>0</v>
      </c>
      <c r="I1473" s="108" t="s">
        <v>33</v>
      </c>
      <c r="J1473" s="136">
        <v>0</v>
      </c>
      <c r="K1473" s="136"/>
      <c r="L1473" s="136"/>
      <c r="M1473" s="108" t="s">
        <v>35</v>
      </c>
      <c r="N1473" s="189">
        <v>0</v>
      </c>
    </row>
    <row r="1474" spans="1:14" x14ac:dyDescent="0.3">
      <c r="A1474" s="11"/>
      <c r="B1474" s="12"/>
      <c r="C1474" s="12"/>
      <c r="D1474" s="29"/>
      <c r="E1474" s="108" t="s">
        <v>20</v>
      </c>
      <c r="F1474" s="136">
        <v>0</v>
      </c>
      <c r="G1474" s="108" t="s">
        <v>180</v>
      </c>
      <c r="H1474" s="136">
        <v>0</v>
      </c>
      <c r="I1474" s="108" t="s">
        <v>181</v>
      </c>
      <c r="J1474" s="136">
        <v>0</v>
      </c>
      <c r="K1474" s="136" t="s">
        <v>182</v>
      </c>
      <c r="L1474" s="136">
        <v>0</v>
      </c>
      <c r="M1474" s="108" t="s">
        <v>38</v>
      </c>
      <c r="N1474" s="189">
        <v>0</v>
      </c>
    </row>
    <row r="1475" spans="1:14" x14ac:dyDescent="0.3">
      <c r="A1475" s="11"/>
      <c r="B1475" s="12"/>
      <c r="C1475" s="12"/>
      <c r="D1475" s="29"/>
      <c r="E1475" s="108" t="s">
        <v>26</v>
      </c>
      <c r="F1475" s="136">
        <v>0</v>
      </c>
      <c r="G1475" s="108" t="s">
        <v>183</v>
      </c>
      <c r="H1475" s="136">
        <v>0</v>
      </c>
      <c r="I1475" s="108" t="s">
        <v>184</v>
      </c>
      <c r="J1475" s="136">
        <v>0</v>
      </c>
      <c r="K1475" s="136"/>
      <c r="L1475" s="136"/>
      <c r="M1475" s="108" t="s">
        <v>39</v>
      </c>
      <c r="N1475" s="189">
        <v>0</v>
      </c>
    </row>
    <row r="1476" spans="1:14" x14ac:dyDescent="0.3">
      <c r="A1476" s="11"/>
      <c r="B1476" s="12"/>
      <c r="C1476" s="12"/>
      <c r="D1476" s="30"/>
      <c r="N1476" s="187"/>
    </row>
    <row r="1477" spans="1:14" ht="27.6" x14ac:dyDescent="0.3">
      <c r="A1477" s="11"/>
      <c r="B1477" s="21" t="s">
        <v>195</v>
      </c>
      <c r="C1477" s="12"/>
      <c r="D1477" s="13" t="s">
        <v>196</v>
      </c>
      <c r="E1477" s="108" t="s">
        <v>31</v>
      </c>
      <c r="F1477" s="136">
        <v>0</v>
      </c>
      <c r="G1477" s="108" t="s">
        <v>179</v>
      </c>
      <c r="H1477" s="136">
        <v>0</v>
      </c>
      <c r="I1477" s="108" t="s">
        <v>33</v>
      </c>
      <c r="J1477" s="136">
        <v>0</v>
      </c>
      <c r="K1477" s="136"/>
      <c r="L1477" s="136"/>
      <c r="M1477" s="108" t="s">
        <v>35</v>
      </c>
      <c r="N1477" s="189">
        <v>0</v>
      </c>
    </row>
    <row r="1478" spans="1:14" x14ac:dyDescent="0.3">
      <c r="A1478" s="11"/>
      <c r="B1478" s="12"/>
      <c r="C1478" s="12"/>
      <c r="D1478" s="29"/>
      <c r="E1478" s="108" t="s">
        <v>20</v>
      </c>
      <c r="F1478" s="136">
        <v>0</v>
      </c>
      <c r="G1478" s="108" t="s">
        <v>180</v>
      </c>
      <c r="H1478" s="136">
        <v>0</v>
      </c>
      <c r="I1478" s="108" t="s">
        <v>181</v>
      </c>
      <c r="J1478" s="136">
        <v>0</v>
      </c>
      <c r="K1478" s="136" t="s">
        <v>182</v>
      </c>
      <c r="L1478" s="136">
        <v>0</v>
      </c>
      <c r="M1478" s="108" t="s">
        <v>38</v>
      </c>
      <c r="N1478" s="189">
        <v>0</v>
      </c>
    </row>
    <row r="1479" spans="1:14" x14ac:dyDescent="0.3">
      <c r="A1479" s="11"/>
      <c r="B1479" s="12"/>
      <c r="C1479" s="12"/>
      <c r="D1479" s="29"/>
      <c r="E1479" s="108" t="s">
        <v>26</v>
      </c>
      <c r="F1479" s="136">
        <v>0</v>
      </c>
      <c r="G1479" s="108" t="s">
        <v>183</v>
      </c>
      <c r="H1479" s="136">
        <v>0</v>
      </c>
      <c r="I1479" s="108" t="s">
        <v>184</v>
      </c>
      <c r="J1479" s="136">
        <v>0</v>
      </c>
      <c r="K1479" s="136"/>
      <c r="L1479" s="136"/>
      <c r="M1479" s="108" t="s">
        <v>39</v>
      </c>
      <c r="N1479" s="189">
        <v>0</v>
      </c>
    </row>
    <row r="1480" spans="1:14" ht="14.4" thickBot="1" x14ac:dyDescent="0.35">
      <c r="A1480" s="11"/>
      <c r="B1480" s="12"/>
      <c r="C1480" s="12"/>
      <c r="D1480" s="29"/>
      <c r="E1480" s="108"/>
      <c r="F1480" s="136"/>
      <c r="G1480" s="108"/>
      <c r="H1480" s="136"/>
      <c r="I1480" s="108"/>
      <c r="J1480" s="136"/>
      <c r="K1480" s="136"/>
      <c r="L1480" s="136"/>
      <c r="M1480" s="108"/>
      <c r="N1480" s="189"/>
    </row>
    <row r="1481" spans="1:14" ht="14.4" thickTop="1" x14ac:dyDescent="0.3">
      <c r="A1481" s="48"/>
      <c r="B1481" s="49"/>
      <c r="C1481" s="49"/>
      <c r="D1481" s="50"/>
      <c r="E1481" s="200"/>
      <c r="F1481" s="201"/>
      <c r="G1481" s="200"/>
      <c r="H1481" s="201"/>
      <c r="I1481" s="200"/>
      <c r="J1481" s="201"/>
      <c r="K1481" s="201"/>
      <c r="L1481" s="201"/>
      <c r="M1481" s="200"/>
      <c r="N1481" s="202"/>
    </row>
    <row r="1482" spans="1:14" ht="27.6" x14ac:dyDescent="0.3">
      <c r="A1482" s="37" t="s">
        <v>187</v>
      </c>
      <c r="B1482" s="12"/>
      <c r="C1482" s="12" t="s">
        <v>172</v>
      </c>
      <c r="D1482" s="13" t="s">
        <v>388</v>
      </c>
      <c r="E1482" s="191" t="s">
        <v>31</v>
      </c>
      <c r="F1482" s="192">
        <f>+F1473+F1477+F1469</f>
        <v>0</v>
      </c>
      <c r="G1482" s="191" t="s">
        <v>179</v>
      </c>
      <c r="H1482" s="192">
        <f>+H1473+H1477+H1469</f>
        <v>0</v>
      </c>
      <c r="I1482" s="191" t="s">
        <v>33</v>
      </c>
      <c r="J1482" s="192">
        <f>+J1473+J1477+J1469</f>
        <v>0</v>
      </c>
      <c r="K1482" s="192"/>
      <c r="L1482" s="192"/>
      <c r="M1482" s="191" t="s">
        <v>35</v>
      </c>
      <c r="N1482" s="193">
        <f>+N1473+N1477+N1469</f>
        <v>0</v>
      </c>
    </row>
    <row r="1483" spans="1:14" x14ac:dyDescent="0.3">
      <c r="A1483" s="11"/>
      <c r="B1483" s="12"/>
      <c r="C1483" s="12"/>
      <c r="D1483" s="13"/>
      <c r="E1483" s="191" t="s">
        <v>20</v>
      </c>
      <c r="F1483" s="192">
        <f t="shared" ref="F1483:H1484" si="44">+F1474+F1478+F1470</f>
        <v>0</v>
      </c>
      <c r="G1483" s="191" t="s">
        <v>180</v>
      </c>
      <c r="H1483" s="192">
        <f t="shared" si="44"/>
        <v>0</v>
      </c>
      <c r="I1483" s="191" t="s">
        <v>181</v>
      </c>
      <c r="J1483" s="192">
        <f t="shared" ref="J1483:L1484" si="45">+J1474+J1478+J1470</f>
        <v>0</v>
      </c>
      <c r="K1483" s="192" t="s">
        <v>182</v>
      </c>
      <c r="L1483" s="192">
        <f t="shared" si="45"/>
        <v>0</v>
      </c>
      <c r="M1483" s="191" t="s">
        <v>38</v>
      </c>
      <c r="N1483" s="193">
        <f>+N1474+N1478+N1470</f>
        <v>0</v>
      </c>
    </row>
    <row r="1484" spans="1:14" x14ac:dyDescent="0.3">
      <c r="A1484" s="11"/>
      <c r="B1484" s="12"/>
      <c r="C1484" s="12"/>
      <c r="D1484" s="13"/>
      <c r="E1484" s="191" t="s">
        <v>26</v>
      </c>
      <c r="F1484" s="192">
        <f t="shared" si="44"/>
        <v>0</v>
      </c>
      <c r="G1484" s="191" t="s">
        <v>183</v>
      </c>
      <c r="H1484" s="192">
        <f t="shared" si="44"/>
        <v>0</v>
      </c>
      <c r="I1484" s="191" t="s">
        <v>184</v>
      </c>
      <c r="J1484" s="192">
        <f t="shared" si="45"/>
        <v>0</v>
      </c>
      <c r="K1484" s="192"/>
      <c r="L1484" s="192"/>
      <c r="M1484" s="191" t="s">
        <v>39</v>
      </c>
      <c r="N1484" s="193">
        <f>+N1475+N1479+N1471</f>
        <v>0</v>
      </c>
    </row>
    <row r="1485" spans="1:14" x14ac:dyDescent="0.3">
      <c r="A1485" s="42"/>
      <c r="B1485" s="43"/>
      <c r="C1485" s="43"/>
      <c r="D1485" s="22"/>
      <c r="E1485" s="194"/>
      <c r="F1485" s="746"/>
      <c r="G1485" s="194"/>
      <c r="H1485" s="746"/>
      <c r="I1485" s="194"/>
      <c r="J1485" s="746"/>
      <c r="K1485" s="746"/>
      <c r="L1485" s="746"/>
      <c r="M1485" s="194"/>
      <c r="N1485" s="195"/>
    </row>
    <row r="1486" spans="1:14" x14ac:dyDescent="0.3">
      <c r="A1486" s="11"/>
      <c r="B1486" s="12"/>
      <c r="C1486" s="12"/>
      <c r="D1486" s="30"/>
      <c r="N1486" s="187"/>
    </row>
    <row r="1487" spans="1:14" x14ac:dyDescent="0.3">
      <c r="A1487" s="100">
        <v>1502</v>
      </c>
      <c r="B1487" s="58" t="s">
        <v>175</v>
      </c>
      <c r="C1487" s="58" t="s">
        <v>189</v>
      </c>
      <c r="D1487" s="57" t="s">
        <v>389</v>
      </c>
      <c r="E1487" s="18"/>
      <c r="F1487" s="18"/>
      <c r="G1487" s="18"/>
      <c r="H1487" s="18"/>
      <c r="I1487" s="18"/>
      <c r="J1487" s="18"/>
      <c r="K1487" s="18"/>
      <c r="L1487" s="18"/>
      <c r="M1487" s="18"/>
      <c r="N1487" s="101"/>
    </row>
    <row r="1488" spans="1:14" x14ac:dyDescent="0.3">
      <c r="A1488" s="11"/>
      <c r="B1488" s="61"/>
      <c r="C1488" s="12"/>
      <c r="D1488" s="30"/>
      <c r="N1488" s="187"/>
    </row>
    <row r="1489" spans="1:14" x14ac:dyDescent="0.3">
      <c r="A1489" s="59"/>
      <c r="B1489" s="25"/>
      <c r="C1489" s="60"/>
      <c r="D1489" s="53"/>
      <c r="E1489" s="203"/>
      <c r="F1489" s="745"/>
      <c r="G1489" s="203"/>
      <c r="H1489" s="203"/>
      <c r="I1489" s="203"/>
      <c r="J1489" s="203"/>
      <c r="K1489" s="203"/>
      <c r="L1489" s="203"/>
      <c r="M1489" s="203"/>
      <c r="N1489" s="204"/>
    </row>
    <row r="1490" spans="1:14" x14ac:dyDescent="0.3">
      <c r="A1490" s="11"/>
      <c r="B1490" s="21" t="s">
        <v>177</v>
      </c>
      <c r="C1490" s="12"/>
      <c r="D1490" s="13" t="s">
        <v>178</v>
      </c>
      <c r="E1490" s="108" t="s">
        <v>31</v>
      </c>
      <c r="F1490" s="136">
        <v>0</v>
      </c>
      <c r="G1490" s="108" t="s">
        <v>179</v>
      </c>
      <c r="H1490" s="136">
        <v>0</v>
      </c>
      <c r="I1490" s="108" t="s">
        <v>33</v>
      </c>
      <c r="J1490" s="136">
        <v>0</v>
      </c>
      <c r="K1490" s="136"/>
      <c r="L1490" s="136"/>
      <c r="M1490" s="108" t="s">
        <v>35</v>
      </c>
      <c r="N1490" s="189">
        <v>0</v>
      </c>
    </row>
    <row r="1491" spans="1:14" x14ac:dyDescent="0.3">
      <c r="A1491" s="11"/>
      <c r="B1491" s="12"/>
      <c r="C1491" s="12"/>
      <c r="D1491" s="29"/>
      <c r="E1491" s="108" t="s">
        <v>20</v>
      </c>
      <c r="F1491" s="136">
        <v>0</v>
      </c>
      <c r="G1491" s="108" t="s">
        <v>180</v>
      </c>
      <c r="H1491" s="136">
        <v>0</v>
      </c>
      <c r="I1491" s="108" t="s">
        <v>181</v>
      </c>
      <c r="J1491" s="136">
        <v>0</v>
      </c>
      <c r="K1491" s="136" t="s">
        <v>182</v>
      </c>
      <c r="L1491" s="136">
        <v>0</v>
      </c>
      <c r="M1491" s="108" t="s">
        <v>38</v>
      </c>
      <c r="N1491" s="189">
        <v>0</v>
      </c>
    </row>
    <row r="1492" spans="1:14" x14ac:dyDescent="0.3">
      <c r="A1492" s="11"/>
      <c r="B1492" s="12"/>
      <c r="C1492" s="12"/>
      <c r="D1492" s="29"/>
      <c r="E1492" s="108" t="s">
        <v>26</v>
      </c>
      <c r="F1492" s="136">
        <v>0</v>
      </c>
      <c r="G1492" s="108" t="s">
        <v>183</v>
      </c>
      <c r="H1492" s="136">
        <v>0</v>
      </c>
      <c r="I1492" s="108" t="s">
        <v>184</v>
      </c>
      <c r="J1492" s="136">
        <v>0</v>
      </c>
      <c r="K1492" s="136"/>
      <c r="L1492" s="136"/>
      <c r="M1492" s="108" t="s">
        <v>39</v>
      </c>
      <c r="N1492" s="189">
        <v>0</v>
      </c>
    </row>
    <row r="1493" spans="1:14" x14ac:dyDescent="0.3">
      <c r="A1493" s="11"/>
      <c r="B1493" s="12"/>
      <c r="C1493" s="12"/>
      <c r="D1493" s="30"/>
      <c r="H1493" s="108"/>
      <c r="J1493" s="108"/>
      <c r="K1493" s="108"/>
      <c r="L1493" s="108"/>
      <c r="N1493" s="188"/>
    </row>
    <row r="1494" spans="1:14" x14ac:dyDescent="0.3">
      <c r="A1494" s="11"/>
      <c r="B1494" s="21" t="s">
        <v>185</v>
      </c>
      <c r="C1494" s="12"/>
      <c r="D1494" s="13" t="s">
        <v>186</v>
      </c>
      <c r="E1494" s="108" t="s">
        <v>31</v>
      </c>
      <c r="F1494" s="136">
        <v>0</v>
      </c>
      <c r="G1494" s="108" t="s">
        <v>179</v>
      </c>
      <c r="H1494" s="136">
        <v>0</v>
      </c>
      <c r="I1494" s="108" t="s">
        <v>33</v>
      </c>
      <c r="J1494" s="136">
        <v>0</v>
      </c>
      <c r="K1494" s="136"/>
      <c r="L1494" s="136"/>
      <c r="M1494" s="108" t="s">
        <v>35</v>
      </c>
      <c r="N1494" s="189">
        <v>0</v>
      </c>
    </row>
    <row r="1495" spans="1:14" x14ac:dyDescent="0.3">
      <c r="A1495" s="11"/>
      <c r="B1495" s="12"/>
      <c r="C1495" s="12"/>
      <c r="D1495" s="29"/>
      <c r="E1495" s="108" t="s">
        <v>20</v>
      </c>
      <c r="F1495" s="136">
        <v>0</v>
      </c>
      <c r="G1495" s="108" t="s">
        <v>180</v>
      </c>
      <c r="H1495" s="136">
        <v>0</v>
      </c>
      <c r="I1495" s="108" t="s">
        <v>181</v>
      </c>
      <c r="J1495" s="136">
        <v>0</v>
      </c>
      <c r="K1495" s="136" t="s">
        <v>182</v>
      </c>
      <c r="L1495" s="136">
        <v>0</v>
      </c>
      <c r="M1495" s="108" t="s">
        <v>38</v>
      </c>
      <c r="N1495" s="189">
        <v>0</v>
      </c>
    </row>
    <row r="1496" spans="1:14" x14ac:dyDescent="0.3">
      <c r="A1496" s="11"/>
      <c r="B1496" s="12"/>
      <c r="C1496" s="12"/>
      <c r="D1496" s="29"/>
      <c r="E1496" s="108" t="s">
        <v>26</v>
      </c>
      <c r="F1496" s="136">
        <v>0</v>
      </c>
      <c r="G1496" s="108" t="s">
        <v>183</v>
      </c>
      <c r="H1496" s="136">
        <v>0</v>
      </c>
      <c r="I1496" s="108" t="s">
        <v>184</v>
      </c>
      <c r="J1496" s="136">
        <v>0</v>
      </c>
      <c r="K1496" s="136"/>
      <c r="L1496" s="136"/>
      <c r="M1496" s="108" t="s">
        <v>39</v>
      </c>
      <c r="N1496" s="189">
        <v>0</v>
      </c>
    </row>
    <row r="1497" spans="1:14" x14ac:dyDescent="0.3">
      <c r="A1497" s="11"/>
      <c r="B1497" s="12"/>
      <c r="C1497" s="12"/>
      <c r="D1497" s="30"/>
      <c r="N1497" s="187"/>
    </row>
    <row r="1498" spans="1:14" ht="27.6" x14ac:dyDescent="0.3">
      <c r="A1498" s="11"/>
      <c r="B1498" s="21" t="s">
        <v>195</v>
      </c>
      <c r="C1498" s="12"/>
      <c r="D1498" s="13" t="s">
        <v>196</v>
      </c>
      <c r="E1498" s="108" t="s">
        <v>31</v>
      </c>
      <c r="F1498" s="136">
        <v>0</v>
      </c>
      <c r="G1498" s="108" t="s">
        <v>179</v>
      </c>
      <c r="H1498" s="136">
        <v>0</v>
      </c>
      <c r="I1498" s="108" t="s">
        <v>33</v>
      </c>
      <c r="J1498" s="136">
        <v>0</v>
      </c>
      <c r="K1498" s="136"/>
      <c r="L1498" s="136"/>
      <c r="M1498" s="108" t="s">
        <v>35</v>
      </c>
      <c r="N1498" s="189">
        <v>0</v>
      </c>
    </row>
    <row r="1499" spans="1:14" x14ac:dyDescent="0.3">
      <c r="A1499" s="11"/>
      <c r="B1499" s="12"/>
      <c r="C1499" s="12"/>
      <c r="D1499" s="29"/>
      <c r="E1499" s="108" t="s">
        <v>20</v>
      </c>
      <c r="F1499" s="136">
        <v>0</v>
      </c>
      <c r="G1499" s="108" t="s">
        <v>180</v>
      </c>
      <c r="H1499" s="136">
        <v>0</v>
      </c>
      <c r="I1499" s="108" t="s">
        <v>181</v>
      </c>
      <c r="J1499" s="136">
        <v>0</v>
      </c>
      <c r="K1499" s="136" t="s">
        <v>182</v>
      </c>
      <c r="L1499" s="136">
        <v>0</v>
      </c>
      <c r="M1499" s="108" t="s">
        <v>38</v>
      </c>
      <c r="N1499" s="189">
        <v>0</v>
      </c>
    </row>
    <row r="1500" spans="1:14" x14ac:dyDescent="0.3">
      <c r="A1500" s="11"/>
      <c r="B1500" s="12"/>
      <c r="C1500" s="12"/>
      <c r="D1500" s="29"/>
      <c r="E1500" s="108" t="s">
        <v>26</v>
      </c>
      <c r="F1500" s="136">
        <v>0</v>
      </c>
      <c r="G1500" s="108" t="s">
        <v>183</v>
      </c>
      <c r="H1500" s="136">
        <v>0</v>
      </c>
      <c r="I1500" s="108" t="s">
        <v>184</v>
      </c>
      <c r="J1500" s="136">
        <v>0</v>
      </c>
      <c r="K1500" s="136"/>
      <c r="L1500" s="136"/>
      <c r="M1500" s="108" t="s">
        <v>39</v>
      </c>
      <c r="N1500" s="189">
        <v>0</v>
      </c>
    </row>
    <row r="1501" spans="1:14" ht="14.4" thickBot="1" x14ac:dyDescent="0.35">
      <c r="A1501" s="11"/>
      <c r="B1501" s="12"/>
      <c r="C1501" s="12"/>
      <c r="D1501" s="29"/>
      <c r="E1501" s="108"/>
      <c r="F1501" s="136"/>
      <c r="G1501" s="108"/>
      <c r="H1501" s="136"/>
      <c r="I1501" s="108"/>
      <c r="J1501" s="136"/>
      <c r="K1501" s="136"/>
      <c r="L1501" s="136"/>
      <c r="M1501" s="108"/>
      <c r="N1501" s="189"/>
    </row>
    <row r="1502" spans="1:14" ht="14.4" thickTop="1" x14ac:dyDescent="0.3">
      <c r="A1502" s="48"/>
      <c r="B1502" s="49"/>
      <c r="C1502" s="49"/>
      <c r="D1502" s="50"/>
      <c r="E1502" s="200"/>
      <c r="F1502" s="201"/>
      <c r="G1502" s="200"/>
      <c r="H1502" s="201"/>
      <c r="I1502" s="200"/>
      <c r="J1502" s="201"/>
      <c r="K1502" s="201"/>
      <c r="L1502" s="201"/>
      <c r="M1502" s="200"/>
      <c r="N1502" s="202"/>
    </row>
    <row r="1503" spans="1:14" x14ac:dyDescent="0.3">
      <c r="A1503" s="37" t="s">
        <v>187</v>
      </c>
      <c r="B1503" s="12"/>
      <c r="C1503" s="12" t="s">
        <v>189</v>
      </c>
      <c r="D1503" s="13" t="s">
        <v>389</v>
      </c>
      <c r="E1503" s="191" t="s">
        <v>31</v>
      </c>
      <c r="F1503" s="192">
        <f>+F1494+F1498+F1490</f>
        <v>0</v>
      </c>
      <c r="G1503" s="191" t="s">
        <v>179</v>
      </c>
      <c r="H1503" s="192">
        <f>+H1494+H1498+H1490</f>
        <v>0</v>
      </c>
      <c r="I1503" s="191" t="s">
        <v>33</v>
      </c>
      <c r="J1503" s="192">
        <f>+J1494+J1498+J1490</f>
        <v>0</v>
      </c>
      <c r="K1503" s="192"/>
      <c r="L1503" s="192"/>
      <c r="M1503" s="191" t="s">
        <v>35</v>
      </c>
      <c r="N1503" s="193">
        <f>+N1494+N1498+N1490</f>
        <v>0</v>
      </c>
    </row>
    <row r="1504" spans="1:14" x14ac:dyDescent="0.3">
      <c r="A1504" s="11"/>
      <c r="B1504" s="12"/>
      <c r="C1504" s="12"/>
      <c r="D1504" s="13"/>
      <c r="E1504" s="191" t="s">
        <v>20</v>
      </c>
      <c r="F1504" s="192">
        <f t="shared" ref="F1504:H1505" si="46">+F1495+F1499+F1491</f>
        <v>0</v>
      </c>
      <c r="G1504" s="191" t="s">
        <v>180</v>
      </c>
      <c r="H1504" s="192">
        <f t="shared" si="46"/>
        <v>0</v>
      </c>
      <c r="I1504" s="191" t="s">
        <v>181</v>
      </c>
      <c r="J1504" s="192">
        <f t="shared" ref="J1504:L1505" si="47">+J1495+J1499+J1491</f>
        <v>0</v>
      </c>
      <c r="K1504" s="192" t="s">
        <v>182</v>
      </c>
      <c r="L1504" s="192">
        <f t="shared" si="47"/>
        <v>0</v>
      </c>
      <c r="M1504" s="191" t="s">
        <v>38</v>
      </c>
      <c r="N1504" s="193">
        <f>+N1495+N1499+N1491</f>
        <v>0</v>
      </c>
    </row>
    <row r="1505" spans="1:14" x14ac:dyDescent="0.3">
      <c r="A1505" s="11"/>
      <c r="B1505" s="12"/>
      <c r="C1505" s="12"/>
      <c r="D1505" s="13"/>
      <c r="E1505" s="191" t="s">
        <v>26</v>
      </c>
      <c r="F1505" s="192">
        <f t="shared" si="46"/>
        <v>0</v>
      </c>
      <c r="G1505" s="191" t="s">
        <v>183</v>
      </c>
      <c r="H1505" s="192">
        <f t="shared" si="46"/>
        <v>0</v>
      </c>
      <c r="I1505" s="191" t="s">
        <v>184</v>
      </c>
      <c r="J1505" s="192">
        <f t="shared" si="47"/>
        <v>0</v>
      </c>
      <c r="K1505" s="192"/>
      <c r="L1505" s="192"/>
      <c r="M1505" s="191" t="s">
        <v>39</v>
      </c>
      <c r="N1505" s="193">
        <f>+N1496+N1500+N1492</f>
        <v>0</v>
      </c>
    </row>
    <row r="1506" spans="1:14" x14ac:dyDescent="0.3">
      <c r="A1506" s="42"/>
      <c r="B1506" s="43"/>
      <c r="C1506" s="43"/>
      <c r="D1506" s="22"/>
      <c r="E1506" s="194"/>
      <c r="F1506" s="746"/>
      <c r="G1506" s="194"/>
      <c r="H1506" s="746"/>
      <c r="I1506" s="194"/>
      <c r="J1506" s="746"/>
      <c r="K1506" s="746"/>
      <c r="L1506" s="746"/>
      <c r="M1506" s="194"/>
      <c r="N1506" s="195"/>
    </row>
    <row r="1507" spans="1:14" x14ac:dyDescent="0.3">
      <c r="A1507" s="11"/>
      <c r="B1507" s="12"/>
      <c r="C1507" s="12"/>
      <c r="D1507" s="30"/>
      <c r="N1507" s="187"/>
    </row>
    <row r="1508" spans="1:14" x14ac:dyDescent="0.3">
      <c r="A1508" s="100">
        <v>1503</v>
      </c>
      <c r="B1508" s="58" t="s">
        <v>175</v>
      </c>
      <c r="C1508" s="58" t="s">
        <v>193</v>
      </c>
      <c r="D1508" s="57" t="s">
        <v>390</v>
      </c>
      <c r="E1508" s="18"/>
      <c r="F1508" s="18"/>
      <c r="G1508" s="18"/>
      <c r="H1508" s="18"/>
      <c r="I1508" s="18"/>
      <c r="J1508" s="18"/>
      <c r="K1508" s="18"/>
      <c r="L1508" s="18"/>
      <c r="M1508" s="18"/>
      <c r="N1508" s="101"/>
    </row>
    <row r="1509" spans="1:14" x14ac:dyDescent="0.3">
      <c r="A1509" s="11"/>
      <c r="B1509" s="61"/>
      <c r="C1509" s="12"/>
      <c r="D1509" s="30"/>
      <c r="N1509" s="187"/>
    </row>
    <row r="1510" spans="1:14" x14ac:dyDescent="0.3">
      <c r="A1510" s="59"/>
      <c r="B1510" s="25"/>
      <c r="C1510" s="60"/>
      <c r="D1510" s="53"/>
      <c r="E1510" s="203"/>
      <c r="F1510" s="745"/>
      <c r="G1510" s="203"/>
      <c r="H1510" s="203"/>
      <c r="I1510" s="203"/>
      <c r="J1510" s="203"/>
      <c r="K1510" s="203"/>
      <c r="L1510" s="203"/>
      <c r="M1510" s="203"/>
      <c r="N1510" s="204"/>
    </row>
    <row r="1511" spans="1:14" x14ac:dyDescent="0.3">
      <c r="A1511" s="11"/>
      <c r="B1511" s="21" t="s">
        <v>177</v>
      </c>
      <c r="C1511" s="12"/>
      <c r="D1511" s="13" t="s">
        <v>178</v>
      </c>
      <c r="E1511" s="108" t="s">
        <v>31</v>
      </c>
      <c r="F1511" s="136">
        <v>0</v>
      </c>
      <c r="G1511" s="108" t="s">
        <v>179</v>
      </c>
      <c r="H1511" s="136">
        <v>0</v>
      </c>
      <c r="I1511" s="108" t="s">
        <v>33</v>
      </c>
      <c r="J1511" s="136">
        <v>0</v>
      </c>
      <c r="K1511" s="136"/>
      <c r="L1511" s="136"/>
      <c r="M1511" s="108" t="s">
        <v>35</v>
      </c>
      <c r="N1511" s="189">
        <v>0</v>
      </c>
    </row>
    <row r="1512" spans="1:14" x14ac:dyDescent="0.3">
      <c r="A1512" s="11"/>
      <c r="B1512" s="12"/>
      <c r="C1512" s="12"/>
      <c r="D1512" s="29"/>
      <c r="E1512" s="108" t="s">
        <v>20</v>
      </c>
      <c r="F1512" s="136">
        <v>0</v>
      </c>
      <c r="G1512" s="108" t="s">
        <v>180</v>
      </c>
      <c r="H1512" s="136">
        <v>0</v>
      </c>
      <c r="I1512" s="108" t="s">
        <v>181</v>
      </c>
      <c r="J1512" s="136">
        <v>0</v>
      </c>
      <c r="K1512" s="136" t="s">
        <v>182</v>
      </c>
      <c r="L1512" s="136">
        <v>0</v>
      </c>
      <c r="M1512" s="108" t="s">
        <v>38</v>
      </c>
      <c r="N1512" s="189">
        <v>0</v>
      </c>
    </row>
    <row r="1513" spans="1:14" x14ac:dyDescent="0.3">
      <c r="A1513" s="11"/>
      <c r="B1513" s="12"/>
      <c r="C1513" s="12"/>
      <c r="D1513" s="29"/>
      <c r="E1513" s="108" t="s">
        <v>26</v>
      </c>
      <c r="F1513" s="136">
        <v>0</v>
      </c>
      <c r="G1513" s="108" t="s">
        <v>183</v>
      </c>
      <c r="H1513" s="136">
        <v>0</v>
      </c>
      <c r="I1513" s="108" t="s">
        <v>184</v>
      </c>
      <c r="J1513" s="136">
        <v>0</v>
      </c>
      <c r="K1513" s="136"/>
      <c r="L1513" s="136"/>
      <c r="M1513" s="108" t="s">
        <v>39</v>
      </c>
      <c r="N1513" s="189">
        <v>0</v>
      </c>
    </row>
    <row r="1514" spans="1:14" x14ac:dyDescent="0.3">
      <c r="A1514" s="11"/>
      <c r="B1514" s="12"/>
      <c r="C1514" s="12"/>
      <c r="D1514" s="30"/>
      <c r="H1514" s="108"/>
      <c r="J1514" s="108"/>
      <c r="K1514" s="108"/>
      <c r="L1514" s="108"/>
      <c r="N1514" s="188"/>
    </row>
    <row r="1515" spans="1:14" x14ac:dyDescent="0.3">
      <c r="A1515" s="11"/>
      <c r="B1515" s="21" t="s">
        <v>185</v>
      </c>
      <c r="C1515" s="12"/>
      <c r="D1515" s="13" t="s">
        <v>186</v>
      </c>
      <c r="E1515" s="108" t="s">
        <v>31</v>
      </c>
      <c r="F1515" s="136">
        <v>0</v>
      </c>
      <c r="G1515" s="108" t="s">
        <v>179</v>
      </c>
      <c r="H1515" s="136">
        <v>0</v>
      </c>
      <c r="I1515" s="108" t="s">
        <v>33</v>
      </c>
      <c r="J1515" s="136">
        <v>0</v>
      </c>
      <c r="K1515" s="136"/>
      <c r="L1515" s="136"/>
      <c r="M1515" s="108" t="s">
        <v>35</v>
      </c>
      <c r="N1515" s="189">
        <v>0</v>
      </c>
    </row>
    <row r="1516" spans="1:14" x14ac:dyDescent="0.3">
      <c r="A1516" s="11"/>
      <c r="B1516" s="12"/>
      <c r="C1516" s="12"/>
      <c r="D1516" s="29"/>
      <c r="E1516" s="108" t="s">
        <v>20</v>
      </c>
      <c r="F1516" s="136">
        <v>0</v>
      </c>
      <c r="G1516" s="108" t="s">
        <v>180</v>
      </c>
      <c r="H1516" s="136">
        <v>0</v>
      </c>
      <c r="I1516" s="108" t="s">
        <v>181</v>
      </c>
      <c r="J1516" s="136">
        <v>0</v>
      </c>
      <c r="K1516" s="136" t="s">
        <v>182</v>
      </c>
      <c r="L1516" s="136">
        <v>0</v>
      </c>
      <c r="M1516" s="108" t="s">
        <v>38</v>
      </c>
      <c r="N1516" s="189">
        <v>0</v>
      </c>
    </row>
    <row r="1517" spans="1:14" x14ac:dyDescent="0.3">
      <c r="A1517" s="11"/>
      <c r="B1517" s="12"/>
      <c r="C1517" s="12"/>
      <c r="D1517" s="29"/>
      <c r="E1517" s="108" t="s">
        <v>26</v>
      </c>
      <c r="F1517" s="136">
        <v>0</v>
      </c>
      <c r="G1517" s="108" t="s">
        <v>183</v>
      </c>
      <c r="H1517" s="136">
        <v>0</v>
      </c>
      <c r="I1517" s="108" t="s">
        <v>184</v>
      </c>
      <c r="J1517" s="136">
        <v>0</v>
      </c>
      <c r="K1517" s="136"/>
      <c r="L1517" s="136"/>
      <c r="M1517" s="108" t="s">
        <v>39</v>
      </c>
      <c r="N1517" s="189">
        <v>0</v>
      </c>
    </row>
    <row r="1518" spans="1:14" x14ac:dyDescent="0.3">
      <c r="A1518" s="11"/>
      <c r="B1518" s="12"/>
      <c r="C1518" s="12"/>
      <c r="D1518" s="30"/>
      <c r="N1518" s="187"/>
    </row>
    <row r="1519" spans="1:14" ht="27.6" x14ac:dyDescent="0.3">
      <c r="A1519" s="11"/>
      <c r="B1519" s="21" t="s">
        <v>195</v>
      </c>
      <c r="C1519" s="12"/>
      <c r="D1519" s="13" t="s">
        <v>196</v>
      </c>
      <c r="E1519" s="108" t="s">
        <v>31</v>
      </c>
      <c r="F1519" s="136">
        <v>0</v>
      </c>
      <c r="G1519" s="108" t="s">
        <v>179</v>
      </c>
      <c r="H1519" s="136">
        <v>0</v>
      </c>
      <c r="I1519" s="108" t="s">
        <v>33</v>
      </c>
      <c r="J1519" s="136">
        <v>0</v>
      </c>
      <c r="K1519" s="136"/>
      <c r="L1519" s="136"/>
      <c r="M1519" s="108" t="s">
        <v>35</v>
      </c>
      <c r="N1519" s="189">
        <v>0</v>
      </c>
    </row>
    <row r="1520" spans="1:14" x14ac:dyDescent="0.3">
      <c r="A1520" s="11"/>
      <c r="B1520" s="12"/>
      <c r="C1520" s="12"/>
      <c r="D1520" s="29"/>
      <c r="E1520" s="108" t="s">
        <v>20</v>
      </c>
      <c r="F1520" s="136">
        <v>0</v>
      </c>
      <c r="G1520" s="108" t="s">
        <v>180</v>
      </c>
      <c r="H1520" s="136">
        <v>0</v>
      </c>
      <c r="I1520" s="108" t="s">
        <v>181</v>
      </c>
      <c r="J1520" s="136">
        <v>0</v>
      </c>
      <c r="K1520" s="136" t="s">
        <v>182</v>
      </c>
      <c r="L1520" s="136">
        <v>0</v>
      </c>
      <c r="M1520" s="108" t="s">
        <v>38</v>
      </c>
      <c r="N1520" s="189">
        <v>0</v>
      </c>
    </row>
    <row r="1521" spans="1:14" x14ac:dyDescent="0.3">
      <c r="A1521" s="11"/>
      <c r="B1521" s="12"/>
      <c r="C1521" s="12"/>
      <c r="D1521" s="29"/>
      <c r="E1521" s="108" t="s">
        <v>26</v>
      </c>
      <c r="F1521" s="136">
        <v>0</v>
      </c>
      <c r="G1521" s="108" t="s">
        <v>183</v>
      </c>
      <c r="H1521" s="136">
        <v>0</v>
      </c>
      <c r="I1521" s="108" t="s">
        <v>184</v>
      </c>
      <c r="J1521" s="136">
        <v>0</v>
      </c>
      <c r="K1521" s="136"/>
      <c r="L1521" s="136"/>
      <c r="M1521" s="108" t="s">
        <v>39</v>
      </c>
      <c r="N1521" s="189">
        <v>0</v>
      </c>
    </row>
    <row r="1522" spans="1:14" ht="14.4" thickBot="1" x14ac:dyDescent="0.35">
      <c r="A1522" s="11"/>
      <c r="B1522" s="12"/>
      <c r="C1522" s="12"/>
      <c r="D1522" s="29"/>
      <c r="E1522" s="108"/>
      <c r="F1522" s="136"/>
      <c r="G1522" s="108"/>
      <c r="H1522" s="136"/>
      <c r="I1522" s="108"/>
      <c r="J1522" s="136"/>
      <c r="K1522" s="136"/>
      <c r="L1522" s="136"/>
      <c r="M1522" s="108"/>
      <c r="N1522" s="189"/>
    </row>
    <row r="1523" spans="1:14" ht="14.4" thickTop="1" x14ac:dyDescent="0.3">
      <c r="A1523" s="48"/>
      <c r="B1523" s="49"/>
      <c r="C1523" s="49"/>
      <c r="D1523" s="50"/>
      <c r="E1523" s="200"/>
      <c r="F1523" s="201"/>
      <c r="G1523" s="200"/>
      <c r="H1523" s="201"/>
      <c r="I1523" s="200"/>
      <c r="J1523" s="201"/>
      <c r="K1523" s="201"/>
      <c r="L1523" s="201"/>
      <c r="M1523" s="200"/>
      <c r="N1523" s="202"/>
    </row>
    <row r="1524" spans="1:14" x14ac:dyDescent="0.3">
      <c r="A1524" s="37" t="s">
        <v>187</v>
      </c>
      <c r="B1524" s="12"/>
      <c r="C1524" s="12" t="s">
        <v>193</v>
      </c>
      <c r="D1524" s="13" t="s">
        <v>390</v>
      </c>
      <c r="E1524" s="191" t="s">
        <v>31</v>
      </c>
      <c r="F1524" s="192">
        <f>+F1515+F1519+F1511</f>
        <v>0</v>
      </c>
      <c r="G1524" s="191" t="s">
        <v>179</v>
      </c>
      <c r="H1524" s="192">
        <f>+H1515+H1519+H1511</f>
        <v>0</v>
      </c>
      <c r="I1524" s="191" t="s">
        <v>33</v>
      </c>
      <c r="J1524" s="192">
        <f>+J1515+J1519+J1511</f>
        <v>0</v>
      </c>
      <c r="K1524" s="192"/>
      <c r="L1524" s="192"/>
      <c r="M1524" s="191" t="s">
        <v>35</v>
      </c>
      <c r="N1524" s="193">
        <f>+N1515+N1519+N1511</f>
        <v>0</v>
      </c>
    </row>
    <row r="1525" spans="1:14" x14ac:dyDescent="0.3">
      <c r="A1525" s="11"/>
      <c r="B1525" s="12"/>
      <c r="C1525" s="12"/>
      <c r="D1525" s="13"/>
      <c r="E1525" s="191" t="s">
        <v>20</v>
      </c>
      <c r="F1525" s="192">
        <f>+F1516+F1520+F1512</f>
        <v>0</v>
      </c>
      <c r="G1525" s="191" t="s">
        <v>180</v>
      </c>
      <c r="H1525" s="192">
        <f>+H1516+H1520+H1512</f>
        <v>0</v>
      </c>
      <c r="I1525" s="191" t="s">
        <v>181</v>
      </c>
      <c r="J1525" s="192">
        <f t="shared" ref="J1525:L1526" si="48">+J1516+J1520+J1512</f>
        <v>0</v>
      </c>
      <c r="K1525" s="192" t="s">
        <v>182</v>
      </c>
      <c r="L1525" s="192">
        <f t="shared" si="48"/>
        <v>0</v>
      </c>
      <c r="M1525" s="191" t="s">
        <v>38</v>
      </c>
      <c r="N1525" s="193">
        <f>+N1516+N1520+N1512</f>
        <v>0</v>
      </c>
    </row>
    <row r="1526" spans="1:14" x14ac:dyDescent="0.3">
      <c r="A1526" s="11"/>
      <c r="B1526" s="12"/>
      <c r="C1526" s="12"/>
      <c r="D1526" s="13"/>
      <c r="E1526" s="191" t="s">
        <v>26</v>
      </c>
      <c r="F1526" s="192">
        <f>+F1517+F1521+F1513</f>
        <v>0</v>
      </c>
      <c r="G1526" s="191" t="s">
        <v>183</v>
      </c>
      <c r="H1526" s="192">
        <f>+H1517+H1521+H1513</f>
        <v>0</v>
      </c>
      <c r="I1526" s="191" t="s">
        <v>184</v>
      </c>
      <c r="J1526" s="192">
        <f t="shared" si="48"/>
        <v>0</v>
      </c>
      <c r="K1526" s="192"/>
      <c r="L1526" s="192"/>
      <c r="M1526" s="191" t="s">
        <v>39</v>
      </c>
      <c r="N1526" s="193">
        <f>+N1517+N1521+N1513</f>
        <v>0</v>
      </c>
    </row>
    <row r="1527" spans="1:14" x14ac:dyDescent="0.3">
      <c r="A1527" s="42"/>
      <c r="B1527" s="43"/>
      <c r="C1527" s="43"/>
      <c r="D1527" s="22"/>
      <c r="E1527" s="194"/>
      <c r="F1527" s="746"/>
      <c r="G1527" s="194"/>
      <c r="H1527" s="746"/>
      <c r="I1527" s="194"/>
      <c r="J1527" s="746"/>
      <c r="K1527" s="746"/>
      <c r="L1527" s="746"/>
      <c r="M1527" s="194"/>
      <c r="N1527" s="195"/>
    </row>
    <row r="1528" spans="1:14" x14ac:dyDescent="0.3">
      <c r="A1528" s="11"/>
      <c r="B1528" s="12"/>
      <c r="C1528" s="12"/>
      <c r="D1528" s="13"/>
      <c r="H1528" s="108"/>
      <c r="J1528" s="108"/>
      <c r="K1528" s="108"/>
      <c r="L1528" s="108"/>
      <c r="N1528" s="188"/>
    </row>
    <row r="1529" spans="1:14" x14ac:dyDescent="0.3">
      <c r="A1529" s="1281"/>
      <c r="B1529" s="1282"/>
      <c r="C1529" s="60"/>
      <c r="D1529" s="63"/>
      <c r="E1529" s="1282"/>
      <c r="F1529" s="1282"/>
      <c r="G1529" s="60"/>
      <c r="H1529" s="63"/>
      <c r="I1529" s="60"/>
      <c r="J1529" s="63"/>
      <c r="K1529" s="63"/>
      <c r="L1529" s="63"/>
      <c r="M1529" s="1282"/>
      <c r="N1529" s="1283"/>
    </row>
    <row r="1530" spans="1:14" ht="27.6" x14ac:dyDescent="0.3">
      <c r="A1530" s="1284" t="s">
        <v>393</v>
      </c>
      <c r="B1530" s="1285"/>
      <c r="C1530" s="1285"/>
      <c r="D1530" s="29" t="s">
        <v>387</v>
      </c>
      <c r="E1530" s="191" t="s">
        <v>31</v>
      </c>
      <c r="F1530" s="64">
        <f>+F1482+F1503+F1524</f>
        <v>0</v>
      </c>
      <c r="G1530" s="64" t="s">
        <v>179</v>
      </c>
      <c r="H1530" s="64">
        <f>+H1482+H1503+H1524</f>
        <v>0</v>
      </c>
      <c r="I1530" s="191" t="s">
        <v>33</v>
      </c>
      <c r="J1530" s="64">
        <f>+J1482+J1503+J1524</f>
        <v>0</v>
      </c>
      <c r="K1530" s="64"/>
      <c r="L1530" s="64"/>
      <c r="M1530" s="64" t="s">
        <v>35</v>
      </c>
      <c r="N1530" s="65">
        <f>+N1482+N1503+N1524</f>
        <v>0</v>
      </c>
    </row>
    <row r="1531" spans="1:14" x14ac:dyDescent="0.3">
      <c r="A1531" s="20"/>
      <c r="B1531" s="78"/>
      <c r="C1531" s="191"/>
      <c r="D1531" s="29"/>
      <c r="E1531" s="191" t="s">
        <v>20</v>
      </c>
      <c r="F1531" s="64">
        <f>+F1483+F1504+F1525</f>
        <v>0</v>
      </c>
      <c r="G1531" s="64" t="s">
        <v>180</v>
      </c>
      <c r="H1531" s="64">
        <f>+H1483+H1504+H1525</f>
        <v>0</v>
      </c>
      <c r="I1531" s="191" t="s">
        <v>181</v>
      </c>
      <c r="J1531" s="64">
        <f>+J1483+J1504+J1525</f>
        <v>0</v>
      </c>
      <c r="K1531" s="192" t="s">
        <v>182</v>
      </c>
      <c r="L1531" s="64">
        <f>+L1483+L1504+L1525</f>
        <v>0</v>
      </c>
      <c r="M1531" s="64" t="s">
        <v>38</v>
      </c>
      <c r="N1531" s="65">
        <f>+N1483+N1504+N1525</f>
        <v>0</v>
      </c>
    </row>
    <row r="1532" spans="1:14" x14ac:dyDescent="0.3">
      <c r="A1532" s="66"/>
      <c r="B1532" s="47"/>
      <c r="C1532" s="12"/>
      <c r="D1532" s="13"/>
      <c r="E1532" s="191" t="s">
        <v>26</v>
      </c>
      <c r="F1532" s="64">
        <f>+F1484+F1505+F1526</f>
        <v>0</v>
      </c>
      <c r="G1532" s="64" t="s">
        <v>183</v>
      </c>
      <c r="H1532" s="64">
        <f>+H1484+H1505+H1526</f>
        <v>0</v>
      </c>
      <c r="I1532" s="191" t="s">
        <v>184</v>
      </c>
      <c r="J1532" s="64">
        <f>+J1484+J1505+J1526</f>
        <v>0</v>
      </c>
      <c r="K1532" s="64"/>
      <c r="L1532" s="64"/>
      <c r="M1532" s="64" t="s">
        <v>39</v>
      </c>
      <c r="N1532" s="65">
        <f>+N1484+N1505+N1526</f>
        <v>0</v>
      </c>
    </row>
    <row r="1533" spans="1:14" x14ac:dyDescent="0.3">
      <c r="A1533" s="66"/>
      <c r="B1533" s="47"/>
      <c r="C1533" s="12"/>
      <c r="D1533" s="13"/>
      <c r="E1533" s="47"/>
      <c r="F1533" s="47"/>
      <c r="G1533" s="12"/>
      <c r="H1533" s="13"/>
      <c r="I1533" s="12"/>
      <c r="J1533" s="13"/>
      <c r="K1533" s="13"/>
      <c r="L1533" s="13"/>
      <c r="M1533" s="47"/>
      <c r="N1533" s="67"/>
    </row>
    <row r="1534" spans="1:14" x14ac:dyDescent="0.3">
      <c r="A1534" s="42"/>
      <c r="B1534" s="43"/>
      <c r="C1534" s="43"/>
      <c r="D1534" s="22"/>
      <c r="E1534" s="43"/>
      <c r="F1534" s="43"/>
      <c r="G1534" s="43"/>
      <c r="H1534" s="22"/>
      <c r="I1534" s="43"/>
      <c r="J1534" s="22"/>
      <c r="K1534" s="22"/>
      <c r="L1534" s="22"/>
      <c r="M1534" s="43"/>
      <c r="N1534" s="68"/>
    </row>
    <row r="1535" spans="1:14" x14ac:dyDescent="0.3">
      <c r="A1535" s="24"/>
      <c r="B1535" s="26"/>
      <c r="C1535" s="26"/>
      <c r="D1535" s="53"/>
      <c r="E1535" s="203"/>
      <c r="F1535" s="745"/>
      <c r="G1535" s="203"/>
      <c r="H1535" s="203"/>
      <c r="I1535" s="203"/>
      <c r="J1535" s="203"/>
      <c r="K1535" s="203"/>
      <c r="L1535" s="203"/>
      <c r="M1535" s="203"/>
      <c r="N1535" s="204"/>
    </row>
    <row r="1536" spans="1:14" ht="14.4" thickBot="1" x14ac:dyDescent="0.35">
      <c r="A1536" s="31"/>
      <c r="B1536" s="32"/>
      <c r="C1536" s="32"/>
      <c r="D1536" s="77"/>
      <c r="E1536" s="149"/>
      <c r="F1536" s="76"/>
      <c r="G1536" s="149"/>
      <c r="H1536" s="149"/>
      <c r="I1536" s="149"/>
      <c r="J1536" s="149"/>
      <c r="K1536" s="149"/>
      <c r="L1536" s="149"/>
      <c r="M1536" s="149"/>
      <c r="N1536" s="205"/>
    </row>
    <row r="1537" spans="1:14" ht="28.8" thickTop="1" thickBot="1" x14ac:dyDescent="0.35">
      <c r="A1537" s="1268" t="s">
        <v>171</v>
      </c>
      <c r="B1537" s="1269"/>
      <c r="C1537" s="9" t="s">
        <v>394</v>
      </c>
      <c r="D1537" s="96" t="s">
        <v>395</v>
      </c>
      <c r="E1537" s="219"/>
      <c r="F1537" s="219"/>
      <c r="G1537" s="219"/>
      <c r="H1537" s="219"/>
      <c r="I1537" s="219"/>
      <c r="J1537" s="219"/>
      <c r="K1537" s="219"/>
      <c r="L1537" s="219"/>
      <c r="M1537" s="219"/>
      <c r="N1537" s="10"/>
    </row>
    <row r="1538" spans="1:14" ht="14.4" thickTop="1" x14ac:dyDescent="0.3">
      <c r="A1538" s="102"/>
      <c r="B1538" s="21"/>
      <c r="C1538" s="12"/>
      <c r="D1538" s="13"/>
      <c r="N1538" s="187"/>
    </row>
    <row r="1539" spans="1:14" x14ac:dyDescent="0.3">
      <c r="A1539" s="100">
        <v>1601</v>
      </c>
      <c r="B1539" s="58" t="s">
        <v>175</v>
      </c>
      <c r="C1539" s="58" t="s">
        <v>172</v>
      </c>
      <c r="D1539" s="57" t="s">
        <v>2045</v>
      </c>
      <c r="E1539" s="18"/>
      <c r="F1539" s="18"/>
      <c r="G1539" s="18"/>
      <c r="H1539" s="18"/>
      <c r="I1539" s="18"/>
      <c r="J1539" s="18"/>
      <c r="K1539" s="18"/>
      <c r="L1539" s="18"/>
      <c r="M1539" s="18"/>
      <c r="N1539" s="101"/>
    </row>
    <row r="1540" spans="1:14" x14ac:dyDescent="0.3">
      <c r="A1540" s="11"/>
      <c r="B1540" s="61"/>
      <c r="C1540" s="12"/>
      <c r="D1540" s="30"/>
      <c r="N1540" s="187"/>
    </row>
    <row r="1541" spans="1:14" x14ac:dyDescent="0.3">
      <c r="A1541" s="59"/>
      <c r="B1541" s="25"/>
      <c r="C1541" s="60"/>
      <c r="D1541" s="53"/>
      <c r="E1541" s="203"/>
      <c r="F1541" s="745"/>
      <c r="G1541" s="203"/>
      <c r="H1541" s="203"/>
      <c r="I1541" s="203"/>
      <c r="J1541" s="203"/>
      <c r="K1541" s="203"/>
      <c r="L1541" s="203"/>
      <c r="M1541" s="203"/>
      <c r="N1541" s="204"/>
    </row>
    <row r="1542" spans="1:14" x14ac:dyDescent="0.3">
      <c r="A1542" s="11"/>
      <c r="B1542" s="21" t="s">
        <v>177</v>
      </c>
      <c r="C1542" s="12"/>
      <c r="D1542" s="13" t="s">
        <v>178</v>
      </c>
      <c r="E1542" s="108" t="s">
        <v>31</v>
      </c>
      <c r="F1542" s="136">
        <v>0</v>
      </c>
      <c r="G1542" s="108" t="s">
        <v>179</v>
      </c>
      <c r="H1542" s="136">
        <v>0</v>
      </c>
      <c r="I1542" s="108" t="s">
        <v>33</v>
      </c>
      <c r="J1542" s="136">
        <v>0</v>
      </c>
      <c r="K1542" s="136"/>
      <c r="L1542" s="136"/>
      <c r="M1542" s="108" t="s">
        <v>35</v>
      </c>
      <c r="N1542" s="189">
        <v>0</v>
      </c>
    </row>
    <row r="1543" spans="1:14" x14ac:dyDescent="0.3">
      <c r="A1543" s="11"/>
      <c r="B1543" s="12"/>
      <c r="C1543" s="12"/>
      <c r="D1543" s="29"/>
      <c r="E1543" s="108" t="s">
        <v>20</v>
      </c>
      <c r="F1543" s="136">
        <v>0</v>
      </c>
      <c r="G1543" s="108" t="s">
        <v>180</v>
      </c>
      <c r="H1543" s="136">
        <v>0</v>
      </c>
      <c r="I1543" s="108" t="s">
        <v>181</v>
      </c>
      <c r="J1543" s="136">
        <v>0</v>
      </c>
      <c r="K1543" s="136" t="s">
        <v>182</v>
      </c>
      <c r="L1543" s="136">
        <v>0</v>
      </c>
      <c r="M1543" s="108" t="s">
        <v>38</v>
      </c>
      <c r="N1543" s="189">
        <v>0</v>
      </c>
    </row>
    <row r="1544" spans="1:14" x14ac:dyDescent="0.3">
      <c r="A1544" s="11"/>
      <c r="B1544" s="12"/>
      <c r="C1544" s="12"/>
      <c r="D1544" s="29"/>
      <c r="E1544" s="108" t="s">
        <v>26</v>
      </c>
      <c r="F1544" s="136">
        <v>0</v>
      </c>
      <c r="G1544" s="108" t="s">
        <v>183</v>
      </c>
      <c r="H1544" s="136">
        <v>0</v>
      </c>
      <c r="I1544" s="108" t="s">
        <v>184</v>
      </c>
      <c r="J1544" s="136">
        <v>0</v>
      </c>
      <c r="K1544" s="136"/>
      <c r="L1544" s="136"/>
      <c r="M1544" s="108" t="s">
        <v>39</v>
      </c>
      <c r="N1544" s="189">
        <v>0</v>
      </c>
    </row>
    <row r="1545" spans="1:14" x14ac:dyDescent="0.3">
      <c r="A1545" s="11"/>
      <c r="B1545" s="12"/>
      <c r="C1545" s="12"/>
      <c r="D1545" s="30"/>
      <c r="H1545" s="108"/>
      <c r="J1545" s="108"/>
      <c r="K1545" s="108"/>
      <c r="L1545" s="108"/>
      <c r="N1545" s="188"/>
    </row>
    <row r="1546" spans="1:14" x14ac:dyDescent="0.3">
      <c r="A1546" s="11"/>
      <c r="B1546" s="21" t="s">
        <v>185</v>
      </c>
      <c r="C1546" s="12"/>
      <c r="D1546" s="13" t="s">
        <v>186</v>
      </c>
      <c r="E1546" s="108" t="s">
        <v>31</v>
      </c>
      <c r="F1546" s="136">
        <v>0</v>
      </c>
      <c r="G1546" s="108" t="s">
        <v>179</v>
      </c>
      <c r="H1546" s="136">
        <v>0</v>
      </c>
      <c r="I1546" s="108" t="s">
        <v>33</v>
      </c>
      <c r="J1546" s="136">
        <v>0</v>
      </c>
      <c r="K1546" s="136"/>
      <c r="L1546" s="136"/>
      <c r="M1546" s="108" t="s">
        <v>35</v>
      </c>
      <c r="N1546" s="189">
        <v>0</v>
      </c>
    </row>
    <row r="1547" spans="1:14" x14ac:dyDescent="0.3">
      <c r="A1547" s="11"/>
      <c r="B1547" s="12"/>
      <c r="C1547" s="12"/>
      <c r="D1547" s="29"/>
      <c r="E1547" s="108" t="s">
        <v>20</v>
      </c>
      <c r="F1547" s="136">
        <v>0</v>
      </c>
      <c r="G1547" s="108" t="s">
        <v>180</v>
      </c>
      <c r="H1547" s="136">
        <v>0</v>
      </c>
      <c r="I1547" s="108" t="s">
        <v>181</v>
      </c>
      <c r="J1547" s="136">
        <v>0</v>
      </c>
      <c r="K1547" s="136" t="s">
        <v>182</v>
      </c>
      <c r="L1547" s="136">
        <v>0</v>
      </c>
      <c r="M1547" s="108" t="s">
        <v>38</v>
      </c>
      <c r="N1547" s="189">
        <v>0</v>
      </c>
    </row>
    <row r="1548" spans="1:14" x14ac:dyDescent="0.3">
      <c r="A1548" s="11"/>
      <c r="B1548" s="12"/>
      <c r="C1548" s="12"/>
      <c r="D1548" s="29"/>
      <c r="E1548" s="108" t="s">
        <v>26</v>
      </c>
      <c r="F1548" s="136">
        <v>0</v>
      </c>
      <c r="G1548" s="108" t="s">
        <v>183</v>
      </c>
      <c r="H1548" s="136">
        <v>0</v>
      </c>
      <c r="I1548" s="108" t="s">
        <v>184</v>
      </c>
      <c r="J1548" s="136">
        <v>0</v>
      </c>
      <c r="K1548" s="136"/>
      <c r="L1548" s="136"/>
      <c r="M1548" s="108" t="s">
        <v>39</v>
      </c>
      <c r="N1548" s="189">
        <v>0</v>
      </c>
    </row>
    <row r="1549" spans="1:14" x14ac:dyDescent="0.3">
      <c r="A1549" s="11"/>
      <c r="B1549" s="12"/>
      <c r="C1549" s="12"/>
      <c r="D1549" s="30"/>
      <c r="N1549" s="187"/>
    </row>
    <row r="1550" spans="1:14" ht="27.6" x14ac:dyDescent="0.3">
      <c r="A1550" s="11"/>
      <c r="B1550" s="21" t="s">
        <v>195</v>
      </c>
      <c r="C1550" s="12"/>
      <c r="D1550" s="13" t="s">
        <v>196</v>
      </c>
      <c r="E1550" s="108" t="s">
        <v>31</v>
      </c>
      <c r="F1550" s="136">
        <v>0</v>
      </c>
      <c r="G1550" s="108" t="s">
        <v>179</v>
      </c>
      <c r="H1550" s="136">
        <v>0</v>
      </c>
      <c r="I1550" s="108" t="s">
        <v>33</v>
      </c>
      <c r="J1550" s="136">
        <v>0</v>
      </c>
      <c r="K1550" s="136"/>
      <c r="L1550" s="136"/>
      <c r="M1550" s="108" t="s">
        <v>35</v>
      </c>
      <c r="N1550" s="189">
        <v>0</v>
      </c>
    </row>
    <row r="1551" spans="1:14" x14ac:dyDescent="0.3">
      <c r="A1551" s="11"/>
      <c r="B1551" s="12"/>
      <c r="C1551" s="12"/>
      <c r="D1551" s="29"/>
      <c r="E1551" s="108" t="s">
        <v>20</v>
      </c>
      <c r="F1551" s="136">
        <v>0</v>
      </c>
      <c r="G1551" s="108" t="s">
        <v>180</v>
      </c>
      <c r="H1551" s="136">
        <v>0</v>
      </c>
      <c r="I1551" s="108" t="s">
        <v>181</v>
      </c>
      <c r="J1551" s="136">
        <v>0</v>
      </c>
      <c r="K1551" s="136" t="s">
        <v>182</v>
      </c>
      <c r="L1551" s="136">
        <v>0</v>
      </c>
      <c r="M1551" s="108" t="s">
        <v>38</v>
      </c>
      <c r="N1551" s="189">
        <v>0</v>
      </c>
    </row>
    <row r="1552" spans="1:14" x14ac:dyDescent="0.3">
      <c r="A1552" s="11"/>
      <c r="B1552" s="12"/>
      <c r="C1552" s="12"/>
      <c r="D1552" s="29"/>
      <c r="E1552" s="108" t="s">
        <v>26</v>
      </c>
      <c r="F1552" s="136">
        <v>0</v>
      </c>
      <c r="G1552" s="108" t="s">
        <v>183</v>
      </c>
      <c r="H1552" s="136">
        <v>0</v>
      </c>
      <c r="I1552" s="108" t="s">
        <v>184</v>
      </c>
      <c r="J1552" s="136">
        <v>0</v>
      </c>
      <c r="K1552" s="136"/>
      <c r="L1552" s="136"/>
      <c r="M1552" s="108" t="s">
        <v>39</v>
      </c>
      <c r="N1552" s="189">
        <v>0</v>
      </c>
    </row>
    <row r="1553" spans="1:14" ht="14.4" thickBot="1" x14ac:dyDescent="0.35">
      <c r="A1553" s="11"/>
      <c r="B1553" s="12"/>
      <c r="C1553" s="12"/>
      <c r="D1553" s="29"/>
      <c r="E1553" s="108"/>
      <c r="F1553" s="136"/>
      <c r="G1553" s="108"/>
      <c r="H1553" s="136"/>
      <c r="I1553" s="108"/>
      <c r="J1553" s="136"/>
      <c r="K1553" s="136"/>
      <c r="L1553" s="136"/>
      <c r="M1553" s="108"/>
      <c r="N1553" s="189"/>
    </row>
    <row r="1554" spans="1:14" ht="14.4" thickTop="1" x14ac:dyDescent="0.3">
      <c r="A1554" s="48"/>
      <c r="B1554" s="49"/>
      <c r="C1554" s="49"/>
      <c r="D1554" s="50"/>
      <c r="E1554" s="200"/>
      <c r="F1554" s="201"/>
      <c r="G1554" s="200"/>
      <c r="H1554" s="201"/>
      <c r="I1554" s="200"/>
      <c r="J1554" s="201"/>
      <c r="K1554" s="201"/>
      <c r="L1554" s="201"/>
      <c r="M1554" s="200"/>
      <c r="N1554" s="202"/>
    </row>
    <row r="1555" spans="1:14" x14ac:dyDescent="0.3">
      <c r="A1555" s="37" t="s">
        <v>187</v>
      </c>
      <c r="B1555" s="12"/>
      <c r="C1555" s="12" t="s">
        <v>172</v>
      </c>
      <c r="D1555" s="13" t="s">
        <v>2045</v>
      </c>
      <c r="E1555" s="191" t="s">
        <v>31</v>
      </c>
      <c r="F1555" s="192">
        <f>+F1546+F1550+F1542</f>
        <v>0</v>
      </c>
      <c r="G1555" s="191" t="s">
        <v>179</v>
      </c>
      <c r="H1555" s="192">
        <f>+H1546+H1550+H1542</f>
        <v>0</v>
      </c>
      <c r="I1555" s="191" t="s">
        <v>33</v>
      </c>
      <c r="J1555" s="192">
        <f>+J1546+J1550+J1542</f>
        <v>0</v>
      </c>
      <c r="K1555" s="192"/>
      <c r="L1555" s="192"/>
      <c r="M1555" s="191" t="s">
        <v>35</v>
      </c>
      <c r="N1555" s="193">
        <f>+N1546+N1550+N1542</f>
        <v>0</v>
      </c>
    </row>
    <row r="1556" spans="1:14" x14ac:dyDescent="0.3">
      <c r="A1556" s="11"/>
      <c r="B1556" s="12"/>
      <c r="C1556" s="12"/>
      <c r="D1556" s="13"/>
      <c r="E1556" s="191" t="s">
        <v>20</v>
      </c>
      <c r="F1556" s="192">
        <f>+F1547+F1551+F1543</f>
        <v>0</v>
      </c>
      <c r="G1556" s="191" t="s">
        <v>180</v>
      </c>
      <c r="H1556" s="192">
        <f>+H1547+H1551+H1543</f>
        <v>0</v>
      </c>
      <c r="I1556" s="191" t="s">
        <v>181</v>
      </c>
      <c r="J1556" s="192">
        <f>+J1547+J1551+J1543</f>
        <v>0</v>
      </c>
      <c r="K1556" s="192" t="s">
        <v>182</v>
      </c>
      <c r="L1556" s="192">
        <f>+L1547+L1551+L1543</f>
        <v>0</v>
      </c>
      <c r="M1556" s="191" t="s">
        <v>38</v>
      </c>
      <c r="N1556" s="193">
        <f>+N1547+N1551+N1543</f>
        <v>0</v>
      </c>
    </row>
    <row r="1557" spans="1:14" x14ac:dyDescent="0.3">
      <c r="A1557" s="11"/>
      <c r="B1557" s="12"/>
      <c r="C1557" s="12"/>
      <c r="D1557" s="13"/>
      <c r="E1557" s="191" t="s">
        <v>26</v>
      </c>
      <c r="F1557" s="192">
        <f>+F1548+F1552+F1544</f>
        <v>0</v>
      </c>
      <c r="G1557" s="191" t="s">
        <v>183</v>
      </c>
      <c r="H1557" s="192">
        <f>+H1548+H1552+H1544</f>
        <v>0</v>
      </c>
      <c r="I1557" s="191" t="s">
        <v>184</v>
      </c>
      <c r="J1557" s="192">
        <f>+J1548+J1552+J1544</f>
        <v>0</v>
      </c>
      <c r="K1557" s="192"/>
      <c r="L1557" s="192"/>
      <c r="M1557" s="191" t="s">
        <v>39</v>
      </c>
      <c r="N1557" s="193">
        <f>+N1548+N1552+N1544</f>
        <v>0</v>
      </c>
    </row>
    <row r="1558" spans="1:14" x14ac:dyDescent="0.3">
      <c r="A1558" s="42"/>
      <c r="B1558" s="43"/>
      <c r="C1558" s="43"/>
      <c r="D1558" s="22"/>
      <c r="E1558" s="194"/>
      <c r="F1558" s="746"/>
      <c r="G1558" s="194"/>
      <c r="H1558" s="746"/>
      <c r="I1558" s="194"/>
      <c r="J1558" s="746"/>
      <c r="K1558" s="746"/>
      <c r="L1558" s="746"/>
      <c r="M1558" s="194"/>
      <c r="N1558" s="195"/>
    </row>
    <row r="1559" spans="1:14" x14ac:dyDescent="0.3">
      <c r="A1559" s="11"/>
      <c r="B1559" s="12"/>
      <c r="C1559" s="12"/>
      <c r="D1559" s="30"/>
      <c r="N1559" s="187"/>
    </row>
    <row r="1560" spans="1:14" x14ac:dyDescent="0.3">
      <c r="A1560" s="100">
        <v>1602</v>
      </c>
      <c r="B1560" s="58" t="s">
        <v>175</v>
      </c>
      <c r="C1560" s="58" t="s">
        <v>189</v>
      </c>
      <c r="D1560" s="57" t="s">
        <v>397</v>
      </c>
      <c r="E1560" s="18"/>
      <c r="F1560" s="18"/>
      <c r="G1560" s="18"/>
      <c r="H1560" s="18"/>
      <c r="I1560" s="18"/>
      <c r="J1560" s="18"/>
      <c r="K1560" s="18"/>
      <c r="L1560" s="18"/>
      <c r="M1560" s="18"/>
      <c r="N1560" s="101"/>
    </row>
    <row r="1561" spans="1:14" x14ac:dyDescent="0.3">
      <c r="A1561" s="11"/>
      <c r="B1561" s="61"/>
      <c r="C1561" s="12"/>
      <c r="D1561" s="30"/>
      <c r="N1561" s="187"/>
    </row>
    <row r="1562" spans="1:14" x14ac:dyDescent="0.3">
      <c r="A1562" s="59"/>
      <c r="B1562" s="25"/>
      <c r="C1562" s="60"/>
      <c r="D1562" s="53"/>
      <c r="E1562" s="203"/>
      <c r="F1562" s="745"/>
      <c r="G1562" s="203"/>
      <c r="H1562" s="203"/>
      <c r="I1562" s="203"/>
      <c r="J1562" s="203"/>
      <c r="K1562" s="203"/>
      <c r="L1562" s="203"/>
      <c r="M1562" s="203"/>
      <c r="N1562" s="204"/>
    </row>
    <row r="1563" spans="1:14" x14ac:dyDescent="0.3">
      <c r="A1563" s="11"/>
      <c r="B1563" s="21" t="s">
        <v>177</v>
      </c>
      <c r="C1563" s="12"/>
      <c r="D1563" s="13" t="s">
        <v>178</v>
      </c>
      <c r="E1563" s="108" t="s">
        <v>31</v>
      </c>
      <c r="F1563" s="136">
        <v>0</v>
      </c>
      <c r="G1563" s="108" t="s">
        <v>179</v>
      </c>
      <c r="H1563" s="136">
        <v>0</v>
      </c>
      <c r="I1563" s="108" t="s">
        <v>33</v>
      </c>
      <c r="J1563" s="136">
        <v>0</v>
      </c>
      <c r="K1563" s="136"/>
      <c r="L1563" s="136"/>
      <c r="M1563" s="108" t="s">
        <v>35</v>
      </c>
      <c r="N1563" s="189">
        <v>0</v>
      </c>
    </row>
    <row r="1564" spans="1:14" x14ac:dyDescent="0.3">
      <c r="A1564" s="11"/>
      <c r="B1564" s="12"/>
      <c r="C1564" s="12"/>
      <c r="D1564" s="29"/>
      <c r="E1564" s="108" t="s">
        <v>20</v>
      </c>
      <c r="F1564" s="136">
        <v>0</v>
      </c>
      <c r="G1564" s="108" t="s">
        <v>180</v>
      </c>
      <c r="H1564" s="136">
        <v>0</v>
      </c>
      <c r="I1564" s="108" t="s">
        <v>181</v>
      </c>
      <c r="J1564" s="136">
        <v>0</v>
      </c>
      <c r="K1564" s="136" t="s">
        <v>182</v>
      </c>
      <c r="L1564" s="136">
        <v>0</v>
      </c>
      <c r="M1564" s="108" t="s">
        <v>38</v>
      </c>
      <c r="N1564" s="189">
        <v>0</v>
      </c>
    </row>
    <row r="1565" spans="1:14" x14ac:dyDescent="0.3">
      <c r="A1565" s="11"/>
      <c r="B1565" s="12"/>
      <c r="C1565" s="12"/>
      <c r="D1565" s="29"/>
      <c r="E1565" s="108" t="s">
        <v>26</v>
      </c>
      <c r="F1565" s="136">
        <v>0</v>
      </c>
      <c r="G1565" s="108" t="s">
        <v>183</v>
      </c>
      <c r="H1565" s="136">
        <v>0</v>
      </c>
      <c r="I1565" s="108" t="s">
        <v>184</v>
      </c>
      <c r="J1565" s="136">
        <v>0</v>
      </c>
      <c r="K1565" s="136"/>
      <c r="L1565" s="136"/>
      <c r="M1565" s="108" t="s">
        <v>39</v>
      </c>
      <c r="N1565" s="189">
        <v>0</v>
      </c>
    </row>
    <row r="1566" spans="1:14" x14ac:dyDescent="0.3">
      <c r="A1566" s="11"/>
      <c r="B1566" s="12"/>
      <c r="C1566" s="12"/>
      <c r="D1566" s="30"/>
      <c r="H1566" s="108"/>
      <c r="J1566" s="108"/>
      <c r="K1566" s="108"/>
      <c r="L1566" s="108"/>
      <c r="N1566" s="188"/>
    </row>
    <row r="1567" spans="1:14" x14ac:dyDescent="0.3">
      <c r="A1567" s="11"/>
      <c r="B1567" s="21" t="s">
        <v>185</v>
      </c>
      <c r="C1567" s="12"/>
      <c r="D1567" s="13" t="s">
        <v>186</v>
      </c>
      <c r="E1567" s="108" t="s">
        <v>31</v>
      </c>
      <c r="F1567" s="136">
        <v>0</v>
      </c>
      <c r="G1567" s="108" t="s">
        <v>179</v>
      </c>
      <c r="H1567" s="136">
        <v>0</v>
      </c>
      <c r="I1567" s="108" t="s">
        <v>33</v>
      </c>
      <c r="J1567" s="136">
        <v>0</v>
      </c>
      <c r="K1567" s="136"/>
      <c r="L1567" s="136"/>
      <c r="M1567" s="108" t="s">
        <v>35</v>
      </c>
      <c r="N1567" s="189">
        <v>0</v>
      </c>
    </row>
    <row r="1568" spans="1:14" x14ac:dyDescent="0.3">
      <c r="A1568" s="11"/>
      <c r="B1568" s="12"/>
      <c r="C1568" s="12"/>
      <c r="D1568" s="29"/>
      <c r="E1568" s="108" t="s">
        <v>20</v>
      </c>
      <c r="F1568" s="136">
        <v>0</v>
      </c>
      <c r="G1568" s="108" t="s">
        <v>180</v>
      </c>
      <c r="H1568" s="136">
        <v>0</v>
      </c>
      <c r="I1568" s="108" t="s">
        <v>181</v>
      </c>
      <c r="J1568" s="136">
        <v>0</v>
      </c>
      <c r="K1568" s="136" t="s">
        <v>182</v>
      </c>
      <c r="L1568" s="136">
        <v>0</v>
      </c>
      <c r="M1568" s="108" t="s">
        <v>38</v>
      </c>
      <c r="N1568" s="189">
        <v>0</v>
      </c>
    </row>
    <row r="1569" spans="1:14" x14ac:dyDescent="0.3">
      <c r="A1569" s="11"/>
      <c r="B1569" s="12"/>
      <c r="C1569" s="12"/>
      <c r="D1569" s="29"/>
      <c r="E1569" s="108" t="s">
        <v>26</v>
      </c>
      <c r="F1569" s="136">
        <v>0</v>
      </c>
      <c r="G1569" s="108" t="s">
        <v>183</v>
      </c>
      <c r="H1569" s="136">
        <v>0</v>
      </c>
      <c r="I1569" s="108" t="s">
        <v>184</v>
      </c>
      <c r="J1569" s="136">
        <v>0</v>
      </c>
      <c r="K1569" s="136"/>
      <c r="L1569" s="136"/>
      <c r="M1569" s="108" t="s">
        <v>39</v>
      </c>
      <c r="N1569" s="189">
        <v>0</v>
      </c>
    </row>
    <row r="1570" spans="1:14" x14ac:dyDescent="0.3">
      <c r="A1570" s="11"/>
      <c r="B1570" s="12"/>
      <c r="C1570" s="12"/>
      <c r="D1570" s="30"/>
      <c r="N1570" s="187"/>
    </row>
    <row r="1571" spans="1:14" ht="27.6" x14ac:dyDescent="0.3">
      <c r="A1571" s="11"/>
      <c r="B1571" s="21" t="s">
        <v>195</v>
      </c>
      <c r="C1571" s="12"/>
      <c r="D1571" s="13" t="s">
        <v>196</v>
      </c>
      <c r="E1571" s="108" t="s">
        <v>31</v>
      </c>
      <c r="F1571" s="136">
        <v>0</v>
      </c>
      <c r="G1571" s="108" t="s">
        <v>179</v>
      </c>
      <c r="H1571" s="136">
        <v>0</v>
      </c>
      <c r="I1571" s="108" t="s">
        <v>33</v>
      </c>
      <c r="J1571" s="136">
        <v>0</v>
      </c>
      <c r="K1571" s="136"/>
      <c r="L1571" s="136"/>
      <c r="M1571" s="108" t="s">
        <v>35</v>
      </c>
      <c r="N1571" s="189">
        <v>0</v>
      </c>
    </row>
    <row r="1572" spans="1:14" x14ac:dyDescent="0.3">
      <c r="A1572" s="11"/>
      <c r="B1572" s="12"/>
      <c r="C1572" s="12"/>
      <c r="D1572" s="29"/>
      <c r="E1572" s="108" t="s">
        <v>20</v>
      </c>
      <c r="F1572" s="136">
        <v>0</v>
      </c>
      <c r="G1572" s="108" t="s">
        <v>180</v>
      </c>
      <c r="H1572" s="136">
        <v>0</v>
      </c>
      <c r="I1572" s="108" t="s">
        <v>181</v>
      </c>
      <c r="J1572" s="136">
        <v>0</v>
      </c>
      <c r="K1572" s="136" t="s">
        <v>182</v>
      </c>
      <c r="L1572" s="136">
        <v>0</v>
      </c>
      <c r="M1572" s="108" t="s">
        <v>38</v>
      </c>
      <c r="N1572" s="189">
        <v>0</v>
      </c>
    </row>
    <row r="1573" spans="1:14" x14ac:dyDescent="0.3">
      <c r="A1573" s="11"/>
      <c r="B1573" s="12"/>
      <c r="C1573" s="12"/>
      <c r="D1573" s="29"/>
      <c r="E1573" s="108" t="s">
        <v>26</v>
      </c>
      <c r="F1573" s="136">
        <v>0</v>
      </c>
      <c r="G1573" s="108" t="s">
        <v>183</v>
      </c>
      <c r="H1573" s="136">
        <v>0</v>
      </c>
      <c r="I1573" s="108" t="s">
        <v>184</v>
      </c>
      <c r="J1573" s="136">
        <v>0</v>
      </c>
      <c r="K1573" s="136"/>
      <c r="L1573" s="136"/>
      <c r="M1573" s="108" t="s">
        <v>39</v>
      </c>
      <c r="N1573" s="189">
        <v>0</v>
      </c>
    </row>
    <row r="1574" spans="1:14" ht="14.4" thickBot="1" x14ac:dyDescent="0.35">
      <c r="A1574" s="11"/>
      <c r="B1574" s="12"/>
      <c r="C1574" s="12"/>
      <c r="D1574" s="29"/>
      <c r="E1574" s="108"/>
      <c r="F1574" s="136"/>
      <c r="G1574" s="108"/>
      <c r="H1574" s="136"/>
      <c r="I1574" s="108"/>
      <c r="J1574" s="136"/>
      <c r="K1574" s="136"/>
      <c r="L1574" s="136"/>
      <c r="M1574" s="108"/>
      <c r="N1574" s="189"/>
    </row>
    <row r="1575" spans="1:14" ht="14.4" thickTop="1" x14ac:dyDescent="0.3">
      <c r="A1575" s="48"/>
      <c r="B1575" s="49"/>
      <c r="C1575" s="49"/>
      <c r="D1575" s="50"/>
      <c r="E1575" s="200"/>
      <c r="F1575" s="201"/>
      <c r="G1575" s="200"/>
      <c r="H1575" s="201"/>
      <c r="I1575" s="200"/>
      <c r="J1575" s="201"/>
      <c r="K1575" s="201"/>
      <c r="L1575" s="201"/>
      <c r="M1575" s="200"/>
      <c r="N1575" s="202"/>
    </row>
    <row r="1576" spans="1:14" x14ac:dyDescent="0.3">
      <c r="A1576" s="37" t="s">
        <v>187</v>
      </c>
      <c r="B1576" s="12"/>
      <c r="C1576" s="12" t="s">
        <v>189</v>
      </c>
      <c r="D1576" s="13" t="s">
        <v>397</v>
      </c>
      <c r="E1576" s="191" t="s">
        <v>31</v>
      </c>
      <c r="F1576" s="192">
        <f>+F1567+F1571+F1563</f>
        <v>0</v>
      </c>
      <c r="G1576" s="191" t="s">
        <v>179</v>
      </c>
      <c r="H1576" s="192">
        <f>+H1567+H1571+H1563</f>
        <v>0</v>
      </c>
      <c r="I1576" s="191" t="s">
        <v>33</v>
      </c>
      <c r="J1576" s="192">
        <f>+J1567+J1571+J1563</f>
        <v>0</v>
      </c>
      <c r="K1576" s="192"/>
      <c r="L1576" s="192"/>
      <c r="M1576" s="191" t="s">
        <v>35</v>
      </c>
      <c r="N1576" s="193">
        <f>+N1567+N1571+N1563</f>
        <v>0</v>
      </c>
    </row>
    <row r="1577" spans="1:14" x14ac:dyDescent="0.3">
      <c r="A1577" s="11"/>
      <c r="B1577" s="12"/>
      <c r="C1577" s="12"/>
      <c r="D1577" s="13"/>
      <c r="E1577" s="191" t="s">
        <v>20</v>
      </c>
      <c r="F1577" s="192">
        <f t="shared" ref="F1577:H1578" si="49">+F1568+F1572+F1564</f>
        <v>0</v>
      </c>
      <c r="G1577" s="191" t="s">
        <v>180</v>
      </c>
      <c r="H1577" s="192">
        <f t="shared" si="49"/>
        <v>0</v>
      </c>
      <c r="I1577" s="191" t="s">
        <v>181</v>
      </c>
      <c r="J1577" s="192">
        <f t="shared" ref="J1577:L1578" si="50">+J1568+J1572+J1564</f>
        <v>0</v>
      </c>
      <c r="K1577" s="192" t="s">
        <v>182</v>
      </c>
      <c r="L1577" s="192">
        <f t="shared" si="50"/>
        <v>0</v>
      </c>
      <c r="M1577" s="191" t="s">
        <v>38</v>
      </c>
      <c r="N1577" s="193">
        <f>+N1568+N1572+N1564</f>
        <v>0</v>
      </c>
    </row>
    <row r="1578" spans="1:14" x14ac:dyDescent="0.3">
      <c r="A1578" s="11"/>
      <c r="B1578" s="12"/>
      <c r="C1578" s="12"/>
      <c r="D1578" s="13"/>
      <c r="E1578" s="191" t="s">
        <v>26</v>
      </c>
      <c r="F1578" s="192">
        <f t="shared" si="49"/>
        <v>0</v>
      </c>
      <c r="G1578" s="191" t="s">
        <v>183</v>
      </c>
      <c r="H1578" s="192">
        <f t="shared" si="49"/>
        <v>0</v>
      </c>
      <c r="I1578" s="191" t="s">
        <v>184</v>
      </c>
      <c r="J1578" s="192">
        <f t="shared" si="50"/>
        <v>0</v>
      </c>
      <c r="K1578" s="192"/>
      <c r="L1578" s="192"/>
      <c r="M1578" s="191" t="s">
        <v>39</v>
      </c>
      <c r="N1578" s="193">
        <f>+N1569+N1573+N1565</f>
        <v>0</v>
      </c>
    </row>
    <row r="1579" spans="1:14" x14ac:dyDescent="0.3">
      <c r="A1579" s="42"/>
      <c r="B1579" s="43"/>
      <c r="C1579" s="43"/>
      <c r="D1579" s="22"/>
      <c r="E1579" s="194"/>
      <c r="F1579" s="746"/>
      <c r="G1579" s="194"/>
      <c r="H1579" s="746"/>
      <c r="I1579" s="194"/>
      <c r="J1579" s="746"/>
      <c r="K1579" s="746"/>
      <c r="L1579" s="746"/>
      <c r="M1579" s="194"/>
      <c r="N1579" s="195"/>
    </row>
    <row r="1580" spans="1:14" x14ac:dyDescent="0.3">
      <c r="A1580" s="11"/>
      <c r="B1580" s="12"/>
      <c r="C1580" s="12"/>
      <c r="D1580" s="13"/>
      <c r="H1580" s="108"/>
      <c r="J1580" s="108"/>
      <c r="K1580" s="108"/>
      <c r="L1580" s="108"/>
      <c r="N1580" s="188"/>
    </row>
    <row r="1581" spans="1:14" x14ac:dyDescent="0.3">
      <c r="A1581" s="1281"/>
      <c r="B1581" s="1282"/>
      <c r="C1581" s="60"/>
      <c r="D1581" s="63"/>
      <c r="E1581" s="1282"/>
      <c r="F1581" s="1282"/>
      <c r="G1581" s="60"/>
      <c r="H1581" s="63"/>
      <c r="I1581" s="60"/>
      <c r="J1581" s="63"/>
      <c r="K1581" s="63"/>
      <c r="L1581" s="63"/>
      <c r="M1581" s="1282"/>
      <c r="N1581" s="1283"/>
    </row>
    <row r="1582" spans="1:14" ht="27.6" x14ac:dyDescent="0.3">
      <c r="A1582" s="1284" t="s">
        <v>400</v>
      </c>
      <c r="B1582" s="1285"/>
      <c r="C1582" s="1285"/>
      <c r="D1582" s="29" t="s">
        <v>395</v>
      </c>
      <c r="E1582" s="64" t="s">
        <v>31</v>
      </c>
      <c r="F1582" s="64">
        <f>+F1555-F1576</f>
        <v>0</v>
      </c>
      <c r="G1582" s="64" t="s">
        <v>179</v>
      </c>
      <c r="H1582" s="64">
        <f>+H1555-H1576</f>
        <v>0</v>
      </c>
      <c r="I1582" s="64" t="s">
        <v>33</v>
      </c>
      <c r="J1582" s="64">
        <f>+J1555-J1576</f>
        <v>0</v>
      </c>
      <c r="K1582" s="64"/>
      <c r="L1582" s="64"/>
      <c r="M1582" s="64" t="s">
        <v>35</v>
      </c>
      <c r="N1582" s="65">
        <f>+N1555-N1576</f>
        <v>0</v>
      </c>
    </row>
    <row r="1583" spans="1:14" x14ac:dyDescent="0.3">
      <c r="A1583" s="20"/>
      <c r="B1583" s="78"/>
      <c r="C1583" s="191"/>
      <c r="D1583" s="29"/>
      <c r="E1583" s="64" t="s">
        <v>20</v>
      </c>
      <c r="F1583" s="64">
        <f t="shared" ref="F1583:H1584" si="51">+F1556-F1577</f>
        <v>0</v>
      </c>
      <c r="G1583" s="64" t="s">
        <v>180</v>
      </c>
      <c r="H1583" s="64">
        <f t="shared" si="51"/>
        <v>0</v>
      </c>
      <c r="I1583" s="64" t="s">
        <v>181</v>
      </c>
      <c r="J1583" s="64">
        <f>+J1556-J1577</f>
        <v>0</v>
      </c>
      <c r="K1583" s="64" t="s">
        <v>182</v>
      </c>
      <c r="L1583" s="64">
        <f>+L1556+L1577</f>
        <v>0</v>
      </c>
      <c r="M1583" s="64" t="s">
        <v>38</v>
      </c>
      <c r="N1583" s="65">
        <f>+N1556-N1577</f>
        <v>0</v>
      </c>
    </row>
    <row r="1584" spans="1:14" x14ac:dyDescent="0.3">
      <c r="A1584" s="66"/>
      <c r="B1584" s="47"/>
      <c r="C1584" s="12"/>
      <c r="D1584" s="13"/>
      <c r="E1584" s="64" t="s">
        <v>26</v>
      </c>
      <c r="F1584" s="64">
        <f t="shared" si="51"/>
        <v>0</v>
      </c>
      <c r="G1584" s="64" t="s">
        <v>183</v>
      </c>
      <c r="H1584" s="64">
        <f t="shared" si="51"/>
        <v>0</v>
      </c>
      <c r="I1584" s="64" t="s">
        <v>184</v>
      </c>
      <c r="J1584" s="64">
        <f>+J1557-J1578</f>
        <v>0</v>
      </c>
      <c r="K1584" s="64"/>
      <c r="L1584" s="64"/>
      <c r="M1584" s="64" t="s">
        <v>39</v>
      </c>
      <c r="N1584" s="65">
        <f>+N1557-N1578</f>
        <v>0</v>
      </c>
    </row>
    <row r="1585" spans="1:14" x14ac:dyDescent="0.3">
      <c r="A1585" s="66"/>
      <c r="B1585" s="47"/>
      <c r="C1585" s="12"/>
      <c r="D1585" s="13"/>
      <c r="E1585" s="47"/>
      <c r="F1585" s="47"/>
      <c r="G1585" s="12"/>
      <c r="H1585" s="13"/>
      <c r="I1585" s="12"/>
      <c r="J1585" s="13"/>
      <c r="K1585" s="13"/>
      <c r="L1585" s="13"/>
      <c r="M1585" s="47"/>
      <c r="N1585" s="67"/>
    </row>
    <row r="1586" spans="1:14" x14ac:dyDescent="0.3">
      <c r="A1586" s="42"/>
      <c r="B1586" s="43"/>
      <c r="C1586" s="43"/>
      <c r="D1586" s="22"/>
      <c r="E1586" s="43"/>
      <c r="F1586" s="43"/>
      <c r="G1586" s="43"/>
      <c r="H1586" s="22"/>
      <c r="I1586" s="43"/>
      <c r="J1586" s="22"/>
      <c r="K1586" s="22"/>
      <c r="L1586" s="22"/>
      <c r="M1586" s="43"/>
      <c r="N1586" s="68"/>
    </row>
    <row r="1587" spans="1:14" x14ac:dyDescent="0.3">
      <c r="A1587" s="11"/>
      <c r="B1587" s="12"/>
      <c r="C1587" s="12"/>
      <c r="D1587" s="13"/>
      <c r="N1587" s="187"/>
    </row>
    <row r="1588" spans="1:14" ht="14.4" thickBot="1" x14ac:dyDescent="0.35">
      <c r="A1588" s="11"/>
      <c r="B1588" s="12"/>
      <c r="C1588" s="12"/>
      <c r="D1588" s="13"/>
      <c r="N1588" s="187"/>
    </row>
    <row r="1589" spans="1:14" ht="28.8" thickTop="1" thickBot="1" x14ac:dyDescent="0.35">
      <c r="A1589" s="1268" t="s">
        <v>171</v>
      </c>
      <c r="B1589" s="1269"/>
      <c r="C1589" s="9" t="s">
        <v>401</v>
      </c>
      <c r="D1589" s="96" t="s">
        <v>402</v>
      </c>
      <c r="E1589" s="219"/>
      <c r="F1589" s="219"/>
      <c r="G1589" s="219"/>
      <c r="H1589" s="219"/>
      <c r="I1589" s="219"/>
      <c r="J1589" s="219"/>
      <c r="K1589" s="219"/>
      <c r="L1589" s="219"/>
      <c r="M1589" s="219"/>
      <c r="N1589" s="10"/>
    </row>
    <row r="1590" spans="1:14" ht="14.4" thickTop="1" x14ac:dyDescent="0.3">
      <c r="A1590" s="11"/>
      <c r="B1590" s="12"/>
      <c r="C1590" s="12"/>
      <c r="D1590" s="13"/>
      <c r="N1590" s="187"/>
    </row>
    <row r="1591" spans="1:14" x14ac:dyDescent="0.3">
      <c r="A1591" s="79"/>
      <c r="B1591" s="17"/>
      <c r="C1591" s="17"/>
      <c r="D1591" s="81"/>
      <c r="E1591" s="197"/>
      <c r="F1591" s="198"/>
      <c r="G1591" s="197"/>
      <c r="H1591" s="197"/>
      <c r="I1591" s="197"/>
      <c r="J1591" s="197"/>
      <c r="K1591" s="197"/>
      <c r="L1591" s="197"/>
      <c r="M1591" s="197"/>
      <c r="N1591" s="199"/>
    </row>
    <row r="1592" spans="1:14" x14ac:dyDescent="0.3">
      <c r="A1592" s="56" t="s">
        <v>2046</v>
      </c>
      <c r="B1592" s="58" t="s">
        <v>175</v>
      </c>
      <c r="C1592" s="62" t="s">
        <v>172</v>
      </c>
      <c r="D1592" s="57" t="s">
        <v>404</v>
      </c>
      <c r="E1592" s="18"/>
      <c r="F1592" s="18"/>
      <c r="G1592" s="18"/>
      <c r="H1592" s="18"/>
      <c r="I1592" s="18"/>
      <c r="J1592" s="18"/>
      <c r="K1592" s="18"/>
      <c r="L1592" s="18"/>
      <c r="M1592" s="18"/>
      <c r="N1592" s="101"/>
    </row>
    <row r="1593" spans="1:14" x14ac:dyDescent="0.3">
      <c r="A1593" s="11"/>
      <c r="B1593" s="61"/>
      <c r="C1593" s="12"/>
      <c r="D1593" s="30"/>
      <c r="N1593" s="187"/>
    </row>
    <row r="1594" spans="1:14" x14ac:dyDescent="0.3">
      <c r="A1594" s="59"/>
      <c r="B1594" s="25"/>
      <c r="C1594" s="60"/>
      <c r="D1594" s="53"/>
      <c r="E1594" s="203"/>
      <c r="F1594" s="745"/>
      <c r="G1594" s="203"/>
      <c r="H1594" s="203"/>
      <c r="I1594" s="203"/>
      <c r="J1594" s="203"/>
      <c r="K1594" s="203"/>
      <c r="L1594" s="203"/>
      <c r="M1594" s="203"/>
      <c r="N1594" s="204"/>
    </row>
    <row r="1595" spans="1:14" x14ac:dyDescent="0.3">
      <c r="A1595" s="11"/>
      <c r="B1595" s="21" t="s">
        <v>177</v>
      </c>
      <c r="C1595" s="12"/>
      <c r="D1595" s="13" t="s">
        <v>178</v>
      </c>
      <c r="E1595" s="108" t="s">
        <v>31</v>
      </c>
      <c r="F1595" s="136">
        <v>0</v>
      </c>
      <c r="G1595" s="108" t="s">
        <v>179</v>
      </c>
      <c r="H1595" s="136">
        <v>0</v>
      </c>
      <c r="I1595" s="108" t="s">
        <v>33</v>
      </c>
      <c r="J1595" s="136">
        <v>0</v>
      </c>
      <c r="K1595" s="136"/>
      <c r="L1595" s="136"/>
      <c r="M1595" s="108" t="s">
        <v>35</v>
      </c>
      <c r="N1595" s="189">
        <v>0</v>
      </c>
    </row>
    <row r="1596" spans="1:14" x14ac:dyDescent="0.3">
      <c r="A1596" s="11"/>
      <c r="B1596" s="12"/>
      <c r="C1596" s="12"/>
      <c r="D1596" s="29"/>
      <c r="E1596" s="108" t="s">
        <v>20</v>
      </c>
      <c r="F1596" s="136">
        <v>0</v>
      </c>
      <c r="G1596" s="108" t="s">
        <v>180</v>
      </c>
      <c r="H1596" s="136">
        <v>0</v>
      </c>
      <c r="I1596" s="108" t="s">
        <v>181</v>
      </c>
      <c r="J1596" s="136">
        <v>0</v>
      </c>
      <c r="K1596" s="136" t="s">
        <v>182</v>
      </c>
      <c r="L1596" s="136">
        <v>0</v>
      </c>
      <c r="M1596" s="108" t="s">
        <v>38</v>
      </c>
      <c r="N1596" s="189">
        <v>0</v>
      </c>
    </row>
    <row r="1597" spans="1:14" x14ac:dyDescent="0.3">
      <c r="A1597" s="11"/>
      <c r="B1597" s="12"/>
      <c r="C1597" s="12"/>
      <c r="D1597" s="29"/>
      <c r="E1597" s="108" t="s">
        <v>26</v>
      </c>
      <c r="F1597" s="136">
        <v>0</v>
      </c>
      <c r="G1597" s="108" t="s">
        <v>183</v>
      </c>
      <c r="H1597" s="136">
        <v>0</v>
      </c>
      <c r="I1597" s="108" t="s">
        <v>184</v>
      </c>
      <c r="J1597" s="136">
        <v>0</v>
      </c>
      <c r="K1597" s="136"/>
      <c r="L1597" s="136"/>
      <c r="M1597" s="108" t="s">
        <v>39</v>
      </c>
      <c r="N1597" s="189">
        <v>0</v>
      </c>
    </row>
    <row r="1598" spans="1:14" x14ac:dyDescent="0.3">
      <c r="A1598" s="11"/>
      <c r="B1598" s="12"/>
      <c r="C1598" s="12"/>
      <c r="D1598" s="30"/>
      <c r="H1598" s="108"/>
      <c r="J1598" s="108"/>
      <c r="K1598" s="108"/>
      <c r="L1598" s="108"/>
      <c r="N1598" s="188"/>
    </row>
    <row r="1599" spans="1:14" x14ac:dyDescent="0.3">
      <c r="A1599" s="11"/>
      <c r="B1599" s="21" t="s">
        <v>185</v>
      </c>
      <c r="C1599" s="12"/>
      <c r="D1599" s="13" t="s">
        <v>186</v>
      </c>
      <c r="E1599" s="108" t="s">
        <v>31</v>
      </c>
      <c r="F1599" s="136">
        <v>0</v>
      </c>
      <c r="G1599" s="108" t="s">
        <v>179</v>
      </c>
      <c r="H1599" s="136">
        <v>0</v>
      </c>
      <c r="I1599" s="108" t="s">
        <v>33</v>
      </c>
      <c r="J1599" s="136">
        <v>0</v>
      </c>
      <c r="K1599" s="136"/>
      <c r="L1599" s="136"/>
      <c r="M1599" s="108" t="s">
        <v>35</v>
      </c>
      <c r="N1599" s="189">
        <v>0</v>
      </c>
    </row>
    <row r="1600" spans="1:14" x14ac:dyDescent="0.3">
      <c r="A1600" s="11"/>
      <c r="B1600" s="12"/>
      <c r="C1600" s="12"/>
      <c r="D1600" s="29"/>
      <c r="E1600" s="108" t="s">
        <v>20</v>
      </c>
      <c r="F1600" s="136">
        <v>0</v>
      </c>
      <c r="G1600" s="108" t="s">
        <v>180</v>
      </c>
      <c r="H1600" s="136">
        <v>0</v>
      </c>
      <c r="I1600" s="108" t="s">
        <v>181</v>
      </c>
      <c r="J1600" s="136">
        <v>0</v>
      </c>
      <c r="K1600" s="136" t="s">
        <v>182</v>
      </c>
      <c r="L1600" s="136">
        <v>0</v>
      </c>
      <c r="M1600" s="108" t="s">
        <v>38</v>
      </c>
      <c r="N1600" s="189">
        <v>0</v>
      </c>
    </row>
    <row r="1601" spans="1:14" x14ac:dyDescent="0.3">
      <c r="A1601" s="11"/>
      <c r="B1601" s="12"/>
      <c r="C1601" s="12"/>
      <c r="D1601" s="29"/>
      <c r="E1601" s="108" t="s">
        <v>26</v>
      </c>
      <c r="F1601" s="136">
        <v>0</v>
      </c>
      <c r="G1601" s="108" t="s">
        <v>183</v>
      </c>
      <c r="H1601" s="136">
        <v>0</v>
      </c>
      <c r="I1601" s="108" t="s">
        <v>184</v>
      </c>
      <c r="J1601" s="136">
        <v>0</v>
      </c>
      <c r="K1601" s="136"/>
      <c r="L1601" s="136"/>
      <c r="M1601" s="108" t="s">
        <v>39</v>
      </c>
      <c r="N1601" s="189">
        <v>0</v>
      </c>
    </row>
    <row r="1602" spans="1:14" x14ac:dyDescent="0.3">
      <c r="A1602" s="11"/>
      <c r="B1602" s="12"/>
      <c r="C1602" s="12"/>
      <c r="D1602" s="30"/>
      <c r="N1602" s="187"/>
    </row>
    <row r="1603" spans="1:14" ht="27.6" x14ac:dyDescent="0.3">
      <c r="A1603" s="11"/>
      <c r="B1603" s="21" t="s">
        <v>195</v>
      </c>
      <c r="C1603" s="12"/>
      <c r="D1603" s="13" t="s">
        <v>196</v>
      </c>
      <c r="E1603" s="108" t="s">
        <v>31</v>
      </c>
      <c r="F1603" s="136">
        <v>0</v>
      </c>
      <c r="G1603" s="108" t="s">
        <v>179</v>
      </c>
      <c r="H1603" s="136">
        <v>0</v>
      </c>
      <c r="I1603" s="108" t="s">
        <v>33</v>
      </c>
      <c r="J1603" s="136">
        <v>0</v>
      </c>
      <c r="K1603" s="136"/>
      <c r="L1603" s="136"/>
      <c r="M1603" s="108" t="s">
        <v>35</v>
      </c>
      <c r="N1603" s="189">
        <v>0</v>
      </c>
    </row>
    <row r="1604" spans="1:14" x14ac:dyDescent="0.3">
      <c r="A1604" s="11"/>
      <c r="B1604" s="12"/>
      <c r="C1604" s="12"/>
      <c r="D1604" s="29"/>
      <c r="E1604" s="108" t="s">
        <v>20</v>
      </c>
      <c r="F1604" s="136">
        <v>0</v>
      </c>
      <c r="G1604" s="108" t="s">
        <v>180</v>
      </c>
      <c r="H1604" s="136">
        <v>0</v>
      </c>
      <c r="I1604" s="108" t="s">
        <v>181</v>
      </c>
      <c r="J1604" s="136">
        <v>0</v>
      </c>
      <c r="K1604" s="136" t="s">
        <v>182</v>
      </c>
      <c r="L1604" s="136">
        <v>0</v>
      </c>
      <c r="M1604" s="108" t="s">
        <v>38</v>
      </c>
      <c r="N1604" s="189">
        <v>0</v>
      </c>
    </row>
    <row r="1605" spans="1:14" x14ac:dyDescent="0.3">
      <c r="A1605" s="11"/>
      <c r="B1605" s="12"/>
      <c r="C1605" s="12"/>
      <c r="D1605" s="29"/>
      <c r="E1605" s="108" t="s">
        <v>26</v>
      </c>
      <c r="F1605" s="136">
        <v>0</v>
      </c>
      <c r="G1605" s="108" t="s">
        <v>183</v>
      </c>
      <c r="H1605" s="136">
        <v>0</v>
      </c>
      <c r="I1605" s="108" t="s">
        <v>184</v>
      </c>
      <c r="J1605" s="136">
        <v>0</v>
      </c>
      <c r="K1605" s="136"/>
      <c r="L1605" s="136"/>
      <c r="M1605" s="108" t="s">
        <v>39</v>
      </c>
      <c r="N1605" s="189">
        <v>0</v>
      </c>
    </row>
    <row r="1606" spans="1:14" ht="14.4" thickBot="1" x14ac:dyDescent="0.35">
      <c r="A1606" s="11"/>
      <c r="B1606" s="12"/>
      <c r="C1606" s="12"/>
      <c r="D1606" s="29"/>
      <c r="E1606" s="108"/>
      <c r="F1606" s="136"/>
      <c r="G1606" s="108"/>
      <c r="H1606" s="136"/>
      <c r="I1606" s="108"/>
      <c r="J1606" s="136"/>
      <c r="K1606" s="136"/>
      <c r="L1606" s="136"/>
      <c r="M1606" s="108"/>
      <c r="N1606" s="189"/>
    </row>
    <row r="1607" spans="1:14" ht="14.4" thickTop="1" x14ac:dyDescent="0.3">
      <c r="A1607" s="48"/>
      <c r="B1607" s="49"/>
      <c r="C1607" s="49"/>
      <c r="D1607" s="50"/>
      <c r="E1607" s="200"/>
      <c r="F1607" s="201"/>
      <c r="G1607" s="200"/>
      <c r="H1607" s="201"/>
      <c r="I1607" s="200"/>
      <c r="J1607" s="201"/>
      <c r="K1607" s="201"/>
      <c r="L1607" s="201"/>
      <c r="M1607" s="200"/>
      <c r="N1607" s="202"/>
    </row>
    <row r="1608" spans="1:14" x14ac:dyDescent="0.3">
      <c r="A1608" s="37" t="s">
        <v>187</v>
      </c>
      <c r="B1608" s="12"/>
      <c r="C1608" s="181" t="s">
        <v>172</v>
      </c>
      <c r="D1608" s="13" t="s">
        <v>404</v>
      </c>
      <c r="E1608" s="191" t="s">
        <v>31</v>
      </c>
      <c r="F1608" s="192">
        <f>+F1599+F1603+F1595</f>
        <v>0</v>
      </c>
      <c r="G1608" s="191" t="s">
        <v>179</v>
      </c>
      <c r="H1608" s="192">
        <f>+H1599+H1603+H1595</f>
        <v>0</v>
      </c>
      <c r="I1608" s="191" t="s">
        <v>33</v>
      </c>
      <c r="J1608" s="192">
        <f>+J1599+J1603+J1595</f>
        <v>0</v>
      </c>
      <c r="K1608" s="192"/>
      <c r="L1608" s="192"/>
      <c r="M1608" s="191" t="s">
        <v>35</v>
      </c>
      <c r="N1608" s="193">
        <f>+N1599+N1603+N1595</f>
        <v>0</v>
      </c>
    </row>
    <row r="1609" spans="1:14" x14ac:dyDescent="0.3">
      <c r="A1609" s="11"/>
      <c r="B1609" s="12"/>
      <c r="C1609" s="12"/>
      <c r="D1609" s="13"/>
      <c r="E1609" s="191" t="s">
        <v>20</v>
      </c>
      <c r="F1609" s="192">
        <f t="shared" ref="F1609:H1610" si="52">+F1600+F1604+F1596</f>
        <v>0</v>
      </c>
      <c r="G1609" s="191" t="s">
        <v>180</v>
      </c>
      <c r="H1609" s="192">
        <f t="shared" si="52"/>
        <v>0</v>
      </c>
      <c r="I1609" s="191" t="s">
        <v>181</v>
      </c>
      <c r="J1609" s="192">
        <f t="shared" ref="J1609:L1610" si="53">+J1600+J1604+J1596</f>
        <v>0</v>
      </c>
      <c r="K1609" s="192" t="s">
        <v>182</v>
      </c>
      <c r="L1609" s="192">
        <f t="shared" si="53"/>
        <v>0</v>
      </c>
      <c r="M1609" s="191" t="s">
        <v>38</v>
      </c>
      <c r="N1609" s="193">
        <f>+N1600+N1604+N1596</f>
        <v>0</v>
      </c>
    </row>
    <row r="1610" spans="1:14" x14ac:dyDescent="0.3">
      <c r="A1610" s="11"/>
      <c r="B1610" s="12"/>
      <c r="C1610" s="12"/>
      <c r="D1610" s="13"/>
      <c r="E1610" s="191" t="s">
        <v>26</v>
      </c>
      <c r="F1610" s="192">
        <f t="shared" si="52"/>
        <v>0</v>
      </c>
      <c r="G1610" s="191" t="s">
        <v>183</v>
      </c>
      <c r="H1610" s="192">
        <f t="shared" si="52"/>
        <v>0</v>
      </c>
      <c r="I1610" s="191" t="s">
        <v>184</v>
      </c>
      <c r="J1610" s="192">
        <f t="shared" si="53"/>
        <v>0</v>
      </c>
      <c r="K1610" s="192"/>
      <c r="L1610" s="192"/>
      <c r="M1610" s="191" t="s">
        <v>39</v>
      </c>
      <c r="N1610" s="193">
        <f>+N1601+N1605+N1597</f>
        <v>0</v>
      </c>
    </row>
    <row r="1611" spans="1:14" x14ac:dyDescent="0.3">
      <c r="A1611" s="42"/>
      <c r="B1611" s="43"/>
      <c r="C1611" s="43"/>
      <c r="D1611" s="22"/>
      <c r="E1611" s="194"/>
      <c r="F1611" s="746"/>
      <c r="G1611" s="194"/>
      <c r="H1611" s="746"/>
      <c r="I1611" s="194"/>
      <c r="J1611" s="746"/>
      <c r="K1611" s="746"/>
      <c r="L1611" s="746"/>
      <c r="M1611" s="194"/>
      <c r="N1611" s="195"/>
    </row>
    <row r="1612" spans="1:14" x14ac:dyDescent="0.3">
      <c r="A1612" s="11"/>
      <c r="B1612" s="12"/>
      <c r="C1612" s="12"/>
      <c r="D1612" s="13"/>
      <c r="H1612" s="108"/>
      <c r="J1612" s="108"/>
      <c r="K1612" s="108"/>
      <c r="L1612" s="108"/>
      <c r="N1612" s="188"/>
    </row>
    <row r="1613" spans="1:14" x14ac:dyDescent="0.3">
      <c r="A1613" s="1281"/>
      <c r="B1613" s="1282"/>
      <c r="C1613" s="60"/>
      <c r="D1613" s="63"/>
      <c r="E1613" s="1282"/>
      <c r="F1613" s="1282"/>
      <c r="G1613" s="60"/>
      <c r="H1613" s="63"/>
      <c r="I1613" s="60"/>
      <c r="J1613" s="63"/>
      <c r="K1613" s="63"/>
      <c r="L1613" s="63"/>
      <c r="M1613" s="1282"/>
      <c r="N1613" s="1283"/>
    </row>
    <row r="1614" spans="1:14" ht="27.6" x14ac:dyDescent="0.3">
      <c r="A1614" s="1284" t="s">
        <v>407</v>
      </c>
      <c r="B1614" s="1285"/>
      <c r="C1614" s="1285"/>
      <c r="D1614" s="29" t="s">
        <v>402</v>
      </c>
      <c r="E1614" s="191" t="s">
        <v>31</v>
      </c>
      <c r="F1614" s="64">
        <f>+F1608</f>
        <v>0</v>
      </c>
      <c r="G1614" s="64" t="s">
        <v>179</v>
      </c>
      <c r="H1614" s="64">
        <f>+H1608</f>
        <v>0</v>
      </c>
      <c r="I1614" s="191" t="s">
        <v>33</v>
      </c>
      <c r="J1614" s="64">
        <f>+J1608</f>
        <v>0</v>
      </c>
      <c r="K1614" s="64"/>
      <c r="L1614" s="64"/>
      <c r="M1614" s="64" t="s">
        <v>35</v>
      </c>
      <c r="N1614" s="65">
        <f>+N1608</f>
        <v>0</v>
      </c>
    </row>
    <row r="1615" spans="1:14" x14ac:dyDescent="0.3">
      <c r="A1615" s="20"/>
      <c r="B1615" s="78"/>
      <c r="C1615" s="191"/>
      <c r="D1615" s="29"/>
      <c r="E1615" s="191" t="s">
        <v>20</v>
      </c>
      <c r="F1615" s="64">
        <f>+F1609</f>
        <v>0</v>
      </c>
      <c r="G1615" s="64" t="s">
        <v>180</v>
      </c>
      <c r="H1615" s="64">
        <f>+H1609</f>
        <v>0</v>
      </c>
      <c r="I1615" s="191" t="s">
        <v>181</v>
      </c>
      <c r="J1615" s="64">
        <f>+J1609</f>
        <v>0</v>
      </c>
      <c r="K1615" s="64" t="s">
        <v>182</v>
      </c>
      <c r="L1615" s="64">
        <f>+L1609</f>
        <v>0</v>
      </c>
      <c r="M1615" s="64" t="s">
        <v>38</v>
      </c>
      <c r="N1615" s="65">
        <f>+N1609</f>
        <v>0</v>
      </c>
    </row>
    <row r="1616" spans="1:14" x14ac:dyDescent="0.3">
      <c r="A1616" s="66"/>
      <c r="B1616" s="47"/>
      <c r="C1616" s="12"/>
      <c r="D1616" s="13"/>
      <c r="E1616" s="191" t="s">
        <v>26</v>
      </c>
      <c r="F1616" s="64">
        <f>+F1610</f>
        <v>0</v>
      </c>
      <c r="G1616" s="64" t="s">
        <v>183</v>
      </c>
      <c r="H1616" s="64">
        <f>+H1610</f>
        <v>0</v>
      </c>
      <c r="I1616" s="191" t="s">
        <v>184</v>
      </c>
      <c r="J1616" s="64">
        <f>+J1610</f>
        <v>0</v>
      </c>
      <c r="K1616" s="64"/>
      <c r="L1616" s="64"/>
      <c r="M1616" s="64" t="s">
        <v>39</v>
      </c>
      <c r="N1616" s="65">
        <f>+N1610</f>
        <v>0</v>
      </c>
    </row>
    <row r="1617" spans="1:14" x14ac:dyDescent="0.3">
      <c r="A1617" s="66"/>
      <c r="B1617" s="47"/>
      <c r="C1617" s="12"/>
      <c r="D1617" s="13"/>
      <c r="E1617" s="47"/>
      <c r="F1617" s="47"/>
      <c r="G1617" s="12"/>
      <c r="H1617" s="13"/>
      <c r="I1617" s="12"/>
      <c r="J1617" s="13"/>
      <c r="K1617" s="13"/>
      <c r="L1617" s="13"/>
      <c r="M1617" s="47"/>
      <c r="N1617" s="67"/>
    </row>
    <row r="1618" spans="1:14" x14ac:dyDescent="0.3">
      <c r="A1618" s="42"/>
      <c r="B1618" s="43"/>
      <c r="C1618" s="43"/>
      <c r="D1618" s="22"/>
      <c r="E1618" s="43"/>
      <c r="F1618" s="43"/>
      <c r="G1618" s="43"/>
      <c r="H1618" s="22"/>
      <c r="I1618" s="43"/>
      <c r="J1618" s="22"/>
      <c r="K1618" s="22"/>
      <c r="L1618" s="22"/>
      <c r="M1618" s="43"/>
      <c r="N1618" s="68"/>
    </row>
    <row r="1619" spans="1:14" x14ac:dyDescent="0.3">
      <c r="A1619" s="24"/>
      <c r="B1619" s="26"/>
      <c r="C1619" s="26"/>
      <c r="D1619" s="74"/>
      <c r="E1619" s="203"/>
      <c r="F1619" s="745"/>
      <c r="G1619" s="203"/>
      <c r="H1619" s="203"/>
      <c r="I1619" s="203"/>
      <c r="J1619" s="203"/>
      <c r="K1619" s="203"/>
      <c r="L1619" s="203"/>
      <c r="M1619" s="203"/>
      <c r="N1619" s="204"/>
    </row>
    <row r="1620" spans="1:14" ht="14.4" thickBot="1" x14ac:dyDescent="0.35">
      <c r="A1620" s="31"/>
      <c r="B1620" s="32"/>
      <c r="C1620" s="32"/>
      <c r="D1620" s="69"/>
      <c r="E1620" s="149"/>
      <c r="F1620" s="76"/>
      <c r="G1620" s="149"/>
      <c r="H1620" s="149"/>
      <c r="I1620" s="149"/>
      <c r="J1620" s="149"/>
      <c r="K1620" s="149"/>
      <c r="L1620" s="149"/>
      <c r="M1620" s="149"/>
      <c r="N1620" s="205"/>
    </row>
    <row r="1621" spans="1:14" ht="28.8" thickTop="1" thickBot="1" x14ac:dyDescent="0.35">
      <c r="A1621" s="1268" t="s">
        <v>171</v>
      </c>
      <c r="B1621" s="1269"/>
      <c r="C1621" s="9" t="s">
        <v>408</v>
      </c>
      <c r="D1621" s="96" t="s">
        <v>409</v>
      </c>
      <c r="E1621" s="219"/>
      <c r="F1621" s="219"/>
      <c r="G1621" s="219"/>
      <c r="H1621" s="219"/>
      <c r="I1621" s="219"/>
      <c r="J1621" s="219"/>
      <c r="K1621" s="219"/>
      <c r="L1621" s="219"/>
      <c r="M1621" s="219"/>
      <c r="N1621" s="10"/>
    </row>
    <row r="1622" spans="1:14" ht="14.4" thickTop="1" x14ac:dyDescent="0.3">
      <c r="A1622" s="11"/>
      <c r="B1622" s="12"/>
      <c r="C1622" s="12"/>
      <c r="D1622" s="13"/>
      <c r="N1622" s="187"/>
    </row>
    <row r="1623" spans="1:14" ht="27.6" x14ac:dyDescent="0.3">
      <c r="A1623" s="100">
        <v>1801</v>
      </c>
      <c r="B1623" s="58" t="s">
        <v>175</v>
      </c>
      <c r="C1623" s="58" t="s">
        <v>172</v>
      </c>
      <c r="D1623" s="57" t="s">
        <v>410</v>
      </c>
      <c r="E1623" s="18"/>
      <c r="F1623" s="18"/>
      <c r="G1623" s="18"/>
      <c r="H1623" s="18"/>
      <c r="I1623" s="18"/>
      <c r="J1623" s="18"/>
      <c r="K1623" s="18"/>
      <c r="L1623" s="18"/>
      <c r="M1623" s="18"/>
      <c r="N1623" s="101"/>
    </row>
    <row r="1624" spans="1:14" x14ac:dyDescent="0.3">
      <c r="A1624" s="11"/>
      <c r="B1624" s="61"/>
      <c r="C1624" s="12"/>
      <c r="D1624" s="30"/>
      <c r="N1624" s="187"/>
    </row>
    <row r="1625" spans="1:14" x14ac:dyDescent="0.3">
      <c r="A1625" s="59"/>
      <c r="B1625" s="25"/>
      <c r="C1625" s="60"/>
      <c r="D1625" s="53"/>
      <c r="E1625" s="203"/>
      <c r="F1625" s="745"/>
      <c r="G1625" s="203"/>
      <c r="H1625" s="203"/>
      <c r="I1625" s="203"/>
      <c r="J1625" s="203"/>
      <c r="K1625" s="203"/>
      <c r="L1625" s="203"/>
      <c r="M1625" s="203"/>
      <c r="N1625" s="204"/>
    </row>
    <row r="1626" spans="1:14" x14ac:dyDescent="0.3">
      <c r="A1626" s="11"/>
      <c r="B1626" s="21" t="s">
        <v>177</v>
      </c>
      <c r="C1626" s="12"/>
      <c r="D1626" s="13" t="s">
        <v>178</v>
      </c>
      <c r="E1626" s="108" t="s">
        <v>31</v>
      </c>
      <c r="F1626" s="136">
        <v>0</v>
      </c>
      <c r="G1626" s="108" t="s">
        <v>179</v>
      </c>
      <c r="H1626" s="136">
        <v>0</v>
      </c>
      <c r="I1626" s="108" t="s">
        <v>33</v>
      </c>
      <c r="J1626" s="136">
        <v>0</v>
      </c>
      <c r="K1626" s="136"/>
      <c r="L1626" s="136"/>
      <c r="M1626" s="108" t="s">
        <v>35</v>
      </c>
      <c r="N1626" s="189">
        <v>0</v>
      </c>
    </row>
    <row r="1627" spans="1:14" x14ac:dyDescent="0.3">
      <c r="A1627" s="11"/>
      <c r="B1627" s="12"/>
      <c r="C1627" s="12"/>
      <c r="D1627" s="29"/>
      <c r="E1627" s="108" t="s">
        <v>20</v>
      </c>
      <c r="F1627" s="136">
        <v>0</v>
      </c>
      <c r="G1627" s="108" t="s">
        <v>180</v>
      </c>
      <c r="H1627" s="136">
        <v>0</v>
      </c>
      <c r="I1627" s="108" t="s">
        <v>181</v>
      </c>
      <c r="J1627" s="136">
        <v>0</v>
      </c>
      <c r="K1627" s="136" t="s">
        <v>182</v>
      </c>
      <c r="L1627" s="136">
        <v>0</v>
      </c>
      <c r="M1627" s="108" t="s">
        <v>38</v>
      </c>
      <c r="N1627" s="189">
        <v>0</v>
      </c>
    </row>
    <row r="1628" spans="1:14" x14ac:dyDescent="0.3">
      <c r="A1628" s="11"/>
      <c r="B1628" s="12"/>
      <c r="C1628" s="12"/>
      <c r="D1628" s="29"/>
      <c r="E1628" s="108" t="s">
        <v>26</v>
      </c>
      <c r="F1628" s="136">
        <v>0</v>
      </c>
      <c r="G1628" s="108" t="s">
        <v>183</v>
      </c>
      <c r="H1628" s="136">
        <v>0</v>
      </c>
      <c r="I1628" s="108" t="s">
        <v>184</v>
      </c>
      <c r="J1628" s="136">
        <v>0</v>
      </c>
      <c r="K1628" s="136"/>
      <c r="L1628" s="136"/>
      <c r="M1628" s="108" t="s">
        <v>39</v>
      </c>
      <c r="N1628" s="189">
        <v>0</v>
      </c>
    </row>
    <row r="1629" spans="1:14" x14ac:dyDescent="0.3">
      <c r="A1629" s="11"/>
      <c r="B1629" s="12"/>
      <c r="C1629" s="12"/>
      <c r="D1629" s="30"/>
      <c r="H1629" s="108"/>
      <c r="J1629" s="108"/>
      <c r="K1629" s="108"/>
      <c r="L1629" s="108"/>
      <c r="N1629" s="188"/>
    </row>
    <row r="1630" spans="1:14" x14ac:dyDescent="0.3">
      <c r="A1630" s="11"/>
      <c r="B1630" s="21" t="s">
        <v>185</v>
      </c>
      <c r="C1630" s="12"/>
      <c r="D1630" s="13" t="s">
        <v>186</v>
      </c>
      <c r="E1630" s="108" t="s">
        <v>31</v>
      </c>
      <c r="F1630" s="136">
        <v>0</v>
      </c>
      <c r="G1630" s="108" t="s">
        <v>179</v>
      </c>
      <c r="H1630" s="136">
        <v>0</v>
      </c>
      <c r="I1630" s="108" t="s">
        <v>33</v>
      </c>
      <c r="J1630" s="136">
        <v>0</v>
      </c>
      <c r="K1630" s="136"/>
      <c r="L1630" s="136"/>
      <c r="M1630" s="108" t="s">
        <v>35</v>
      </c>
      <c r="N1630" s="189">
        <v>0</v>
      </c>
    </row>
    <row r="1631" spans="1:14" x14ac:dyDescent="0.3">
      <c r="A1631" s="11"/>
      <c r="B1631" s="12"/>
      <c r="C1631" s="12"/>
      <c r="D1631" s="29"/>
      <c r="E1631" s="108" t="s">
        <v>20</v>
      </c>
      <c r="F1631" s="136">
        <v>0</v>
      </c>
      <c r="G1631" s="108" t="s">
        <v>180</v>
      </c>
      <c r="H1631" s="136">
        <v>0</v>
      </c>
      <c r="I1631" s="108" t="s">
        <v>181</v>
      </c>
      <c r="J1631" s="136">
        <v>0</v>
      </c>
      <c r="K1631" s="136" t="s">
        <v>182</v>
      </c>
      <c r="L1631" s="136">
        <v>0</v>
      </c>
      <c r="M1631" s="108" t="s">
        <v>38</v>
      </c>
      <c r="N1631" s="189">
        <v>0</v>
      </c>
    </row>
    <row r="1632" spans="1:14" x14ac:dyDescent="0.3">
      <c r="A1632" s="11"/>
      <c r="B1632" s="12"/>
      <c r="C1632" s="12"/>
      <c r="D1632" s="29"/>
      <c r="E1632" s="108" t="s">
        <v>26</v>
      </c>
      <c r="F1632" s="136">
        <v>0</v>
      </c>
      <c r="G1632" s="108" t="s">
        <v>183</v>
      </c>
      <c r="H1632" s="136">
        <v>0</v>
      </c>
      <c r="I1632" s="108" t="s">
        <v>184</v>
      </c>
      <c r="J1632" s="136">
        <v>0</v>
      </c>
      <c r="K1632" s="136"/>
      <c r="L1632" s="136"/>
      <c r="M1632" s="108" t="s">
        <v>39</v>
      </c>
      <c r="N1632" s="189">
        <v>0</v>
      </c>
    </row>
    <row r="1633" spans="1:14" x14ac:dyDescent="0.3">
      <c r="A1633" s="11"/>
      <c r="B1633" s="12"/>
      <c r="C1633" s="12"/>
      <c r="D1633" s="30"/>
      <c r="H1633" s="108"/>
      <c r="J1633" s="108"/>
      <c r="K1633" s="108"/>
      <c r="L1633" s="108"/>
      <c r="N1633" s="188"/>
    </row>
    <row r="1634" spans="1:14" ht="27.6" x14ac:dyDescent="0.3">
      <c r="A1634" s="11"/>
      <c r="B1634" s="21" t="s">
        <v>195</v>
      </c>
      <c r="C1634" s="12"/>
      <c r="D1634" s="13" t="s">
        <v>196</v>
      </c>
      <c r="E1634" s="108" t="s">
        <v>31</v>
      </c>
      <c r="F1634" s="136">
        <v>0</v>
      </c>
      <c r="G1634" s="108" t="s">
        <v>179</v>
      </c>
      <c r="H1634" s="136">
        <v>0</v>
      </c>
      <c r="I1634" s="108" t="s">
        <v>33</v>
      </c>
      <c r="J1634" s="136">
        <v>0</v>
      </c>
      <c r="K1634" s="136"/>
      <c r="L1634" s="136"/>
      <c r="M1634" s="108" t="s">
        <v>35</v>
      </c>
      <c r="N1634" s="189">
        <v>0</v>
      </c>
    </row>
    <row r="1635" spans="1:14" x14ac:dyDescent="0.3">
      <c r="A1635" s="11"/>
      <c r="B1635" s="12"/>
      <c r="C1635" s="12"/>
      <c r="D1635" s="29"/>
      <c r="E1635" s="108" t="s">
        <v>20</v>
      </c>
      <c r="F1635" s="136">
        <v>0</v>
      </c>
      <c r="G1635" s="108" t="s">
        <v>180</v>
      </c>
      <c r="H1635" s="136">
        <v>0</v>
      </c>
      <c r="I1635" s="108" t="s">
        <v>181</v>
      </c>
      <c r="J1635" s="136">
        <v>0</v>
      </c>
      <c r="K1635" s="136" t="s">
        <v>182</v>
      </c>
      <c r="L1635" s="136">
        <v>0</v>
      </c>
      <c r="M1635" s="108" t="s">
        <v>38</v>
      </c>
      <c r="N1635" s="189">
        <v>0</v>
      </c>
    </row>
    <row r="1636" spans="1:14" x14ac:dyDescent="0.3">
      <c r="A1636" s="11"/>
      <c r="B1636" s="12"/>
      <c r="C1636" s="12"/>
      <c r="D1636" s="29"/>
      <c r="E1636" s="108" t="s">
        <v>26</v>
      </c>
      <c r="F1636" s="136">
        <v>0</v>
      </c>
      <c r="G1636" s="108" t="s">
        <v>183</v>
      </c>
      <c r="H1636" s="136">
        <v>0</v>
      </c>
      <c r="I1636" s="108" t="s">
        <v>184</v>
      </c>
      <c r="J1636" s="136">
        <v>0</v>
      </c>
      <c r="K1636" s="136"/>
      <c r="L1636" s="136"/>
      <c r="M1636" s="108" t="s">
        <v>39</v>
      </c>
      <c r="N1636" s="189">
        <v>0</v>
      </c>
    </row>
    <row r="1637" spans="1:14" ht="14.4" thickBot="1" x14ac:dyDescent="0.35">
      <c r="A1637" s="11"/>
      <c r="B1637" s="12"/>
      <c r="C1637" s="12"/>
      <c r="D1637" s="30"/>
      <c r="N1637" s="187"/>
    </row>
    <row r="1638" spans="1:14" ht="14.4" thickTop="1" x14ac:dyDescent="0.3">
      <c r="A1638" s="48"/>
      <c r="B1638" s="49"/>
      <c r="C1638" s="49"/>
      <c r="D1638" s="50"/>
      <c r="E1638" s="200"/>
      <c r="F1638" s="201"/>
      <c r="G1638" s="200"/>
      <c r="H1638" s="201"/>
      <c r="I1638" s="200"/>
      <c r="J1638" s="201"/>
      <c r="K1638" s="201"/>
      <c r="L1638" s="201"/>
      <c r="M1638" s="200"/>
      <c r="N1638" s="202"/>
    </row>
    <row r="1639" spans="1:14" ht="27.6" x14ac:dyDescent="0.3">
      <c r="A1639" s="37" t="s">
        <v>187</v>
      </c>
      <c r="B1639" s="12"/>
      <c r="C1639" s="12" t="s">
        <v>172</v>
      </c>
      <c r="D1639" s="13" t="s">
        <v>410</v>
      </c>
      <c r="E1639" s="191" t="s">
        <v>31</v>
      </c>
      <c r="F1639" s="192">
        <f>+F1630+F1634+F1626</f>
        <v>0</v>
      </c>
      <c r="G1639" s="191" t="s">
        <v>179</v>
      </c>
      <c r="H1639" s="192">
        <f>+H1630+H1634+H1626</f>
        <v>0</v>
      </c>
      <c r="I1639" s="191" t="s">
        <v>33</v>
      </c>
      <c r="J1639" s="192">
        <f>+J1630+J1634+J1626</f>
        <v>0</v>
      </c>
      <c r="K1639" s="192"/>
      <c r="L1639" s="192"/>
      <c r="M1639" s="191" t="s">
        <v>35</v>
      </c>
      <c r="N1639" s="193">
        <f>+N1630+N1634+N1626</f>
        <v>0</v>
      </c>
    </row>
    <row r="1640" spans="1:14" x14ac:dyDescent="0.3">
      <c r="A1640" s="11"/>
      <c r="B1640" s="12"/>
      <c r="C1640" s="12"/>
      <c r="D1640" s="13"/>
      <c r="E1640" s="191" t="s">
        <v>20</v>
      </c>
      <c r="F1640" s="192">
        <f>+F1631+F1635+F1627</f>
        <v>0</v>
      </c>
      <c r="G1640" s="191" t="s">
        <v>180</v>
      </c>
      <c r="H1640" s="192">
        <f>+H1631+H1635+H1627</f>
        <v>0</v>
      </c>
      <c r="I1640" s="191" t="s">
        <v>181</v>
      </c>
      <c r="J1640" s="192">
        <f>+J1631+J1635+J1627</f>
        <v>0</v>
      </c>
      <c r="K1640" s="192" t="s">
        <v>182</v>
      </c>
      <c r="L1640" s="192">
        <f>+L1631+L1635+L1627</f>
        <v>0</v>
      </c>
      <c r="M1640" s="191" t="s">
        <v>38</v>
      </c>
      <c r="N1640" s="193">
        <f>+N1631+N1635+N1627</f>
        <v>0</v>
      </c>
    </row>
    <row r="1641" spans="1:14" x14ac:dyDescent="0.3">
      <c r="A1641" s="11"/>
      <c r="B1641" s="12"/>
      <c r="C1641" s="12"/>
      <c r="D1641" s="13"/>
      <c r="E1641" s="191" t="s">
        <v>26</v>
      </c>
      <c r="F1641" s="192">
        <f>+F1632+F1636+F1628</f>
        <v>0</v>
      </c>
      <c r="G1641" s="191" t="s">
        <v>183</v>
      </c>
      <c r="H1641" s="192">
        <f>+H1632+H1636+H1628</f>
        <v>0</v>
      </c>
      <c r="I1641" s="191" t="s">
        <v>184</v>
      </c>
      <c r="J1641" s="192">
        <f>+J1632+J1636+J1628</f>
        <v>0</v>
      </c>
      <c r="K1641" s="192"/>
      <c r="L1641" s="192"/>
      <c r="M1641" s="191" t="s">
        <v>39</v>
      </c>
      <c r="N1641" s="193">
        <f>+N1632+N1636+N1628</f>
        <v>0</v>
      </c>
    </row>
    <row r="1642" spans="1:14" x14ac:dyDescent="0.3">
      <c r="A1642" s="42"/>
      <c r="B1642" s="43"/>
      <c r="C1642" s="43"/>
      <c r="D1642" s="22"/>
      <c r="E1642" s="194"/>
      <c r="F1642" s="746"/>
      <c r="G1642" s="194"/>
      <c r="H1642" s="746"/>
      <c r="I1642" s="194"/>
      <c r="J1642" s="746"/>
      <c r="K1642" s="746"/>
      <c r="L1642" s="746"/>
      <c r="M1642" s="194"/>
      <c r="N1642" s="195"/>
    </row>
    <row r="1643" spans="1:14" x14ac:dyDescent="0.3">
      <c r="A1643" s="11"/>
      <c r="B1643" s="12"/>
      <c r="C1643" s="12"/>
      <c r="D1643" s="13"/>
      <c r="N1643" s="187"/>
    </row>
    <row r="1644" spans="1:14" x14ac:dyDescent="0.3">
      <c r="A1644" s="11"/>
      <c r="B1644" s="12"/>
      <c r="C1644" s="12"/>
      <c r="D1644" s="13"/>
      <c r="H1644" s="108"/>
      <c r="J1644" s="108"/>
      <c r="K1644" s="108"/>
      <c r="L1644" s="108"/>
      <c r="N1644" s="188"/>
    </row>
    <row r="1645" spans="1:14" x14ac:dyDescent="0.3">
      <c r="A1645" s="1281"/>
      <c r="B1645" s="1282"/>
      <c r="C1645" s="60"/>
      <c r="D1645" s="63"/>
      <c r="E1645" s="1282"/>
      <c r="F1645" s="1282"/>
      <c r="G1645" s="60"/>
      <c r="H1645" s="63"/>
      <c r="I1645" s="60"/>
      <c r="J1645" s="63"/>
      <c r="K1645" s="63"/>
      <c r="L1645" s="63"/>
      <c r="M1645" s="1282"/>
      <c r="N1645" s="1283"/>
    </row>
    <row r="1646" spans="1:14" ht="27.6" x14ac:dyDescent="0.3">
      <c r="A1646" s="1284" t="s">
        <v>413</v>
      </c>
      <c r="B1646" s="1285"/>
      <c r="C1646" s="1285"/>
      <c r="D1646" s="29" t="s">
        <v>409</v>
      </c>
      <c r="E1646" s="64" t="s">
        <v>31</v>
      </c>
      <c r="F1646" s="64">
        <f>F1639</f>
        <v>0</v>
      </c>
      <c r="G1646" s="64" t="s">
        <v>179</v>
      </c>
      <c r="H1646" s="64">
        <f>H1639</f>
        <v>0</v>
      </c>
      <c r="I1646" s="64" t="s">
        <v>33</v>
      </c>
      <c r="J1646" s="64">
        <f>J1639</f>
        <v>0</v>
      </c>
      <c r="K1646" s="64"/>
      <c r="L1646" s="64"/>
      <c r="M1646" s="64" t="s">
        <v>35</v>
      </c>
      <c r="N1646" s="65">
        <f>N1639</f>
        <v>0</v>
      </c>
    </row>
    <row r="1647" spans="1:14" x14ac:dyDescent="0.3">
      <c r="A1647" s="20"/>
      <c r="B1647" s="78"/>
      <c r="C1647" s="191"/>
      <c r="D1647" s="29"/>
      <c r="E1647" s="64" t="s">
        <v>20</v>
      </c>
      <c r="F1647" s="64">
        <f t="shared" ref="F1647:H1648" si="54">F1640</f>
        <v>0</v>
      </c>
      <c r="G1647" s="64" t="s">
        <v>180</v>
      </c>
      <c r="H1647" s="64">
        <f t="shared" si="54"/>
        <v>0</v>
      </c>
      <c r="I1647" s="64" t="s">
        <v>181</v>
      </c>
      <c r="J1647" s="64">
        <f>J1640</f>
        <v>0</v>
      </c>
      <c r="K1647" s="64" t="s">
        <v>182</v>
      </c>
      <c r="L1647" s="64">
        <f>+L1640</f>
        <v>0</v>
      </c>
      <c r="M1647" s="64" t="s">
        <v>38</v>
      </c>
      <c r="N1647" s="65">
        <f>N1640</f>
        <v>0</v>
      </c>
    </row>
    <row r="1648" spans="1:14" x14ac:dyDescent="0.3">
      <c r="A1648" s="66"/>
      <c r="B1648" s="47"/>
      <c r="C1648" s="12"/>
      <c r="D1648" s="13"/>
      <c r="E1648" s="64" t="s">
        <v>26</v>
      </c>
      <c r="F1648" s="64">
        <f t="shared" si="54"/>
        <v>0</v>
      </c>
      <c r="G1648" s="64" t="s">
        <v>183</v>
      </c>
      <c r="H1648" s="64">
        <f t="shared" si="54"/>
        <v>0</v>
      </c>
      <c r="I1648" s="64" t="s">
        <v>184</v>
      </c>
      <c r="J1648" s="64">
        <f>J1641</f>
        <v>0</v>
      </c>
      <c r="K1648" s="64"/>
      <c r="L1648" s="64"/>
      <c r="M1648" s="64" t="s">
        <v>39</v>
      </c>
      <c r="N1648" s="65">
        <f>N1641</f>
        <v>0</v>
      </c>
    </row>
    <row r="1649" spans="1:14" x14ac:dyDescent="0.3">
      <c r="A1649" s="66"/>
      <c r="B1649" s="47"/>
      <c r="C1649" s="12"/>
      <c r="D1649" s="13"/>
      <c r="E1649" s="47"/>
      <c r="F1649" s="47"/>
      <c r="G1649" s="12"/>
      <c r="H1649" s="13"/>
      <c r="I1649" s="12"/>
      <c r="J1649" s="13"/>
      <c r="K1649" s="13"/>
      <c r="L1649" s="13"/>
      <c r="M1649" s="47"/>
      <c r="N1649" s="67"/>
    </row>
    <row r="1650" spans="1:14" x14ac:dyDescent="0.3">
      <c r="A1650" s="42"/>
      <c r="B1650" s="43"/>
      <c r="C1650" s="43"/>
      <c r="D1650" s="22"/>
      <c r="E1650" s="43"/>
      <c r="F1650" s="43"/>
      <c r="G1650" s="43"/>
      <c r="H1650" s="22"/>
      <c r="I1650" s="43"/>
      <c r="J1650" s="22"/>
      <c r="K1650" s="22"/>
      <c r="L1650" s="22"/>
      <c r="M1650" s="43"/>
      <c r="N1650" s="68"/>
    </row>
    <row r="1651" spans="1:14" x14ac:dyDescent="0.3">
      <c r="A1651" s="24"/>
      <c r="B1651" s="26"/>
      <c r="C1651" s="26"/>
      <c r="D1651" s="74"/>
      <c r="E1651" s="203"/>
      <c r="F1651" s="745"/>
      <c r="G1651" s="203"/>
      <c r="H1651" s="203"/>
      <c r="I1651" s="203"/>
      <c r="J1651" s="203"/>
      <c r="K1651" s="203"/>
      <c r="L1651" s="203"/>
      <c r="M1651" s="203"/>
      <c r="N1651" s="204"/>
    </row>
    <row r="1652" spans="1:14" ht="14.4" thickBot="1" x14ac:dyDescent="0.35">
      <c r="A1652" s="31"/>
      <c r="B1652" s="32"/>
      <c r="C1652" s="32"/>
      <c r="D1652" s="69"/>
      <c r="E1652" s="149"/>
      <c r="F1652" s="76"/>
      <c r="G1652" s="149"/>
      <c r="H1652" s="149"/>
      <c r="I1652" s="149"/>
      <c r="J1652" s="149"/>
      <c r="K1652" s="149"/>
      <c r="L1652" s="149"/>
      <c r="M1652" s="149"/>
      <c r="N1652" s="205"/>
    </row>
    <row r="1653" spans="1:14" ht="15" thickTop="1" thickBot="1" x14ac:dyDescent="0.35">
      <c r="A1653" s="1268" t="s">
        <v>171</v>
      </c>
      <c r="B1653" s="1269"/>
      <c r="C1653" s="9" t="s">
        <v>414</v>
      </c>
      <c r="D1653" s="96" t="s">
        <v>415</v>
      </c>
      <c r="E1653" s="219"/>
      <c r="F1653" s="219"/>
      <c r="G1653" s="219"/>
      <c r="H1653" s="219"/>
      <c r="I1653" s="219"/>
      <c r="J1653" s="219"/>
      <c r="K1653" s="219"/>
      <c r="L1653" s="219"/>
      <c r="M1653" s="219"/>
      <c r="N1653" s="10"/>
    </row>
    <row r="1654" spans="1:14" ht="14.4" thickTop="1" x14ac:dyDescent="0.3">
      <c r="A1654" s="11"/>
      <c r="B1654" s="12"/>
      <c r="C1654" s="12"/>
      <c r="D1654" s="13"/>
      <c r="N1654" s="187"/>
    </row>
    <row r="1655" spans="1:14" ht="29.25" customHeight="1" x14ac:dyDescent="0.3">
      <c r="A1655" s="100">
        <v>1901</v>
      </c>
      <c r="B1655" s="58" t="s">
        <v>175</v>
      </c>
      <c r="C1655" s="58" t="s">
        <v>172</v>
      </c>
      <c r="D1655" s="57" t="s">
        <v>416</v>
      </c>
      <c r="E1655" s="18"/>
      <c r="F1655" s="18"/>
      <c r="G1655" s="18"/>
      <c r="H1655" s="18"/>
      <c r="I1655" s="18"/>
      <c r="J1655" s="18"/>
      <c r="K1655" s="18"/>
      <c r="L1655" s="18"/>
      <c r="M1655" s="18"/>
      <c r="N1655" s="101"/>
    </row>
    <row r="1656" spans="1:14" x14ac:dyDescent="0.3">
      <c r="A1656" s="11"/>
      <c r="B1656" s="61"/>
      <c r="C1656" s="12"/>
      <c r="D1656" s="30"/>
      <c r="N1656" s="187"/>
    </row>
    <row r="1657" spans="1:14" x14ac:dyDescent="0.3">
      <c r="A1657" s="59"/>
      <c r="B1657" s="25"/>
      <c r="C1657" s="60"/>
      <c r="D1657" s="53"/>
      <c r="E1657" s="203"/>
      <c r="F1657" s="745"/>
      <c r="G1657" s="203"/>
      <c r="H1657" s="203"/>
      <c r="I1657" s="203"/>
      <c r="J1657" s="203"/>
      <c r="K1657" s="203"/>
      <c r="L1657" s="203"/>
      <c r="M1657" s="203"/>
      <c r="N1657" s="204"/>
    </row>
    <row r="1658" spans="1:14" x14ac:dyDescent="0.3">
      <c r="A1658" s="11"/>
      <c r="B1658" s="21" t="s">
        <v>177</v>
      </c>
      <c r="C1658" s="12"/>
      <c r="D1658" s="13" t="s">
        <v>178</v>
      </c>
      <c r="E1658" s="108" t="s">
        <v>31</v>
      </c>
      <c r="F1658" s="136">
        <v>0</v>
      </c>
      <c r="G1658" s="108" t="s">
        <v>179</v>
      </c>
      <c r="H1658" s="136">
        <v>0</v>
      </c>
      <c r="I1658" s="108" t="s">
        <v>33</v>
      </c>
      <c r="J1658" s="136">
        <v>0</v>
      </c>
      <c r="K1658" s="136"/>
      <c r="L1658" s="136"/>
      <c r="M1658" s="108" t="s">
        <v>35</v>
      </c>
      <c r="N1658" s="189">
        <v>0</v>
      </c>
    </row>
    <row r="1659" spans="1:14" x14ac:dyDescent="0.3">
      <c r="A1659" s="11"/>
      <c r="B1659" s="12"/>
      <c r="C1659" s="12"/>
      <c r="D1659" s="29"/>
      <c r="E1659" s="108" t="s">
        <v>20</v>
      </c>
      <c r="F1659" s="136">
        <v>0</v>
      </c>
      <c r="G1659" s="108" t="s">
        <v>180</v>
      </c>
      <c r="H1659" s="136">
        <v>0</v>
      </c>
      <c r="I1659" s="108" t="s">
        <v>181</v>
      </c>
      <c r="J1659" s="136">
        <v>0</v>
      </c>
      <c r="K1659" s="136" t="s">
        <v>182</v>
      </c>
      <c r="L1659" s="136">
        <v>0</v>
      </c>
      <c r="M1659" s="108" t="s">
        <v>38</v>
      </c>
      <c r="N1659" s="189">
        <v>0</v>
      </c>
    </row>
    <row r="1660" spans="1:14" x14ac:dyDescent="0.3">
      <c r="A1660" s="11"/>
      <c r="B1660" s="12"/>
      <c r="C1660" s="12"/>
      <c r="D1660" s="29"/>
      <c r="E1660" s="108" t="s">
        <v>26</v>
      </c>
      <c r="F1660" s="136">
        <v>0</v>
      </c>
      <c r="G1660" s="108" t="s">
        <v>183</v>
      </c>
      <c r="H1660" s="136">
        <v>0</v>
      </c>
      <c r="I1660" s="108" t="s">
        <v>184</v>
      </c>
      <c r="J1660" s="136">
        <v>0</v>
      </c>
      <c r="K1660" s="136"/>
      <c r="L1660" s="136"/>
      <c r="M1660" s="108" t="s">
        <v>39</v>
      </c>
      <c r="N1660" s="189">
        <v>0</v>
      </c>
    </row>
    <row r="1661" spans="1:14" x14ac:dyDescent="0.3">
      <c r="A1661" s="11"/>
      <c r="B1661" s="12"/>
      <c r="C1661" s="12"/>
      <c r="D1661" s="30"/>
      <c r="H1661" s="108"/>
      <c r="J1661" s="108"/>
      <c r="K1661" s="108"/>
      <c r="L1661" s="108"/>
      <c r="N1661" s="188"/>
    </row>
    <row r="1662" spans="1:14" x14ac:dyDescent="0.3">
      <c r="A1662" s="11"/>
      <c r="B1662" s="21" t="s">
        <v>185</v>
      </c>
      <c r="C1662" s="12"/>
      <c r="D1662" s="13" t="s">
        <v>186</v>
      </c>
      <c r="E1662" s="108" t="s">
        <v>31</v>
      </c>
      <c r="F1662" s="136">
        <v>0</v>
      </c>
      <c r="G1662" s="108" t="s">
        <v>179</v>
      </c>
      <c r="H1662" s="136">
        <v>0</v>
      </c>
      <c r="I1662" s="108" t="s">
        <v>33</v>
      </c>
      <c r="J1662" s="136">
        <v>0</v>
      </c>
      <c r="K1662" s="136"/>
      <c r="L1662" s="136"/>
      <c r="M1662" s="108" t="s">
        <v>35</v>
      </c>
      <c r="N1662" s="189">
        <v>0</v>
      </c>
    </row>
    <row r="1663" spans="1:14" x14ac:dyDescent="0.3">
      <c r="A1663" s="11"/>
      <c r="B1663" s="12"/>
      <c r="C1663" s="12"/>
      <c r="D1663" s="29"/>
      <c r="E1663" s="108" t="s">
        <v>20</v>
      </c>
      <c r="F1663" s="136">
        <v>0</v>
      </c>
      <c r="G1663" s="108" t="s">
        <v>180</v>
      </c>
      <c r="H1663" s="136">
        <v>0</v>
      </c>
      <c r="I1663" s="108" t="s">
        <v>181</v>
      </c>
      <c r="J1663" s="136">
        <v>0</v>
      </c>
      <c r="K1663" s="136" t="s">
        <v>182</v>
      </c>
      <c r="L1663" s="136">
        <v>0</v>
      </c>
      <c r="M1663" s="108" t="s">
        <v>38</v>
      </c>
      <c r="N1663" s="189">
        <v>0</v>
      </c>
    </row>
    <row r="1664" spans="1:14" x14ac:dyDescent="0.3">
      <c r="A1664" s="11"/>
      <c r="B1664" s="12"/>
      <c r="C1664" s="12"/>
      <c r="D1664" s="29"/>
      <c r="E1664" s="108" t="s">
        <v>26</v>
      </c>
      <c r="F1664" s="136">
        <v>0</v>
      </c>
      <c r="G1664" s="108" t="s">
        <v>183</v>
      </c>
      <c r="H1664" s="136">
        <v>0</v>
      </c>
      <c r="I1664" s="108" t="s">
        <v>184</v>
      </c>
      <c r="J1664" s="136">
        <v>0</v>
      </c>
      <c r="K1664" s="136"/>
      <c r="L1664" s="136"/>
      <c r="M1664" s="108" t="s">
        <v>39</v>
      </c>
      <c r="N1664" s="189">
        <v>0</v>
      </c>
    </row>
    <row r="1665" spans="1:14" x14ac:dyDescent="0.3">
      <c r="A1665" s="11"/>
      <c r="B1665" s="12"/>
      <c r="C1665" s="12"/>
      <c r="D1665" s="30"/>
      <c r="N1665" s="187"/>
    </row>
    <row r="1666" spans="1:14" ht="27.6" x14ac:dyDescent="0.3">
      <c r="A1666" s="11"/>
      <c r="B1666" s="21" t="s">
        <v>195</v>
      </c>
      <c r="C1666" s="12"/>
      <c r="D1666" s="13" t="s">
        <v>196</v>
      </c>
      <c r="E1666" s="108" t="s">
        <v>31</v>
      </c>
      <c r="F1666" s="136">
        <v>0</v>
      </c>
      <c r="G1666" s="108" t="s">
        <v>179</v>
      </c>
      <c r="H1666" s="136">
        <v>0</v>
      </c>
      <c r="I1666" s="108" t="s">
        <v>33</v>
      </c>
      <c r="J1666" s="136">
        <v>0</v>
      </c>
      <c r="K1666" s="136"/>
      <c r="L1666" s="136"/>
      <c r="M1666" s="108" t="s">
        <v>35</v>
      </c>
      <c r="N1666" s="189">
        <v>0</v>
      </c>
    </row>
    <row r="1667" spans="1:14" x14ac:dyDescent="0.3">
      <c r="A1667" s="11"/>
      <c r="B1667" s="12"/>
      <c r="C1667" s="12"/>
      <c r="D1667" s="29"/>
      <c r="E1667" s="108" t="s">
        <v>20</v>
      </c>
      <c r="F1667" s="136">
        <v>0</v>
      </c>
      <c r="G1667" s="108" t="s">
        <v>180</v>
      </c>
      <c r="H1667" s="136">
        <v>0</v>
      </c>
      <c r="I1667" s="108" t="s">
        <v>181</v>
      </c>
      <c r="J1667" s="136">
        <v>0</v>
      </c>
      <c r="K1667" s="136" t="s">
        <v>182</v>
      </c>
      <c r="L1667" s="136">
        <v>0</v>
      </c>
      <c r="M1667" s="108" t="s">
        <v>38</v>
      </c>
      <c r="N1667" s="189">
        <v>0</v>
      </c>
    </row>
    <row r="1668" spans="1:14" x14ac:dyDescent="0.3">
      <c r="A1668" s="11"/>
      <c r="B1668" s="12"/>
      <c r="C1668" s="12"/>
      <c r="D1668" s="29"/>
      <c r="E1668" s="108" t="s">
        <v>26</v>
      </c>
      <c r="F1668" s="136">
        <v>0</v>
      </c>
      <c r="G1668" s="108" t="s">
        <v>183</v>
      </c>
      <c r="H1668" s="136">
        <v>0</v>
      </c>
      <c r="I1668" s="108" t="s">
        <v>184</v>
      </c>
      <c r="J1668" s="136">
        <v>0</v>
      </c>
      <c r="K1668" s="136"/>
      <c r="L1668" s="136"/>
      <c r="M1668" s="108" t="s">
        <v>39</v>
      </c>
      <c r="N1668" s="189">
        <v>0</v>
      </c>
    </row>
    <row r="1669" spans="1:14" ht="14.4" thickBot="1" x14ac:dyDescent="0.35">
      <c r="A1669" s="11"/>
      <c r="B1669" s="12"/>
      <c r="C1669" s="12"/>
      <c r="D1669" s="29"/>
      <c r="E1669" s="108"/>
      <c r="F1669" s="136"/>
      <c r="G1669" s="108"/>
      <c r="H1669" s="136"/>
      <c r="I1669" s="108"/>
      <c r="J1669" s="136"/>
      <c r="K1669" s="136"/>
      <c r="L1669" s="136"/>
      <c r="M1669" s="108"/>
      <c r="N1669" s="189"/>
    </row>
    <row r="1670" spans="1:14" ht="14.4" thickTop="1" x14ac:dyDescent="0.3">
      <c r="A1670" s="48"/>
      <c r="B1670" s="49"/>
      <c r="C1670" s="49"/>
      <c r="D1670" s="50"/>
      <c r="E1670" s="200"/>
      <c r="F1670" s="201"/>
      <c r="G1670" s="200"/>
      <c r="H1670" s="201"/>
      <c r="I1670" s="200"/>
      <c r="J1670" s="201"/>
      <c r="K1670" s="201"/>
      <c r="L1670" s="201"/>
      <c r="M1670" s="200"/>
      <c r="N1670" s="202"/>
    </row>
    <row r="1671" spans="1:14" ht="27.6" x14ac:dyDescent="0.3">
      <c r="A1671" s="37" t="s">
        <v>187</v>
      </c>
      <c r="B1671" s="12"/>
      <c r="C1671" s="12" t="s">
        <v>172</v>
      </c>
      <c r="D1671" s="13" t="s">
        <v>416</v>
      </c>
      <c r="E1671" s="191" t="s">
        <v>31</v>
      </c>
      <c r="F1671" s="192">
        <f>+F1662+F1666+F1658</f>
        <v>0</v>
      </c>
      <c r="G1671" s="191" t="s">
        <v>179</v>
      </c>
      <c r="H1671" s="192">
        <f>+H1662+H1666+H1658</f>
        <v>0</v>
      </c>
      <c r="I1671" s="191" t="s">
        <v>33</v>
      </c>
      <c r="J1671" s="192">
        <f>+J1662+J1666+J1658</f>
        <v>0</v>
      </c>
      <c r="K1671" s="192"/>
      <c r="L1671" s="192"/>
      <c r="M1671" s="191" t="s">
        <v>35</v>
      </c>
      <c r="N1671" s="193">
        <f>+N1662+N1666+N1658</f>
        <v>0</v>
      </c>
    </row>
    <row r="1672" spans="1:14" x14ac:dyDescent="0.3">
      <c r="A1672" s="11"/>
      <c r="B1672" s="12"/>
      <c r="C1672" s="12"/>
      <c r="D1672" s="13"/>
      <c r="E1672" s="191" t="s">
        <v>20</v>
      </c>
      <c r="F1672" s="192">
        <f t="shared" ref="F1672:H1673" si="55">+F1663+F1667+F1659</f>
        <v>0</v>
      </c>
      <c r="G1672" s="191" t="s">
        <v>180</v>
      </c>
      <c r="H1672" s="192">
        <f t="shared" si="55"/>
        <v>0</v>
      </c>
      <c r="I1672" s="191" t="s">
        <v>181</v>
      </c>
      <c r="J1672" s="192">
        <f t="shared" ref="J1672:L1673" si="56">+J1663+J1667+J1659</f>
        <v>0</v>
      </c>
      <c r="K1672" s="192" t="s">
        <v>182</v>
      </c>
      <c r="L1672" s="192">
        <f t="shared" si="56"/>
        <v>0</v>
      </c>
      <c r="M1672" s="191" t="s">
        <v>38</v>
      </c>
      <c r="N1672" s="193">
        <f>+N1663+N1667+N1659</f>
        <v>0</v>
      </c>
    </row>
    <row r="1673" spans="1:14" x14ac:dyDescent="0.3">
      <c r="A1673" s="11"/>
      <c r="B1673" s="12"/>
      <c r="C1673" s="12"/>
      <c r="D1673" s="13"/>
      <c r="E1673" s="191" t="s">
        <v>26</v>
      </c>
      <c r="F1673" s="192">
        <f t="shared" si="55"/>
        <v>0</v>
      </c>
      <c r="G1673" s="191" t="s">
        <v>183</v>
      </c>
      <c r="H1673" s="192">
        <f t="shared" si="55"/>
        <v>0</v>
      </c>
      <c r="I1673" s="191" t="s">
        <v>184</v>
      </c>
      <c r="J1673" s="192">
        <f t="shared" si="56"/>
        <v>0</v>
      </c>
      <c r="K1673" s="192"/>
      <c r="L1673" s="192"/>
      <c r="M1673" s="191" t="s">
        <v>39</v>
      </c>
      <c r="N1673" s="193">
        <f>+N1664+N1668+N1660</f>
        <v>0</v>
      </c>
    </row>
    <row r="1674" spans="1:14" x14ac:dyDescent="0.3">
      <c r="A1674" s="42"/>
      <c r="B1674" s="43"/>
      <c r="C1674" s="43"/>
      <c r="D1674" s="22"/>
      <c r="E1674" s="194"/>
      <c r="F1674" s="746"/>
      <c r="G1674" s="194"/>
      <c r="H1674" s="746"/>
      <c r="I1674" s="194"/>
      <c r="J1674" s="746"/>
      <c r="K1674" s="746"/>
      <c r="L1674" s="746"/>
      <c r="M1674" s="194"/>
      <c r="N1674" s="195"/>
    </row>
    <row r="1675" spans="1:14" x14ac:dyDescent="0.3">
      <c r="A1675" s="11"/>
      <c r="B1675" s="12"/>
      <c r="C1675" s="12"/>
      <c r="D1675" s="30"/>
      <c r="N1675" s="187"/>
    </row>
    <row r="1676" spans="1:14" x14ac:dyDescent="0.3">
      <c r="A1676" s="1281"/>
      <c r="B1676" s="1282"/>
      <c r="C1676" s="60"/>
      <c r="D1676" s="63"/>
      <c r="E1676" s="1282"/>
      <c r="F1676" s="1282"/>
      <c r="G1676" s="60"/>
      <c r="H1676" s="63"/>
      <c r="I1676" s="60"/>
      <c r="J1676" s="63"/>
      <c r="K1676" s="63"/>
      <c r="L1676" s="63"/>
      <c r="M1676" s="1282"/>
      <c r="N1676" s="1283"/>
    </row>
    <row r="1677" spans="1:14" x14ac:dyDescent="0.3">
      <c r="A1677" s="1284" t="s">
        <v>419</v>
      </c>
      <c r="B1677" s="1285"/>
      <c r="C1677" s="1285"/>
      <c r="D1677" s="29" t="s">
        <v>415</v>
      </c>
      <c r="E1677" s="191" t="s">
        <v>31</v>
      </c>
      <c r="F1677" s="64">
        <f>+F1671</f>
        <v>0</v>
      </c>
      <c r="G1677" s="64" t="s">
        <v>179</v>
      </c>
      <c r="H1677" s="64">
        <f>+H1671</f>
        <v>0</v>
      </c>
      <c r="I1677" s="191" t="s">
        <v>33</v>
      </c>
      <c r="J1677" s="64">
        <f>+J1671</f>
        <v>0</v>
      </c>
      <c r="K1677" s="64"/>
      <c r="L1677" s="64"/>
      <c r="M1677" s="64" t="s">
        <v>35</v>
      </c>
      <c r="N1677" s="65">
        <f>+N1671</f>
        <v>0</v>
      </c>
    </row>
    <row r="1678" spans="1:14" x14ac:dyDescent="0.3">
      <c r="A1678" s="20"/>
      <c r="B1678" s="78"/>
      <c r="C1678" s="191"/>
      <c r="D1678" s="29"/>
      <c r="E1678" s="191" t="s">
        <v>20</v>
      </c>
      <c r="F1678" s="64">
        <f>+F1672</f>
        <v>0</v>
      </c>
      <c r="G1678" s="64" t="s">
        <v>180</v>
      </c>
      <c r="H1678" s="64">
        <f>+H1672</f>
        <v>0</v>
      </c>
      <c r="I1678" s="191" t="s">
        <v>181</v>
      </c>
      <c r="J1678" s="64">
        <f>+J1672</f>
        <v>0</v>
      </c>
      <c r="K1678" s="192" t="s">
        <v>182</v>
      </c>
      <c r="L1678" s="64">
        <f>+L1672</f>
        <v>0</v>
      </c>
      <c r="M1678" s="64" t="s">
        <v>38</v>
      </c>
      <c r="N1678" s="65">
        <f>+N1672</f>
        <v>0</v>
      </c>
    </row>
    <row r="1679" spans="1:14" x14ac:dyDescent="0.3">
      <c r="A1679" s="66"/>
      <c r="B1679" s="47"/>
      <c r="C1679" s="12"/>
      <c r="D1679" s="13"/>
      <c r="E1679" s="191" t="s">
        <v>26</v>
      </c>
      <c r="F1679" s="64">
        <f>+F1673</f>
        <v>0</v>
      </c>
      <c r="G1679" s="64" t="s">
        <v>183</v>
      </c>
      <c r="H1679" s="64">
        <f>+H1673</f>
        <v>0</v>
      </c>
      <c r="I1679" s="191" t="s">
        <v>184</v>
      </c>
      <c r="J1679" s="64">
        <f>+J1673</f>
        <v>0</v>
      </c>
      <c r="K1679" s="64"/>
      <c r="L1679" s="64"/>
      <c r="M1679" s="64" t="s">
        <v>39</v>
      </c>
      <c r="N1679" s="65">
        <f>+N1673</f>
        <v>0</v>
      </c>
    </row>
    <row r="1680" spans="1:14" x14ac:dyDescent="0.3">
      <c r="A1680" s="66"/>
      <c r="B1680" s="47"/>
      <c r="C1680" s="12"/>
      <c r="D1680" s="13"/>
      <c r="E1680" s="47"/>
      <c r="F1680" s="47"/>
      <c r="G1680" s="12"/>
      <c r="H1680" s="13"/>
      <c r="I1680" s="12"/>
      <c r="J1680" s="13"/>
      <c r="K1680" s="13"/>
      <c r="L1680" s="13"/>
      <c r="M1680" s="47"/>
      <c r="N1680" s="67"/>
    </row>
    <row r="1681" spans="1:14" x14ac:dyDescent="0.3">
      <c r="A1681" s="42"/>
      <c r="B1681" s="43"/>
      <c r="C1681" s="43"/>
      <c r="D1681" s="22"/>
      <c r="E1681" s="43"/>
      <c r="F1681" s="43"/>
      <c r="G1681" s="43"/>
      <c r="H1681" s="22"/>
      <c r="I1681" s="43"/>
      <c r="J1681" s="22"/>
      <c r="K1681" s="22"/>
      <c r="L1681" s="22"/>
      <c r="M1681" s="43"/>
      <c r="N1681" s="68"/>
    </row>
    <row r="1682" spans="1:14" ht="14.4" thickBot="1" x14ac:dyDescent="0.35">
      <c r="A1682" s="82"/>
      <c r="B1682" s="83"/>
      <c r="C1682" s="83"/>
      <c r="D1682" s="84"/>
      <c r="E1682" s="206"/>
      <c r="F1682" s="207"/>
      <c r="G1682" s="206"/>
      <c r="H1682" s="206"/>
      <c r="I1682" s="206"/>
      <c r="J1682" s="206"/>
      <c r="K1682" s="206"/>
      <c r="L1682" s="206"/>
      <c r="M1682" s="206"/>
      <c r="N1682" s="208"/>
    </row>
    <row r="1683" spans="1:14" ht="15" thickTop="1" thickBot="1" x14ac:dyDescent="0.35">
      <c r="A1683" s="1268" t="s">
        <v>171</v>
      </c>
      <c r="B1683" s="1269"/>
      <c r="C1683" s="9" t="s">
        <v>420</v>
      </c>
      <c r="D1683" s="96" t="s">
        <v>421</v>
      </c>
      <c r="E1683" s="219"/>
      <c r="F1683" s="219"/>
      <c r="G1683" s="219"/>
      <c r="H1683" s="219"/>
      <c r="I1683" s="219"/>
      <c r="J1683" s="219"/>
      <c r="K1683" s="219"/>
      <c r="L1683" s="219"/>
      <c r="M1683" s="219"/>
      <c r="N1683" s="10"/>
    </row>
    <row r="1684" spans="1:14" s="1" customFormat="1" ht="14.4" thickTop="1" x14ac:dyDescent="0.3">
      <c r="A1684" s="11"/>
      <c r="B1684" s="12"/>
      <c r="C1684" s="12"/>
      <c r="D1684" s="13"/>
      <c r="F1684" s="2"/>
      <c r="N1684" s="5"/>
    </row>
    <row r="1685" spans="1:14" s="1" customFormat="1" x14ac:dyDescent="0.3">
      <c r="A1685" s="100">
        <v>2001</v>
      </c>
      <c r="B1685" s="58" t="s">
        <v>175</v>
      </c>
      <c r="C1685" s="58" t="s">
        <v>172</v>
      </c>
      <c r="D1685" s="57" t="s">
        <v>422</v>
      </c>
      <c r="E1685" s="18"/>
      <c r="F1685" s="18"/>
      <c r="G1685" s="18"/>
      <c r="H1685" s="18"/>
      <c r="I1685" s="18"/>
      <c r="J1685" s="18"/>
      <c r="K1685" s="18"/>
      <c r="L1685" s="18"/>
      <c r="M1685" s="18"/>
      <c r="N1685" s="101"/>
    </row>
    <row r="1686" spans="1:14" s="1" customFormat="1" x14ac:dyDescent="0.3">
      <c r="A1686" s="11"/>
      <c r="B1686" s="61"/>
      <c r="C1686" s="12"/>
      <c r="D1686" s="30"/>
      <c r="F1686" s="2"/>
      <c r="N1686" s="5"/>
    </row>
    <row r="1687" spans="1:14" s="1" customFormat="1" x14ac:dyDescent="0.3">
      <c r="A1687" s="59"/>
      <c r="B1687" s="25"/>
      <c r="C1687" s="60"/>
      <c r="D1687" s="53"/>
      <c r="E1687" s="524"/>
      <c r="F1687" s="171"/>
      <c r="G1687" s="524"/>
      <c r="H1687" s="524"/>
      <c r="I1687" s="524"/>
      <c r="J1687" s="524"/>
      <c r="K1687" s="524"/>
      <c r="L1687" s="524"/>
      <c r="M1687" s="524"/>
      <c r="N1687" s="525"/>
    </row>
    <row r="1688" spans="1:14" s="1" customFormat="1" x14ac:dyDescent="0.3">
      <c r="A1688" s="11"/>
      <c r="B1688" s="21" t="s">
        <v>177</v>
      </c>
      <c r="C1688" s="12"/>
      <c r="D1688" s="13" t="s">
        <v>178</v>
      </c>
      <c r="E1688" s="2" t="s">
        <v>31</v>
      </c>
      <c r="F1688" s="27">
        <v>0</v>
      </c>
      <c r="G1688" s="2" t="s">
        <v>179</v>
      </c>
      <c r="H1688" s="27">
        <v>0</v>
      </c>
      <c r="I1688" s="2" t="s">
        <v>33</v>
      </c>
      <c r="J1688" s="27">
        <v>0</v>
      </c>
      <c r="K1688" s="2"/>
      <c r="L1688" s="27"/>
      <c r="M1688" s="2" t="s">
        <v>35</v>
      </c>
      <c r="N1688" s="28">
        <v>0</v>
      </c>
    </row>
    <row r="1689" spans="1:14" s="1" customFormat="1" x14ac:dyDescent="0.3">
      <c r="A1689" s="11"/>
      <c r="B1689" s="12"/>
      <c r="C1689" s="12"/>
      <c r="D1689" s="29"/>
      <c r="E1689" s="2" t="s">
        <v>20</v>
      </c>
      <c r="F1689" s="27">
        <v>0</v>
      </c>
      <c r="G1689" s="2" t="s">
        <v>180</v>
      </c>
      <c r="H1689" s="27">
        <v>0</v>
      </c>
      <c r="I1689" s="2" t="s">
        <v>181</v>
      </c>
      <c r="J1689" s="27">
        <v>0</v>
      </c>
      <c r="K1689" s="2" t="s">
        <v>182</v>
      </c>
      <c r="L1689" s="27">
        <v>0</v>
      </c>
      <c r="M1689" s="2" t="s">
        <v>38</v>
      </c>
      <c r="N1689" s="28">
        <v>0</v>
      </c>
    </row>
    <row r="1690" spans="1:14" s="1" customFormat="1" x14ac:dyDescent="0.3">
      <c r="A1690" s="11"/>
      <c r="B1690" s="12"/>
      <c r="C1690" s="12"/>
      <c r="D1690" s="29"/>
      <c r="E1690" s="2" t="s">
        <v>26</v>
      </c>
      <c r="F1690" s="27">
        <v>0</v>
      </c>
      <c r="G1690" s="2" t="s">
        <v>183</v>
      </c>
      <c r="H1690" s="27">
        <v>0</v>
      </c>
      <c r="I1690" s="2" t="s">
        <v>184</v>
      </c>
      <c r="J1690" s="27">
        <v>0</v>
      </c>
      <c r="K1690" s="2"/>
      <c r="L1690" s="27"/>
      <c r="M1690" s="2" t="s">
        <v>39</v>
      </c>
      <c r="N1690" s="28">
        <v>0</v>
      </c>
    </row>
    <row r="1691" spans="1:14" s="1" customFormat="1" ht="14.4" thickBot="1" x14ac:dyDescent="0.35">
      <c r="A1691" s="11"/>
      <c r="B1691" s="12"/>
      <c r="C1691" s="12"/>
      <c r="D1691" s="30"/>
      <c r="F1691" s="2"/>
      <c r="N1691" s="5"/>
    </row>
    <row r="1692" spans="1:14" s="1" customFormat="1" ht="14.4" thickTop="1" x14ac:dyDescent="0.3">
      <c r="A1692" s="48"/>
      <c r="B1692" s="49"/>
      <c r="C1692" s="49"/>
      <c r="D1692" s="50"/>
      <c r="E1692" s="518"/>
      <c r="F1692" s="519"/>
      <c r="G1692" s="518"/>
      <c r="H1692" s="519"/>
      <c r="I1692" s="518"/>
      <c r="J1692" s="519"/>
      <c r="K1692" s="518"/>
      <c r="L1692" s="519"/>
      <c r="M1692" s="518"/>
      <c r="N1692" s="520"/>
    </row>
    <row r="1693" spans="1:14" s="1" customFormat="1" x14ac:dyDescent="0.3">
      <c r="A1693" s="37"/>
      <c r="B1693" s="78" t="s">
        <v>187</v>
      </c>
      <c r="C1693" s="12" t="s">
        <v>172</v>
      </c>
      <c r="D1693" s="13" t="s">
        <v>422</v>
      </c>
      <c r="E1693" s="39" t="s">
        <v>31</v>
      </c>
      <c r="F1693" s="40">
        <f>+F1688</f>
        <v>0</v>
      </c>
      <c r="G1693" s="39" t="s">
        <v>179</v>
      </c>
      <c r="H1693" s="40">
        <f>+H1688</f>
        <v>0</v>
      </c>
      <c r="I1693" s="39" t="s">
        <v>33</v>
      </c>
      <c r="J1693" s="40">
        <f>+J1688</f>
        <v>0</v>
      </c>
      <c r="K1693" s="39"/>
      <c r="L1693" s="40"/>
      <c r="M1693" s="39" t="s">
        <v>35</v>
      </c>
      <c r="N1693" s="41">
        <f>+N1688</f>
        <v>0</v>
      </c>
    </row>
    <row r="1694" spans="1:14" s="1" customFormat="1" x14ac:dyDescent="0.3">
      <c r="A1694" s="11"/>
      <c r="B1694" s="12"/>
      <c r="C1694" s="12"/>
      <c r="D1694" s="13"/>
      <c r="E1694" s="39" t="s">
        <v>20</v>
      </c>
      <c r="F1694" s="40">
        <f>+F1689</f>
        <v>0</v>
      </c>
      <c r="G1694" s="39" t="s">
        <v>180</v>
      </c>
      <c r="H1694" s="40">
        <f>+H1689</f>
        <v>0</v>
      </c>
      <c r="I1694" s="39" t="s">
        <v>181</v>
      </c>
      <c r="J1694" s="40">
        <f>+J1689</f>
        <v>0</v>
      </c>
      <c r="K1694" s="39" t="s">
        <v>182</v>
      </c>
      <c r="L1694" s="40">
        <f>+L1689</f>
        <v>0</v>
      </c>
      <c r="M1694" s="39" t="s">
        <v>38</v>
      </c>
      <c r="N1694" s="41">
        <f>+N1689</f>
        <v>0</v>
      </c>
    </row>
    <row r="1695" spans="1:14" s="1" customFormat="1" x14ac:dyDescent="0.3">
      <c r="A1695" s="11"/>
      <c r="B1695" s="12"/>
      <c r="C1695" s="12"/>
      <c r="D1695" s="13"/>
      <c r="E1695" s="39" t="s">
        <v>26</v>
      </c>
      <c r="F1695" s="40">
        <f>+F1690</f>
        <v>0</v>
      </c>
      <c r="G1695" s="39" t="s">
        <v>183</v>
      </c>
      <c r="H1695" s="40">
        <f>+H1690</f>
        <v>0</v>
      </c>
      <c r="I1695" s="39" t="s">
        <v>184</v>
      </c>
      <c r="J1695" s="40">
        <f>+J1690</f>
        <v>0</v>
      </c>
      <c r="K1695" s="39"/>
      <c r="L1695" s="40"/>
      <c r="M1695" s="39" t="s">
        <v>39</v>
      </c>
      <c r="N1695" s="41">
        <f>+N1690</f>
        <v>0</v>
      </c>
    </row>
    <row r="1696" spans="1:14" s="1" customFormat="1" x14ac:dyDescent="0.3">
      <c r="A1696" s="42"/>
      <c r="B1696" s="43"/>
      <c r="C1696" s="43"/>
      <c r="D1696" s="22"/>
      <c r="E1696" s="44"/>
      <c r="F1696" s="172"/>
      <c r="G1696" s="44"/>
      <c r="H1696" s="172"/>
      <c r="I1696" s="44"/>
      <c r="J1696" s="172"/>
      <c r="K1696" s="44"/>
      <c r="L1696" s="172"/>
      <c r="M1696" s="44"/>
      <c r="N1696" s="45"/>
    </row>
    <row r="1697" spans="1:14" s="1" customFormat="1" x14ac:dyDescent="0.3">
      <c r="A1697" s="11"/>
      <c r="B1697" s="12"/>
      <c r="C1697" s="12"/>
      <c r="D1697" s="30"/>
      <c r="F1697" s="2"/>
      <c r="N1697" s="5"/>
    </row>
    <row r="1698" spans="1:14" s="1" customFormat="1" x14ac:dyDescent="0.3">
      <c r="A1698" s="100">
        <v>2002</v>
      </c>
      <c r="B1698" s="58" t="s">
        <v>175</v>
      </c>
      <c r="C1698" s="58" t="s">
        <v>189</v>
      </c>
      <c r="D1698" s="57" t="s">
        <v>423</v>
      </c>
      <c r="E1698" s="18"/>
      <c r="F1698" s="18"/>
      <c r="G1698" s="18"/>
      <c r="H1698" s="18"/>
      <c r="I1698" s="18"/>
      <c r="J1698" s="18"/>
      <c r="K1698" s="18"/>
      <c r="L1698" s="18"/>
      <c r="M1698" s="18"/>
      <c r="N1698" s="101"/>
    </row>
    <row r="1699" spans="1:14" s="1" customFormat="1" x14ac:dyDescent="0.3">
      <c r="A1699" s="11"/>
      <c r="B1699" s="61"/>
      <c r="C1699" s="12"/>
      <c r="D1699" s="30"/>
      <c r="F1699" s="2"/>
      <c r="N1699" s="5"/>
    </row>
    <row r="1700" spans="1:14" s="1" customFormat="1" x14ac:dyDescent="0.3">
      <c r="A1700" s="59"/>
      <c r="B1700" s="25"/>
      <c r="C1700" s="60"/>
      <c r="D1700" s="53"/>
      <c r="E1700" s="524"/>
      <c r="F1700" s="171"/>
      <c r="G1700" s="524"/>
      <c r="H1700" s="524"/>
      <c r="I1700" s="524"/>
      <c r="J1700" s="524"/>
      <c r="K1700" s="524"/>
      <c r="L1700" s="524"/>
      <c r="M1700" s="524"/>
      <c r="N1700" s="525"/>
    </row>
    <row r="1701" spans="1:14" s="1" customFormat="1" x14ac:dyDescent="0.3">
      <c r="A1701" s="11"/>
      <c r="B1701" s="21" t="s">
        <v>177</v>
      </c>
      <c r="C1701" s="12"/>
      <c r="D1701" s="13" t="s">
        <v>178</v>
      </c>
      <c r="E1701" s="2" t="s">
        <v>31</v>
      </c>
      <c r="F1701" s="27">
        <v>0</v>
      </c>
      <c r="G1701" s="2" t="s">
        <v>179</v>
      </c>
      <c r="H1701" s="27">
        <v>0</v>
      </c>
      <c r="I1701" s="2" t="s">
        <v>33</v>
      </c>
      <c r="J1701" s="27">
        <v>0</v>
      </c>
      <c r="K1701" s="2"/>
      <c r="L1701" s="27"/>
      <c r="M1701" s="2" t="s">
        <v>35</v>
      </c>
      <c r="N1701" s="28">
        <v>0</v>
      </c>
    </row>
    <row r="1702" spans="1:14" s="1" customFormat="1" x14ac:dyDescent="0.3">
      <c r="A1702" s="11"/>
      <c r="B1702" s="12"/>
      <c r="C1702" s="12"/>
      <c r="D1702" s="29"/>
      <c r="E1702" s="2" t="s">
        <v>20</v>
      </c>
      <c r="F1702" s="27">
        <v>0</v>
      </c>
      <c r="G1702" s="2" t="s">
        <v>180</v>
      </c>
      <c r="H1702" s="27">
        <v>0</v>
      </c>
      <c r="I1702" s="2" t="s">
        <v>181</v>
      </c>
      <c r="J1702" s="27">
        <v>0</v>
      </c>
      <c r="K1702" s="2" t="s">
        <v>182</v>
      </c>
      <c r="L1702" s="27">
        <v>0</v>
      </c>
      <c r="M1702" s="2" t="s">
        <v>38</v>
      </c>
      <c r="N1702" s="28">
        <v>0</v>
      </c>
    </row>
    <row r="1703" spans="1:14" s="1" customFormat="1" x14ac:dyDescent="0.3">
      <c r="A1703" s="11"/>
      <c r="B1703" s="12"/>
      <c r="C1703" s="12"/>
      <c r="D1703" s="29"/>
      <c r="E1703" s="2" t="s">
        <v>26</v>
      </c>
      <c r="F1703" s="27">
        <v>0</v>
      </c>
      <c r="G1703" s="2" t="s">
        <v>183</v>
      </c>
      <c r="H1703" s="27">
        <v>0</v>
      </c>
      <c r="I1703" s="2" t="s">
        <v>184</v>
      </c>
      <c r="J1703" s="27">
        <v>0</v>
      </c>
      <c r="K1703" s="2"/>
      <c r="L1703" s="27"/>
      <c r="M1703" s="2" t="s">
        <v>39</v>
      </c>
      <c r="N1703" s="28">
        <v>0</v>
      </c>
    </row>
    <row r="1704" spans="1:14" s="1" customFormat="1" x14ac:dyDescent="0.3">
      <c r="A1704" s="11"/>
      <c r="B1704" s="12"/>
      <c r="C1704" s="12"/>
      <c r="D1704" s="30"/>
      <c r="F1704" s="2"/>
      <c r="H1704" s="2"/>
      <c r="J1704" s="2"/>
      <c r="L1704" s="2"/>
      <c r="N1704" s="14"/>
    </row>
    <row r="1705" spans="1:14" s="1" customFormat="1" x14ac:dyDescent="0.3">
      <c r="A1705" s="11"/>
      <c r="B1705" s="21" t="s">
        <v>185</v>
      </c>
      <c r="C1705" s="12"/>
      <c r="D1705" s="13" t="s">
        <v>186</v>
      </c>
      <c r="E1705" s="2" t="s">
        <v>31</v>
      </c>
      <c r="F1705" s="27">
        <v>0</v>
      </c>
      <c r="G1705" s="2" t="s">
        <v>179</v>
      </c>
      <c r="H1705" s="27">
        <v>0</v>
      </c>
      <c r="I1705" s="2" t="s">
        <v>33</v>
      </c>
      <c r="J1705" s="27">
        <v>0</v>
      </c>
      <c r="K1705" s="2"/>
      <c r="L1705" s="27"/>
      <c r="M1705" s="2" t="s">
        <v>35</v>
      </c>
      <c r="N1705" s="28">
        <v>0</v>
      </c>
    </row>
    <row r="1706" spans="1:14" s="1" customFormat="1" x14ac:dyDescent="0.3">
      <c r="A1706" s="11"/>
      <c r="B1706" s="12"/>
      <c r="C1706" s="12"/>
      <c r="D1706" s="29"/>
      <c r="E1706" s="2" t="s">
        <v>20</v>
      </c>
      <c r="F1706" s="27">
        <v>0</v>
      </c>
      <c r="G1706" s="2" t="s">
        <v>180</v>
      </c>
      <c r="H1706" s="27">
        <v>0</v>
      </c>
      <c r="I1706" s="2" t="s">
        <v>181</v>
      </c>
      <c r="J1706" s="27">
        <v>0</v>
      </c>
      <c r="K1706" s="2" t="s">
        <v>182</v>
      </c>
      <c r="L1706" s="27">
        <v>0</v>
      </c>
      <c r="M1706" s="2" t="s">
        <v>38</v>
      </c>
      <c r="N1706" s="28">
        <v>0</v>
      </c>
    </row>
    <row r="1707" spans="1:14" s="1" customFormat="1" x14ac:dyDescent="0.3">
      <c r="A1707" s="11"/>
      <c r="B1707" s="12"/>
      <c r="C1707" s="12"/>
      <c r="D1707" s="29"/>
      <c r="E1707" s="2" t="s">
        <v>26</v>
      </c>
      <c r="F1707" s="27">
        <v>0</v>
      </c>
      <c r="G1707" s="2" t="s">
        <v>183</v>
      </c>
      <c r="H1707" s="27">
        <v>0</v>
      </c>
      <c r="I1707" s="2" t="s">
        <v>184</v>
      </c>
      <c r="J1707" s="27">
        <v>0</v>
      </c>
      <c r="K1707" s="2"/>
      <c r="L1707" s="27"/>
      <c r="M1707" s="2" t="s">
        <v>39</v>
      </c>
      <c r="N1707" s="28">
        <v>0</v>
      </c>
    </row>
    <row r="1708" spans="1:14" s="1" customFormat="1" ht="14.4" thickBot="1" x14ac:dyDescent="0.35">
      <c r="A1708" s="11"/>
      <c r="B1708" s="12"/>
      <c r="C1708" s="12"/>
      <c r="D1708" s="30"/>
      <c r="F1708" s="2"/>
      <c r="N1708" s="5"/>
    </row>
    <row r="1709" spans="1:14" s="1" customFormat="1" ht="14.4" thickTop="1" x14ac:dyDescent="0.3">
      <c r="A1709" s="48"/>
      <c r="B1709" s="49"/>
      <c r="C1709" s="49"/>
      <c r="D1709" s="50"/>
      <c r="E1709" s="518"/>
      <c r="F1709" s="519"/>
      <c r="G1709" s="518"/>
      <c r="H1709" s="519"/>
      <c r="I1709" s="518"/>
      <c r="J1709" s="519"/>
      <c r="K1709" s="518"/>
      <c r="L1709" s="519"/>
      <c r="M1709" s="518"/>
      <c r="N1709" s="520"/>
    </row>
    <row r="1710" spans="1:14" s="1" customFormat="1" x14ac:dyDescent="0.3">
      <c r="A1710" s="37"/>
      <c r="B1710" s="78" t="s">
        <v>187</v>
      </c>
      <c r="C1710" s="12" t="s">
        <v>189</v>
      </c>
      <c r="D1710" s="13" t="s">
        <v>423</v>
      </c>
      <c r="E1710" s="39" t="s">
        <v>31</v>
      </c>
      <c r="F1710" s="40">
        <f>+F1701+F1705</f>
        <v>0</v>
      </c>
      <c r="G1710" s="39" t="s">
        <v>179</v>
      </c>
      <c r="H1710" s="40">
        <f>+H1701+H1705</f>
        <v>0</v>
      </c>
      <c r="I1710" s="39" t="s">
        <v>33</v>
      </c>
      <c r="J1710" s="40">
        <f>+J1701+J1705</f>
        <v>0</v>
      </c>
      <c r="K1710" s="39"/>
      <c r="L1710" s="40"/>
      <c r="M1710" s="39" t="s">
        <v>35</v>
      </c>
      <c r="N1710" s="41">
        <f>+N1701+N1705</f>
        <v>0</v>
      </c>
    </row>
    <row r="1711" spans="1:14" s="1" customFormat="1" x14ac:dyDescent="0.3">
      <c r="A1711" s="11"/>
      <c r="B1711" s="12"/>
      <c r="C1711" s="12"/>
      <c r="D1711" s="13"/>
      <c r="E1711" s="39" t="s">
        <v>20</v>
      </c>
      <c r="F1711" s="40">
        <f>+F1702+F1706</f>
        <v>0</v>
      </c>
      <c r="G1711" s="39" t="s">
        <v>180</v>
      </c>
      <c r="H1711" s="40">
        <f>+H1702+H1706</f>
        <v>0</v>
      </c>
      <c r="I1711" s="39" t="s">
        <v>181</v>
      </c>
      <c r="J1711" s="40">
        <f>+J1702+J1706</f>
        <v>0</v>
      </c>
      <c r="K1711" s="39" t="s">
        <v>182</v>
      </c>
      <c r="L1711" s="40">
        <f>+L1702+L1706</f>
        <v>0</v>
      </c>
      <c r="M1711" s="39" t="s">
        <v>38</v>
      </c>
      <c r="N1711" s="41">
        <f>+N1702+N1706</f>
        <v>0</v>
      </c>
    </row>
    <row r="1712" spans="1:14" s="1" customFormat="1" x14ac:dyDescent="0.3">
      <c r="A1712" s="11"/>
      <c r="B1712" s="12"/>
      <c r="C1712" s="12"/>
      <c r="D1712" s="13"/>
      <c r="E1712" s="39" t="s">
        <v>26</v>
      </c>
      <c r="F1712" s="40">
        <f>+F1703+F1707</f>
        <v>0</v>
      </c>
      <c r="G1712" s="39" t="s">
        <v>183</v>
      </c>
      <c r="H1712" s="40">
        <f>+H1703+H1707</f>
        <v>0</v>
      </c>
      <c r="I1712" s="39" t="s">
        <v>184</v>
      </c>
      <c r="J1712" s="40">
        <f>+J1703+J1707</f>
        <v>0</v>
      </c>
      <c r="K1712" s="39"/>
      <c r="L1712" s="40"/>
      <c r="M1712" s="39" t="s">
        <v>39</v>
      </c>
      <c r="N1712" s="41">
        <f>+N1703+N1707</f>
        <v>0</v>
      </c>
    </row>
    <row r="1713" spans="1:14" s="1" customFormat="1" x14ac:dyDescent="0.3">
      <c r="A1713" s="42"/>
      <c r="B1713" s="43"/>
      <c r="C1713" s="43"/>
      <c r="D1713" s="22"/>
      <c r="E1713" s="44"/>
      <c r="F1713" s="172"/>
      <c r="G1713" s="44"/>
      <c r="H1713" s="172"/>
      <c r="I1713" s="44"/>
      <c r="J1713" s="172"/>
      <c r="K1713" s="44"/>
      <c r="L1713" s="172"/>
      <c r="M1713" s="44"/>
      <c r="N1713" s="45"/>
    </row>
    <row r="1714" spans="1:14" s="1" customFormat="1" x14ac:dyDescent="0.3">
      <c r="A1714" s="11"/>
      <c r="B1714" s="12"/>
      <c r="C1714" s="12"/>
      <c r="D1714" s="30"/>
      <c r="F1714" s="2"/>
      <c r="N1714" s="5"/>
    </row>
    <row r="1715" spans="1:14" x14ac:dyDescent="0.3">
      <c r="A1715" s="11"/>
      <c r="B1715" s="12"/>
      <c r="C1715" s="12"/>
      <c r="D1715" s="13"/>
      <c r="N1715" s="187"/>
    </row>
    <row r="1716" spans="1:14" x14ac:dyDescent="0.3">
      <c r="A1716" s="100">
        <v>2003</v>
      </c>
      <c r="B1716" s="58" t="s">
        <v>175</v>
      </c>
      <c r="C1716" s="58" t="s">
        <v>193</v>
      </c>
      <c r="D1716" s="57" t="s">
        <v>424</v>
      </c>
      <c r="E1716" s="18"/>
      <c r="F1716" s="18"/>
      <c r="G1716" s="18"/>
      <c r="H1716" s="18"/>
      <c r="I1716" s="18"/>
      <c r="J1716" s="18"/>
      <c r="K1716" s="18"/>
      <c r="L1716" s="18"/>
      <c r="M1716" s="18"/>
      <c r="N1716" s="101"/>
    </row>
    <row r="1717" spans="1:14" x14ac:dyDescent="0.3">
      <c r="A1717" s="11"/>
      <c r="B1717" s="61"/>
      <c r="C1717" s="12"/>
      <c r="D1717" s="30"/>
      <c r="N1717" s="187"/>
    </row>
    <row r="1718" spans="1:14" x14ac:dyDescent="0.3">
      <c r="A1718" s="59"/>
      <c r="B1718" s="25"/>
      <c r="C1718" s="60"/>
      <c r="D1718" s="53"/>
      <c r="E1718" s="203"/>
      <c r="F1718" s="745"/>
      <c r="G1718" s="203"/>
      <c r="H1718" s="203"/>
      <c r="I1718" s="203"/>
      <c r="J1718" s="203"/>
      <c r="K1718" s="203"/>
      <c r="L1718" s="203"/>
      <c r="M1718" s="203"/>
      <c r="N1718" s="204"/>
    </row>
    <row r="1719" spans="1:14" x14ac:dyDescent="0.3">
      <c r="A1719" s="11"/>
      <c r="B1719" s="21" t="s">
        <v>177</v>
      </c>
      <c r="C1719" s="12"/>
      <c r="D1719" s="13" t="s">
        <v>178</v>
      </c>
      <c r="E1719" s="108" t="s">
        <v>31</v>
      </c>
      <c r="F1719" s="136">
        <v>0</v>
      </c>
      <c r="G1719" s="108" t="s">
        <v>179</v>
      </c>
      <c r="H1719" s="136">
        <v>0</v>
      </c>
      <c r="I1719" s="108" t="s">
        <v>33</v>
      </c>
      <c r="J1719" s="136">
        <v>0</v>
      </c>
      <c r="K1719" s="136"/>
      <c r="L1719" s="136"/>
      <c r="M1719" s="108" t="s">
        <v>35</v>
      </c>
      <c r="N1719" s="189">
        <v>0</v>
      </c>
    </row>
    <row r="1720" spans="1:14" x14ac:dyDescent="0.3">
      <c r="A1720" s="11"/>
      <c r="B1720" s="12"/>
      <c r="C1720" s="12"/>
      <c r="D1720" s="29"/>
      <c r="E1720" s="108" t="s">
        <v>20</v>
      </c>
      <c r="F1720" s="136">
        <v>0</v>
      </c>
      <c r="G1720" s="108" t="s">
        <v>180</v>
      </c>
      <c r="H1720" s="136">
        <v>0</v>
      </c>
      <c r="I1720" s="108" t="s">
        <v>181</v>
      </c>
      <c r="J1720" s="136">
        <v>0</v>
      </c>
      <c r="K1720" s="136" t="s">
        <v>182</v>
      </c>
      <c r="L1720" s="136">
        <v>0</v>
      </c>
      <c r="M1720" s="108" t="s">
        <v>38</v>
      </c>
      <c r="N1720" s="189">
        <v>0</v>
      </c>
    </row>
    <row r="1721" spans="1:14" x14ac:dyDescent="0.3">
      <c r="A1721" s="11"/>
      <c r="B1721" s="12"/>
      <c r="C1721" s="12"/>
      <c r="D1721" s="29"/>
      <c r="E1721" s="108" t="s">
        <v>26</v>
      </c>
      <c r="F1721" s="136">
        <v>0</v>
      </c>
      <c r="G1721" s="108" t="s">
        <v>183</v>
      </c>
      <c r="H1721" s="136">
        <v>0</v>
      </c>
      <c r="I1721" s="108" t="s">
        <v>184</v>
      </c>
      <c r="J1721" s="136">
        <v>0</v>
      </c>
      <c r="K1721" s="136"/>
      <c r="L1721" s="136"/>
      <c r="M1721" s="108" t="s">
        <v>39</v>
      </c>
      <c r="N1721" s="189">
        <v>0</v>
      </c>
    </row>
    <row r="1722" spans="1:14" x14ac:dyDescent="0.3">
      <c r="A1722" s="11"/>
      <c r="B1722" s="12"/>
      <c r="C1722" s="12"/>
      <c r="D1722" s="30"/>
      <c r="H1722" s="108"/>
      <c r="J1722" s="108"/>
      <c r="K1722" s="108"/>
      <c r="L1722" s="108"/>
      <c r="N1722" s="188"/>
    </row>
    <row r="1723" spans="1:14" x14ac:dyDescent="0.3">
      <c r="A1723" s="11"/>
      <c r="B1723" s="21" t="s">
        <v>185</v>
      </c>
      <c r="C1723" s="12"/>
      <c r="D1723" s="13" t="s">
        <v>186</v>
      </c>
      <c r="E1723" s="108" t="s">
        <v>31</v>
      </c>
      <c r="F1723" s="136">
        <v>0</v>
      </c>
      <c r="G1723" s="108" t="s">
        <v>179</v>
      </c>
      <c r="H1723" s="136">
        <v>0</v>
      </c>
      <c r="I1723" s="108" t="s">
        <v>33</v>
      </c>
      <c r="J1723" s="136">
        <v>0</v>
      </c>
      <c r="K1723" s="136"/>
      <c r="L1723" s="136"/>
      <c r="M1723" s="108" t="s">
        <v>35</v>
      </c>
      <c r="N1723" s="189">
        <v>0</v>
      </c>
    </row>
    <row r="1724" spans="1:14" x14ac:dyDescent="0.3">
      <c r="A1724" s="11"/>
      <c r="B1724" s="12"/>
      <c r="C1724" s="12"/>
      <c r="D1724" s="29"/>
      <c r="E1724" s="108" t="s">
        <v>20</v>
      </c>
      <c r="F1724" s="136">
        <v>0</v>
      </c>
      <c r="G1724" s="108" t="s">
        <v>180</v>
      </c>
      <c r="H1724" s="136">
        <v>0</v>
      </c>
      <c r="I1724" s="108" t="s">
        <v>181</v>
      </c>
      <c r="J1724" s="136">
        <v>0</v>
      </c>
      <c r="K1724" s="136" t="s">
        <v>182</v>
      </c>
      <c r="L1724" s="136">
        <v>0</v>
      </c>
      <c r="M1724" s="108" t="s">
        <v>38</v>
      </c>
      <c r="N1724" s="189">
        <v>0</v>
      </c>
    </row>
    <row r="1725" spans="1:14" x14ac:dyDescent="0.3">
      <c r="A1725" s="11"/>
      <c r="B1725" s="12"/>
      <c r="C1725" s="12"/>
      <c r="D1725" s="29"/>
      <c r="E1725" s="108" t="s">
        <v>26</v>
      </c>
      <c r="F1725" s="136">
        <v>0</v>
      </c>
      <c r="G1725" s="108" t="s">
        <v>183</v>
      </c>
      <c r="H1725" s="136">
        <v>0</v>
      </c>
      <c r="I1725" s="108" t="s">
        <v>184</v>
      </c>
      <c r="J1725" s="136">
        <v>0</v>
      </c>
      <c r="K1725" s="136"/>
      <c r="L1725" s="136"/>
      <c r="M1725" s="108" t="s">
        <v>39</v>
      </c>
      <c r="N1725" s="189">
        <v>0</v>
      </c>
    </row>
    <row r="1726" spans="1:14" x14ac:dyDescent="0.3">
      <c r="A1726" s="11"/>
      <c r="B1726" s="12"/>
      <c r="C1726" s="12"/>
      <c r="D1726" s="30"/>
      <c r="H1726" s="108"/>
      <c r="J1726" s="108"/>
      <c r="L1726" s="108"/>
      <c r="N1726" s="188"/>
    </row>
    <row r="1727" spans="1:14" x14ac:dyDescent="0.3">
      <c r="A1727" s="11"/>
      <c r="B1727" s="21" t="s">
        <v>425</v>
      </c>
      <c r="C1727" s="12"/>
      <c r="D1727" s="13" t="s">
        <v>426</v>
      </c>
      <c r="E1727" s="108" t="s">
        <v>31</v>
      </c>
      <c r="F1727" s="136">
        <v>0</v>
      </c>
      <c r="G1727" s="108" t="s">
        <v>179</v>
      </c>
      <c r="H1727" s="136">
        <v>0</v>
      </c>
      <c r="I1727" s="108" t="s">
        <v>33</v>
      </c>
      <c r="J1727" s="136">
        <v>0</v>
      </c>
      <c r="K1727" s="108"/>
      <c r="L1727" s="136"/>
      <c r="M1727" s="108" t="s">
        <v>35</v>
      </c>
      <c r="N1727" s="189">
        <v>0</v>
      </c>
    </row>
    <row r="1728" spans="1:14" x14ac:dyDescent="0.3">
      <c r="A1728" s="11"/>
      <c r="B1728" s="12"/>
      <c r="C1728" s="12"/>
      <c r="D1728" s="29"/>
      <c r="E1728" s="108" t="s">
        <v>20</v>
      </c>
      <c r="F1728" s="136">
        <v>0</v>
      </c>
      <c r="G1728" s="108" t="s">
        <v>180</v>
      </c>
      <c r="H1728" s="136">
        <v>0</v>
      </c>
      <c r="I1728" s="108" t="s">
        <v>181</v>
      </c>
      <c r="J1728" s="136">
        <v>0</v>
      </c>
      <c r="K1728" s="108" t="s">
        <v>182</v>
      </c>
      <c r="L1728" s="136">
        <v>0</v>
      </c>
      <c r="M1728" s="108" t="s">
        <v>38</v>
      </c>
      <c r="N1728" s="189">
        <v>0</v>
      </c>
    </row>
    <row r="1729" spans="1:14" x14ac:dyDescent="0.3">
      <c r="A1729" s="11"/>
      <c r="B1729" s="12"/>
      <c r="C1729" s="12"/>
      <c r="D1729" s="29"/>
      <c r="E1729" s="108" t="s">
        <v>26</v>
      </c>
      <c r="F1729" s="136">
        <v>0</v>
      </c>
      <c r="G1729" s="108" t="s">
        <v>183</v>
      </c>
      <c r="H1729" s="136">
        <v>0</v>
      </c>
      <c r="I1729" s="108" t="s">
        <v>184</v>
      </c>
      <c r="J1729" s="136">
        <v>0</v>
      </c>
      <c r="K1729" s="108"/>
      <c r="L1729" s="136"/>
      <c r="M1729" s="108" t="s">
        <v>39</v>
      </c>
      <c r="N1729" s="189">
        <v>0</v>
      </c>
    </row>
    <row r="1730" spans="1:14" ht="14.4" thickBot="1" x14ac:dyDescent="0.35">
      <c r="A1730" s="11"/>
      <c r="B1730" s="12"/>
      <c r="C1730" s="12"/>
      <c r="D1730" s="30"/>
      <c r="N1730" s="187"/>
    </row>
    <row r="1731" spans="1:14" ht="14.4" thickTop="1" x14ac:dyDescent="0.3">
      <c r="A1731" s="48"/>
      <c r="B1731" s="49"/>
      <c r="C1731" s="49"/>
      <c r="D1731" s="50"/>
      <c r="E1731" s="200"/>
      <c r="F1731" s="201"/>
      <c r="G1731" s="200"/>
      <c r="H1731" s="201"/>
      <c r="I1731" s="200"/>
      <c r="J1731" s="201"/>
      <c r="K1731" s="201"/>
      <c r="L1731" s="201"/>
      <c r="M1731" s="200"/>
      <c r="N1731" s="202"/>
    </row>
    <row r="1732" spans="1:14" x14ac:dyDescent="0.3">
      <c r="A1732" s="37" t="s">
        <v>187</v>
      </c>
      <c r="B1732" s="12"/>
      <c r="C1732" s="12" t="s">
        <v>193</v>
      </c>
      <c r="D1732" s="13" t="s">
        <v>424</v>
      </c>
      <c r="E1732" s="191" t="s">
        <v>31</v>
      </c>
      <c r="F1732" s="192">
        <f>+F1719+F1723+F1727</f>
        <v>0</v>
      </c>
      <c r="G1732" s="191" t="s">
        <v>179</v>
      </c>
      <c r="H1732" s="192">
        <f>+H1719+H1723+H1727</f>
        <v>0</v>
      </c>
      <c r="I1732" s="191" t="s">
        <v>33</v>
      </c>
      <c r="J1732" s="192">
        <f>+J1719+J1723+J1727</f>
        <v>0</v>
      </c>
      <c r="K1732" s="191"/>
      <c r="L1732" s="192"/>
      <c r="M1732" s="191" t="s">
        <v>35</v>
      </c>
      <c r="N1732" s="193">
        <f>+N1719+N1723+N1727</f>
        <v>0</v>
      </c>
    </row>
    <row r="1733" spans="1:14" x14ac:dyDescent="0.3">
      <c r="A1733" s="11"/>
      <c r="B1733" s="12"/>
      <c r="C1733" s="12"/>
      <c r="D1733" s="13"/>
      <c r="E1733" s="191" t="s">
        <v>20</v>
      </c>
      <c r="F1733" s="192">
        <f t="shared" ref="F1733:H1734" si="57">+F1720+F1724+F1728</f>
        <v>0</v>
      </c>
      <c r="G1733" s="191" t="s">
        <v>180</v>
      </c>
      <c r="H1733" s="192">
        <f t="shared" si="57"/>
        <v>0</v>
      </c>
      <c r="I1733" s="191" t="s">
        <v>181</v>
      </c>
      <c r="J1733" s="192">
        <f>+J1720+J1724+J1728</f>
        <v>0</v>
      </c>
      <c r="K1733" s="191" t="s">
        <v>182</v>
      </c>
      <c r="L1733" s="192">
        <f>+L1720+L1724+L1728</f>
        <v>0</v>
      </c>
      <c r="M1733" s="191" t="s">
        <v>38</v>
      </c>
      <c r="N1733" s="193">
        <f>+N1720+N1724+N1728</f>
        <v>0</v>
      </c>
    </row>
    <row r="1734" spans="1:14" x14ac:dyDescent="0.3">
      <c r="A1734" s="11"/>
      <c r="B1734" s="12"/>
      <c r="C1734" s="12"/>
      <c r="D1734" s="13"/>
      <c r="E1734" s="191" t="s">
        <v>26</v>
      </c>
      <c r="F1734" s="192">
        <f t="shared" si="57"/>
        <v>0</v>
      </c>
      <c r="G1734" s="191" t="s">
        <v>183</v>
      </c>
      <c r="H1734" s="192">
        <f t="shared" si="57"/>
        <v>0</v>
      </c>
      <c r="I1734" s="191" t="s">
        <v>184</v>
      </c>
      <c r="J1734" s="192">
        <f>+J1721+J1725+J1729</f>
        <v>0</v>
      </c>
      <c r="K1734" s="191"/>
      <c r="L1734" s="192"/>
      <c r="M1734" s="191" t="s">
        <v>39</v>
      </c>
      <c r="N1734" s="193">
        <f>+N1721+N1725+N1729</f>
        <v>0</v>
      </c>
    </row>
    <row r="1735" spans="1:14" x14ac:dyDescent="0.3">
      <c r="A1735" s="42"/>
      <c r="B1735" s="43"/>
      <c r="C1735" s="43"/>
      <c r="D1735" s="22"/>
      <c r="E1735" s="194"/>
      <c r="F1735" s="746"/>
      <c r="G1735" s="194"/>
      <c r="H1735" s="746"/>
      <c r="I1735" s="194"/>
      <c r="J1735" s="746"/>
      <c r="K1735" s="746"/>
      <c r="L1735" s="746"/>
      <c r="M1735" s="194"/>
      <c r="N1735" s="195"/>
    </row>
    <row r="1736" spans="1:14" x14ac:dyDescent="0.3">
      <c r="A1736" s="11"/>
      <c r="B1736" s="12"/>
      <c r="C1736" s="12"/>
      <c r="D1736" s="30"/>
      <c r="N1736" s="187"/>
    </row>
    <row r="1737" spans="1:14" x14ac:dyDescent="0.3">
      <c r="A1737" s="1281"/>
      <c r="B1737" s="1282"/>
      <c r="C1737" s="60"/>
      <c r="D1737" s="63"/>
      <c r="E1737" s="1282"/>
      <c r="F1737" s="1282"/>
      <c r="G1737" s="60"/>
      <c r="H1737" s="63"/>
      <c r="I1737" s="60"/>
      <c r="J1737" s="63"/>
      <c r="K1737" s="63"/>
      <c r="L1737" s="63"/>
      <c r="M1737" s="1282"/>
      <c r="N1737" s="1283"/>
    </row>
    <row r="1738" spans="1:14" x14ac:dyDescent="0.3">
      <c r="A1738" s="1284" t="s">
        <v>427</v>
      </c>
      <c r="B1738" s="1285"/>
      <c r="C1738" s="1285"/>
      <c r="D1738" s="29" t="s">
        <v>421</v>
      </c>
      <c r="E1738" s="64" t="s">
        <v>31</v>
      </c>
      <c r="F1738" s="64">
        <f>+F1694+F1711+F1732</f>
        <v>0</v>
      </c>
      <c r="G1738" s="64" t="s">
        <v>179</v>
      </c>
      <c r="H1738" s="64">
        <f>+H1694+H1711+H1732</f>
        <v>0</v>
      </c>
      <c r="I1738" s="39" t="s">
        <v>33</v>
      </c>
      <c r="J1738" s="64">
        <f>+J1694+J1711+J1732</f>
        <v>0</v>
      </c>
      <c r="K1738" s="39"/>
      <c r="L1738" s="64"/>
      <c r="M1738" s="64" t="s">
        <v>35</v>
      </c>
      <c r="N1738" s="65">
        <f>+N1694+N1711+N1732</f>
        <v>0</v>
      </c>
    </row>
    <row r="1739" spans="1:14" x14ac:dyDescent="0.3">
      <c r="A1739" s="20"/>
      <c r="B1739" s="78"/>
      <c r="C1739" s="191"/>
      <c r="D1739" s="29"/>
      <c r="E1739" s="64" t="s">
        <v>20</v>
      </c>
      <c r="F1739" s="64">
        <f>+F1695+F1712+F1733</f>
        <v>0</v>
      </c>
      <c r="G1739" s="64" t="s">
        <v>180</v>
      </c>
      <c r="H1739" s="64">
        <f>+H1695+H1712+H1733</f>
        <v>0</v>
      </c>
      <c r="I1739" s="39" t="s">
        <v>181</v>
      </c>
      <c r="J1739" s="64">
        <f>+J1695+J1712+J1733</f>
        <v>0</v>
      </c>
      <c r="K1739" s="39" t="s">
        <v>182</v>
      </c>
      <c r="L1739" s="64">
        <f>+L1695+L1712+L1733</f>
        <v>0</v>
      </c>
      <c r="M1739" s="64" t="s">
        <v>38</v>
      </c>
      <c r="N1739" s="65">
        <f>+N1695+N1712+N1733</f>
        <v>0</v>
      </c>
    </row>
    <row r="1740" spans="1:14" x14ac:dyDescent="0.3">
      <c r="A1740" s="66"/>
      <c r="B1740" s="47"/>
      <c r="C1740" s="12"/>
      <c r="D1740" s="13"/>
      <c r="E1740" s="64" t="s">
        <v>26</v>
      </c>
      <c r="F1740" s="64">
        <f>+F1696+F1713+F1734</f>
        <v>0</v>
      </c>
      <c r="G1740" s="64" t="s">
        <v>183</v>
      </c>
      <c r="H1740" s="64">
        <f>+H1696+H1713+H1734</f>
        <v>0</v>
      </c>
      <c r="I1740" s="39" t="s">
        <v>184</v>
      </c>
      <c r="J1740" s="64">
        <f>+J1696+J1713+J1734</f>
        <v>0</v>
      </c>
      <c r="K1740" s="39"/>
      <c r="L1740" s="64"/>
      <c r="M1740" s="64" t="s">
        <v>39</v>
      </c>
      <c r="N1740" s="65">
        <f>+N1696+N1713+N1734</f>
        <v>0</v>
      </c>
    </row>
    <row r="1741" spans="1:14" ht="14.4" thickBot="1" x14ac:dyDescent="0.35">
      <c r="A1741" s="31"/>
      <c r="B1741" s="32"/>
      <c r="C1741" s="32"/>
      <c r="D1741" s="77"/>
      <c r="E1741" s="32"/>
      <c r="F1741" s="32"/>
      <c r="G1741" s="32"/>
      <c r="H1741" s="77"/>
      <c r="I1741" s="32"/>
      <c r="J1741" s="77"/>
      <c r="K1741" s="77"/>
      <c r="L1741" s="77"/>
      <c r="M1741" s="32"/>
      <c r="N1741" s="103"/>
    </row>
    <row r="1742" spans="1:14" ht="14.4" thickTop="1" x14ac:dyDescent="0.3">
      <c r="A1742" s="11"/>
      <c r="B1742" s="30"/>
      <c r="C1742" s="107"/>
      <c r="D1742" s="108"/>
      <c r="H1742" s="108"/>
      <c r="J1742" s="108"/>
      <c r="K1742" s="108"/>
      <c r="L1742" s="108"/>
      <c r="N1742" s="209"/>
    </row>
    <row r="1743" spans="1:14" x14ac:dyDescent="0.3">
      <c r="A1743" s="11"/>
      <c r="B1743" s="166"/>
      <c r="C1743" s="191"/>
      <c r="D1743" s="166" t="s">
        <v>447</v>
      </c>
      <c r="E1743" s="191" t="s">
        <v>31</v>
      </c>
      <c r="F1743" s="64">
        <f>+F215+F261+F515+F568+F621+F652+F706+F884+F999+F1051+F1250+F1362+F1457+F1530+F1582+F1614+F1646+F1677+F1738+F334</f>
        <v>0</v>
      </c>
      <c r="G1743" s="64" t="s">
        <v>179</v>
      </c>
      <c r="H1743" s="64">
        <f>+H215+H261+H515+H568+H621+H652+H706+H884+H999+H1051+H1250+H1362+H1457+H1530+H1582+H1614+H1646+H1677+H1738+H334</f>
        <v>0</v>
      </c>
      <c r="I1743" s="191" t="s">
        <v>33</v>
      </c>
      <c r="J1743" s="64">
        <f>+J215+J261+J515+J568+J621+J652+J706+J884+J999+J1051+J1250+J1362+J1457+J1530+J1582+J1614+J1646+J1677+J1738+J334</f>
        <v>0</v>
      </c>
      <c r="K1743" s="64"/>
      <c r="L1743" s="64"/>
      <c r="M1743" s="64" t="s">
        <v>35</v>
      </c>
      <c r="N1743" s="65">
        <f>+N215+N261+N515+N568+N621+N652+N706+N884+N999+N1051+N1250+N1362+N1457+N1530+N1582+N1614+N1646+N1677+N1738+N334</f>
        <v>0</v>
      </c>
    </row>
    <row r="1744" spans="1:14" x14ac:dyDescent="0.3">
      <c r="A1744" s="11"/>
      <c r="B1744" s="29"/>
      <c r="C1744" s="191"/>
      <c r="D1744" s="192"/>
      <c r="E1744" s="191" t="s">
        <v>20</v>
      </c>
      <c r="F1744" s="64">
        <f>+F216+F262+F516+F569+F622+F653+F707+F885+F1000+F1052+F1251+F1363+F1458+F1531+F1583+F1615+F1647+F1678+F1739+F335</f>
        <v>0</v>
      </c>
      <c r="G1744" s="64" t="s">
        <v>180</v>
      </c>
      <c r="H1744" s="64">
        <f>+H216+H262+H516+H569+H622+H653+H707+H885+H1000+H1052+H1251+H1363+H1458+H1531+H1583+H1615+H1647+H1678+H1739+H335</f>
        <v>0</v>
      </c>
      <c r="I1744" s="191" t="s">
        <v>181</v>
      </c>
      <c r="J1744" s="64">
        <f>+J216+J262+J516+J569+J622+J653+J707+J885+J1000+J1052+J1251+J1363+J1458+J1531+J1583+J1615+J1647+J1678+J1739+J335</f>
        <v>0</v>
      </c>
      <c r="K1744" s="64" t="s">
        <v>182</v>
      </c>
      <c r="L1744" s="64">
        <f>+L216+L262+L516+L569+L622+L653+L707+L885+L1000+L1052+L1251+L1363+L1458+L1531+L1583+L1615+L1647+L1678+L1739+L335</f>
        <v>0</v>
      </c>
      <c r="M1744" s="64" t="s">
        <v>38</v>
      </c>
      <c r="N1744" s="65">
        <f>+N216+N262+N516+N569+N622+N653+N707+N885+N1000+N1052+N1251+N1363+N1458+N1531+N1583+N1615+N1647+N1678+N1739+N335</f>
        <v>0</v>
      </c>
    </row>
    <row r="1745" spans="1:28" x14ac:dyDescent="0.3">
      <c r="A1745" s="11"/>
      <c r="B1745" s="29"/>
      <c r="C1745" s="191"/>
      <c r="D1745" s="192"/>
      <c r="E1745" s="191" t="s">
        <v>26</v>
      </c>
      <c r="F1745" s="64">
        <f>+F217+F263+F517+F570+F623+F654+F708+F886+F1001+F1053+F1252+F1364+F1459+F1532+F1584+F1616+F1648+F1679+F1740+F336</f>
        <v>0</v>
      </c>
      <c r="G1745" s="64" t="s">
        <v>183</v>
      </c>
      <c r="H1745" s="64">
        <f>+H217+H263+H517+H570+H623+H654+H708+H886+H1001+H1053+H1252+H1364+H1459+H1532+H1584+H1616+H1648+H1679+H1740+H336</f>
        <v>0</v>
      </c>
      <c r="I1745" s="191" t="s">
        <v>184</v>
      </c>
      <c r="J1745" s="64">
        <f>+J217+J263+J517+J570+J623+J654+J708+J886+J1001+J1053+J1252+J1364+J1459+J1532+J1584+J1616+J1648+J1679+J1740+J336</f>
        <v>0</v>
      </c>
      <c r="K1745" s="64"/>
      <c r="L1745" s="64"/>
      <c r="M1745" s="64" t="s">
        <v>39</v>
      </c>
      <c r="N1745" s="65">
        <f>+N217+N263+N517+N570+N623+N654+N708+N886+N1001+N1053+N1252+N1364+N1459+N1532+N1584+N1616+N1648+N1679+N1740+N336</f>
        <v>0</v>
      </c>
    </row>
    <row r="1746" spans="1:28" ht="14.4" thickBot="1" x14ac:dyDescent="0.35">
      <c r="A1746" s="31"/>
      <c r="B1746" s="33"/>
      <c r="C1746" s="514"/>
      <c r="D1746" s="515"/>
      <c r="E1746" s="514"/>
      <c r="F1746" s="515"/>
      <c r="G1746" s="514"/>
      <c r="H1746" s="515"/>
      <c r="I1746" s="514"/>
      <c r="J1746" s="515"/>
      <c r="K1746" s="515"/>
      <c r="L1746" s="515"/>
      <c r="M1746" s="514"/>
      <c r="N1746" s="516"/>
    </row>
    <row r="1747" spans="1:28" ht="14.4" thickTop="1" x14ac:dyDescent="0.3"/>
    <row r="1748" spans="1:28" ht="14.4" x14ac:dyDescent="0.3">
      <c r="A1748" s="517" t="s">
        <v>2047</v>
      </c>
    </row>
    <row r="1749" spans="1:28" ht="36.75" customHeight="1" x14ac:dyDescent="0.3">
      <c r="A1749" s="803" t="s">
        <v>131</v>
      </c>
      <c r="B1749" s="1273" t="s">
        <v>2048</v>
      </c>
      <c r="C1749" s="1273"/>
      <c r="D1749" s="1273"/>
      <c r="E1749" s="1273"/>
      <c r="F1749" s="1273"/>
      <c r="G1749" s="1273"/>
      <c r="H1749" s="1273"/>
      <c r="I1749" s="1273"/>
      <c r="J1749" s="1273"/>
      <c r="K1749" s="1273"/>
      <c r="L1749" s="1273"/>
      <c r="M1749" s="1273"/>
      <c r="N1749" s="1273"/>
      <c r="P1749" s="1273"/>
      <c r="Q1749" s="1273"/>
      <c r="R1749" s="1273"/>
      <c r="S1749" s="1273"/>
      <c r="T1749" s="1273"/>
      <c r="U1749" s="1273"/>
      <c r="V1749" s="1273"/>
      <c r="W1749" s="1273"/>
      <c r="X1749" s="1273"/>
      <c r="Y1749" s="1273"/>
      <c r="Z1749" s="1273"/>
      <c r="AA1749" s="1273"/>
      <c r="AB1749" s="1273"/>
    </row>
    <row r="1750" spans="1:28" ht="33" customHeight="1" x14ac:dyDescent="0.3">
      <c r="A1750" s="803" t="s">
        <v>450</v>
      </c>
      <c r="B1750" s="1462" t="s">
        <v>2049</v>
      </c>
      <c r="C1750" s="1462"/>
      <c r="D1750" s="1462"/>
      <c r="E1750" s="1462"/>
      <c r="F1750" s="1462"/>
      <c r="G1750" s="1462"/>
      <c r="H1750" s="1462"/>
      <c r="I1750" s="1462"/>
      <c r="J1750" s="1462"/>
      <c r="K1750" s="1462"/>
      <c r="L1750" s="1462"/>
      <c r="M1750" s="1462"/>
      <c r="P1750" s="1462"/>
      <c r="Q1750" s="1462"/>
      <c r="R1750" s="1462"/>
      <c r="S1750" s="1462"/>
      <c r="T1750" s="1462"/>
      <c r="U1750" s="1462"/>
      <c r="V1750" s="1462"/>
      <c r="W1750" s="1462"/>
      <c r="X1750" s="1462"/>
      <c r="Y1750" s="1462"/>
      <c r="Z1750" s="1462"/>
      <c r="AA1750" s="1462"/>
    </row>
    <row r="1751" spans="1:28" x14ac:dyDescent="0.3">
      <c r="A1751" s="211" t="s">
        <v>135</v>
      </c>
      <c r="B1751" s="107" t="s">
        <v>452</v>
      </c>
      <c r="Q1751" s="108"/>
      <c r="R1751" s="147"/>
      <c r="T1751" s="108"/>
    </row>
    <row r="1752" spans="1:28" x14ac:dyDescent="0.3">
      <c r="A1752" s="211"/>
    </row>
  </sheetData>
  <mergeCells count="121">
    <mergeCell ref="B1749:N1749"/>
    <mergeCell ref="B1750:M1750"/>
    <mergeCell ref="P1749:AB1749"/>
    <mergeCell ref="P1750:AA1750"/>
    <mergeCell ref="A1:N1"/>
    <mergeCell ref="A3:N3"/>
    <mergeCell ref="A4:N4"/>
    <mergeCell ref="A6:C8"/>
    <mergeCell ref="D6:D8"/>
    <mergeCell ref="E6:F6"/>
    <mergeCell ref="G6:H6"/>
    <mergeCell ref="I6:J6"/>
    <mergeCell ref="K6:L6"/>
    <mergeCell ref="M6:N6"/>
    <mergeCell ref="A10:B10"/>
    <mergeCell ref="A214:B214"/>
    <mergeCell ref="E214:F214"/>
    <mergeCell ref="M214:N214"/>
    <mergeCell ref="M7:N7"/>
    <mergeCell ref="M8:N8"/>
    <mergeCell ref="A215:C215"/>
    <mergeCell ref="A222:B222"/>
    <mergeCell ref="E7:F7"/>
    <mergeCell ref="G7:H7"/>
    <mergeCell ref="I7:J7"/>
    <mergeCell ref="K7:L7"/>
    <mergeCell ref="E8:F8"/>
    <mergeCell ref="G8:H8"/>
    <mergeCell ref="I8:J8"/>
    <mergeCell ref="K8:L8"/>
    <mergeCell ref="A628:B628"/>
    <mergeCell ref="A651:B651"/>
    <mergeCell ref="E651:F651"/>
    <mergeCell ref="M651:N651"/>
    <mergeCell ref="A652:C652"/>
    <mergeCell ref="A260:B260"/>
    <mergeCell ref="E260:F260"/>
    <mergeCell ref="M260:N260"/>
    <mergeCell ref="A262:C262"/>
    <mergeCell ref="A268:B268"/>
    <mergeCell ref="A334:C334"/>
    <mergeCell ref="A340:B340"/>
    <mergeCell ref="A514:B514"/>
    <mergeCell ref="E514:F514"/>
    <mergeCell ref="M514:N514"/>
    <mergeCell ref="A515:C515"/>
    <mergeCell ref="A522:B522"/>
    <mergeCell ref="A567:B567"/>
    <mergeCell ref="E567:F567"/>
    <mergeCell ref="M567:N567"/>
    <mergeCell ref="A568:C568"/>
    <mergeCell ref="A575:B575"/>
    <mergeCell ref="A620:B620"/>
    <mergeCell ref="E620:F620"/>
    <mergeCell ref="M620:N620"/>
    <mergeCell ref="A621:C621"/>
    <mergeCell ref="A1250:C1250"/>
    <mergeCell ref="A1257:B1257"/>
    <mergeCell ref="A659:B659"/>
    <mergeCell ref="A705:B705"/>
    <mergeCell ref="E705:F705"/>
    <mergeCell ref="M705:N705"/>
    <mergeCell ref="A706:C706"/>
    <mergeCell ref="A713:B713"/>
    <mergeCell ref="A883:B883"/>
    <mergeCell ref="E883:F883"/>
    <mergeCell ref="M883:N883"/>
    <mergeCell ref="A884:C884"/>
    <mergeCell ref="A891:B891"/>
    <mergeCell ref="A998:B998"/>
    <mergeCell ref="E998:F998"/>
    <mergeCell ref="M998:N998"/>
    <mergeCell ref="A999:C999"/>
    <mergeCell ref="A1006:B1006"/>
    <mergeCell ref="A1050:B1050"/>
    <mergeCell ref="E1050:F1050"/>
    <mergeCell ref="M1050:N1050"/>
    <mergeCell ref="A1051:C1051"/>
    <mergeCell ref="A1058:B1058"/>
    <mergeCell ref="A1249:B1249"/>
    <mergeCell ref="E1249:F1249"/>
    <mergeCell ref="M1249:N1249"/>
    <mergeCell ref="A1614:C1614"/>
    <mergeCell ref="A1621:B1621"/>
    <mergeCell ref="A1645:B1645"/>
    <mergeCell ref="E1645:F1645"/>
    <mergeCell ref="M1645:N1645"/>
    <mergeCell ref="A1361:B1361"/>
    <mergeCell ref="E1361:F1361"/>
    <mergeCell ref="M1361:N1361"/>
    <mergeCell ref="A1362:C1362"/>
    <mergeCell ref="A1369:B1369"/>
    <mergeCell ref="A1456:B1456"/>
    <mergeCell ref="E1456:F1456"/>
    <mergeCell ref="M1456:N1456"/>
    <mergeCell ref="A1457:C1457"/>
    <mergeCell ref="A1464:B1464"/>
    <mergeCell ref="A1529:B1529"/>
    <mergeCell ref="E1529:F1529"/>
    <mergeCell ref="M1529:N1529"/>
    <mergeCell ref="A1530:C1530"/>
    <mergeCell ref="A1537:B1537"/>
    <mergeCell ref="A1581:B1581"/>
    <mergeCell ref="E1581:F1581"/>
    <mergeCell ref="A1738:C1738"/>
    <mergeCell ref="A1646:C1646"/>
    <mergeCell ref="A1653:B1653"/>
    <mergeCell ref="A1676:B1676"/>
    <mergeCell ref="E1676:F1676"/>
    <mergeCell ref="M1676:N1676"/>
    <mergeCell ref="M1581:N1581"/>
    <mergeCell ref="A1582:C1582"/>
    <mergeCell ref="A1589:B1589"/>
    <mergeCell ref="A1613:B1613"/>
    <mergeCell ref="E1613:F1613"/>
    <mergeCell ref="M1613:N1613"/>
    <mergeCell ref="A1677:C1677"/>
    <mergeCell ref="A1683:B1683"/>
    <mergeCell ref="A1737:B1737"/>
    <mergeCell ref="E1737:F1737"/>
    <mergeCell ref="M1737:N1737"/>
  </mergeCells>
  <printOptions horizontalCentered="1"/>
  <pageMargins left="0.39370078740157483" right="0.15748031496062992" top="0.47244094488188981" bottom="0.47244094488188981" header="0.35433070866141736" footer="0.31496062992125984"/>
  <pageSetup paperSize="9" scale="5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B456-899A-46F6-8A9E-BA4F4E079ED3}">
  <dimension ref="A1:N1772"/>
  <sheetViews>
    <sheetView zoomScaleNormal="100" workbookViewId="0">
      <selection activeCell="B1766" sqref="B1766:N1767"/>
    </sheetView>
  </sheetViews>
  <sheetFormatPr defaultColWidth="9.21875" defaultRowHeight="13.8" x14ac:dyDescent="0.3"/>
  <cols>
    <col min="1" max="1" width="9.21875" style="1"/>
    <col min="2" max="2" width="18.77734375" style="1" customWidth="1"/>
    <col min="3" max="3" width="5.5546875" style="2" customWidth="1"/>
    <col min="4" max="4" width="49.44140625" style="3" customWidth="1"/>
    <col min="5" max="5" width="12.77734375" style="1" customWidth="1"/>
    <col min="6" max="6" width="9.21875" style="2"/>
    <col min="7" max="7" width="9.21875" style="1"/>
    <col min="8" max="8" width="11" style="1" customWidth="1"/>
    <col min="9" max="9" width="9.21875" style="1"/>
    <col min="10" max="10" width="9.44140625" style="1" customWidth="1"/>
    <col min="11" max="13" width="9.21875" style="1"/>
    <col min="14" max="14" width="17.77734375" style="1" customWidth="1"/>
    <col min="15" max="16384" width="9.21875" style="1"/>
  </cols>
  <sheetData>
    <row r="1" spans="1:14" ht="21" customHeight="1" x14ac:dyDescent="0.3">
      <c r="A1" s="1277" t="s">
        <v>2050</v>
      </c>
      <c r="B1" s="1277"/>
      <c r="C1" s="1277"/>
      <c r="D1" s="1277"/>
      <c r="E1" s="1277"/>
      <c r="F1" s="1277"/>
      <c r="G1" s="1277"/>
      <c r="H1" s="1277"/>
      <c r="I1" s="1277"/>
      <c r="J1" s="1277"/>
      <c r="K1" s="1277"/>
      <c r="L1" s="1277"/>
      <c r="M1" s="1277"/>
      <c r="N1" s="1277"/>
    </row>
    <row r="3" spans="1:14" ht="21" x14ac:dyDescent="0.4">
      <c r="A3" s="1250" t="s">
        <v>156</v>
      </c>
      <c r="B3" s="1250"/>
      <c r="C3" s="1250"/>
      <c r="D3" s="1250"/>
      <c r="E3" s="1250"/>
      <c r="F3" s="1250"/>
      <c r="G3" s="1250"/>
      <c r="H3" s="1250"/>
      <c r="I3" s="1250"/>
      <c r="J3" s="1250"/>
      <c r="K3" s="1250"/>
      <c r="L3" s="1250"/>
      <c r="M3" s="1250"/>
      <c r="N3" s="1250"/>
    </row>
    <row r="4" spans="1:14" ht="29.25" customHeight="1" x14ac:dyDescent="0.3">
      <c r="A4" s="1373" t="s">
        <v>2051</v>
      </c>
      <c r="B4" s="1373"/>
      <c r="C4" s="1373"/>
      <c r="D4" s="1373"/>
      <c r="E4" s="1373"/>
      <c r="F4" s="1373"/>
      <c r="G4" s="1373"/>
      <c r="H4" s="1373"/>
      <c r="I4" s="1373"/>
      <c r="J4" s="1373"/>
      <c r="K4" s="1373"/>
      <c r="L4" s="1373"/>
      <c r="M4" s="1373"/>
      <c r="N4" s="1373"/>
    </row>
    <row r="5" spans="1:14" ht="23.25" customHeight="1" x14ac:dyDescent="0.3">
      <c r="A5" s="1465" t="s">
        <v>2052</v>
      </c>
      <c r="B5" s="1465"/>
      <c r="C5" s="1465"/>
      <c r="D5" s="1465"/>
      <c r="E5" s="1465"/>
      <c r="F5" s="1465"/>
      <c r="G5" s="1465"/>
      <c r="H5" s="1465"/>
      <c r="I5" s="1465"/>
      <c r="J5" s="1465"/>
      <c r="K5" s="1465"/>
      <c r="L5" s="1465"/>
      <c r="M5" s="1465"/>
      <c r="N5" s="1465"/>
    </row>
    <row r="6" spans="1:14" ht="14.4" thickBot="1" x14ac:dyDescent="0.35">
      <c r="A6" s="34"/>
      <c r="B6" s="34"/>
      <c r="C6" s="35"/>
      <c r="D6" s="115"/>
      <c r="E6" s="34"/>
      <c r="F6" s="35"/>
      <c r="G6" s="34"/>
      <c r="H6" s="34"/>
      <c r="I6" s="34"/>
      <c r="J6" s="34"/>
      <c r="K6" s="34"/>
      <c r="L6" s="34"/>
      <c r="M6" s="34"/>
      <c r="N6" s="34"/>
    </row>
    <row r="7" spans="1:14" ht="39.75" customHeight="1" thickTop="1" thickBot="1" x14ac:dyDescent="0.35">
      <c r="A7" s="1251" t="s">
        <v>2022</v>
      </c>
      <c r="B7" s="1297"/>
      <c r="C7" s="1252"/>
      <c r="D7" s="1257" t="s">
        <v>5</v>
      </c>
      <c r="E7" s="1262" t="s">
        <v>158</v>
      </c>
      <c r="F7" s="1262"/>
      <c r="G7" s="1262" t="s">
        <v>159</v>
      </c>
      <c r="H7" s="1262"/>
      <c r="I7" s="1262" t="s">
        <v>160</v>
      </c>
      <c r="J7" s="1262"/>
      <c r="K7" s="1262"/>
      <c r="L7" s="1262"/>
      <c r="M7" s="1262" t="s">
        <v>161</v>
      </c>
      <c r="N7" s="1263"/>
    </row>
    <row r="8" spans="1:14" ht="63" customHeight="1" thickTop="1" x14ac:dyDescent="0.3">
      <c r="A8" s="1253"/>
      <c r="B8" s="1265"/>
      <c r="C8" s="1254"/>
      <c r="D8" s="1258"/>
      <c r="E8" s="1243" t="s">
        <v>10</v>
      </c>
      <c r="F8" s="1243"/>
      <c r="G8" s="1243" t="s">
        <v>162</v>
      </c>
      <c r="H8" s="1243"/>
      <c r="I8" s="1262" t="s">
        <v>163</v>
      </c>
      <c r="J8" s="1262"/>
      <c r="K8" s="1243" t="s">
        <v>164</v>
      </c>
      <c r="L8" s="1243"/>
      <c r="M8" s="1243" t="s">
        <v>165</v>
      </c>
      <c r="N8" s="1246"/>
    </row>
    <row r="9" spans="1:14" ht="54.75" customHeight="1" x14ac:dyDescent="0.3">
      <c r="A9" s="1255"/>
      <c r="B9" s="1267"/>
      <c r="C9" s="1256"/>
      <c r="D9" s="1259"/>
      <c r="E9" s="1243" t="s">
        <v>15</v>
      </c>
      <c r="F9" s="1243"/>
      <c r="G9" s="1243" t="s">
        <v>166</v>
      </c>
      <c r="H9" s="1243"/>
      <c r="I9" s="1243" t="s">
        <v>167</v>
      </c>
      <c r="J9" s="1243"/>
      <c r="K9" s="1243"/>
      <c r="L9" s="1243"/>
      <c r="M9" s="1243" t="s">
        <v>168</v>
      </c>
      <c r="N9" s="1246"/>
    </row>
    <row r="10" spans="1:14" ht="14.4" thickBot="1" x14ac:dyDescent="0.35">
      <c r="A10" s="6"/>
      <c r="B10" s="7"/>
      <c r="C10" s="7"/>
      <c r="D10" s="8"/>
      <c r="E10" s="2"/>
      <c r="N10" s="5"/>
    </row>
    <row r="11" spans="1:14" ht="15" customHeight="1" thickTop="1" thickBot="1" x14ac:dyDescent="0.35">
      <c r="A11" s="1268" t="s">
        <v>171</v>
      </c>
      <c r="B11" s="1269"/>
      <c r="C11" s="9" t="s">
        <v>172</v>
      </c>
      <c r="D11" s="96" t="s">
        <v>2024</v>
      </c>
      <c r="E11" s="219"/>
      <c r="F11" s="219"/>
      <c r="G11" s="219"/>
      <c r="H11" s="219"/>
      <c r="I11" s="219"/>
      <c r="J11" s="219"/>
      <c r="K11" s="219"/>
      <c r="L11" s="219"/>
      <c r="M11" s="219"/>
      <c r="N11" s="10"/>
    </row>
    <row r="12" spans="1:14" ht="14.4" thickTop="1" x14ac:dyDescent="0.3">
      <c r="A12" s="11"/>
      <c r="B12" s="12"/>
      <c r="C12" s="12"/>
      <c r="D12" s="13"/>
      <c r="E12" s="2"/>
      <c r="G12" s="2"/>
      <c r="H12" s="2"/>
      <c r="I12" s="2"/>
      <c r="J12" s="2"/>
      <c r="K12" s="2"/>
      <c r="L12" s="2"/>
      <c r="M12" s="2"/>
      <c r="N12" s="14"/>
    </row>
    <row r="13" spans="1:14" x14ac:dyDescent="0.3">
      <c r="A13" s="15" t="s">
        <v>174</v>
      </c>
      <c r="B13" s="16" t="s">
        <v>175</v>
      </c>
      <c r="C13" s="17" t="s">
        <v>172</v>
      </c>
      <c r="D13" s="18" t="s">
        <v>176</v>
      </c>
      <c r="E13" s="18"/>
      <c r="F13" s="18"/>
      <c r="G13" s="18"/>
      <c r="H13" s="18"/>
      <c r="I13" s="18"/>
      <c r="J13" s="18"/>
      <c r="K13" s="18"/>
      <c r="L13" s="18"/>
      <c r="M13" s="18"/>
      <c r="N13" s="19"/>
    </row>
    <row r="14" spans="1:14" x14ac:dyDescent="0.3">
      <c r="A14" s="20"/>
      <c r="B14" s="21"/>
      <c r="C14" s="12"/>
      <c r="D14" s="22"/>
      <c r="E14" s="22"/>
      <c r="F14" s="22"/>
      <c r="G14" s="22"/>
      <c r="H14" s="22"/>
      <c r="I14" s="22"/>
      <c r="J14" s="22"/>
      <c r="K14" s="22"/>
      <c r="L14" s="22"/>
      <c r="M14" s="22"/>
      <c r="N14" s="23"/>
    </row>
    <row r="15" spans="1:14" x14ac:dyDescent="0.3">
      <c r="A15" s="24"/>
      <c r="B15" s="25"/>
      <c r="C15" s="26"/>
      <c r="D15" s="13"/>
      <c r="E15" s="2"/>
      <c r="G15" s="2"/>
      <c r="H15" s="2"/>
      <c r="I15" s="2"/>
      <c r="J15" s="2"/>
      <c r="K15" s="2"/>
      <c r="L15" s="107"/>
      <c r="M15" s="2"/>
      <c r="N15" s="14"/>
    </row>
    <row r="16" spans="1:14" x14ac:dyDescent="0.3">
      <c r="A16" s="11"/>
      <c r="B16" s="21" t="s">
        <v>177</v>
      </c>
      <c r="C16" s="12"/>
      <c r="D16" s="13" t="s">
        <v>178</v>
      </c>
      <c r="E16" s="2" t="s">
        <v>31</v>
      </c>
      <c r="F16" s="27">
        <v>0</v>
      </c>
      <c r="G16" s="2" t="s">
        <v>179</v>
      </c>
      <c r="H16" s="27">
        <v>0</v>
      </c>
      <c r="I16" s="2" t="s">
        <v>33</v>
      </c>
      <c r="J16" s="27">
        <v>0</v>
      </c>
      <c r="K16" s="2"/>
      <c r="L16" s="136"/>
      <c r="M16" s="2" t="s">
        <v>35</v>
      </c>
      <c r="N16" s="28">
        <v>0</v>
      </c>
    </row>
    <row r="17" spans="1:14" x14ac:dyDescent="0.3">
      <c r="A17" s="11"/>
      <c r="B17" s="12"/>
      <c r="C17" s="12"/>
      <c r="D17" s="29"/>
      <c r="E17" s="2" t="s">
        <v>20</v>
      </c>
      <c r="F17" s="27">
        <v>0</v>
      </c>
      <c r="G17" s="2" t="s">
        <v>180</v>
      </c>
      <c r="H17" s="27">
        <v>0</v>
      </c>
      <c r="I17" s="2" t="s">
        <v>181</v>
      </c>
      <c r="J17" s="27">
        <v>0</v>
      </c>
      <c r="K17" s="2" t="s">
        <v>182</v>
      </c>
      <c r="L17" s="136">
        <v>0</v>
      </c>
      <c r="M17" s="2" t="s">
        <v>38</v>
      </c>
      <c r="N17" s="28">
        <v>0</v>
      </c>
    </row>
    <row r="18" spans="1:14" x14ac:dyDescent="0.3">
      <c r="A18" s="11"/>
      <c r="B18" s="12"/>
      <c r="C18" s="12"/>
      <c r="D18" s="29"/>
      <c r="E18" s="2" t="s">
        <v>26</v>
      </c>
      <c r="F18" s="27">
        <v>0</v>
      </c>
      <c r="G18" s="2" t="s">
        <v>183</v>
      </c>
      <c r="H18" s="27">
        <v>0</v>
      </c>
      <c r="I18" s="2" t="s">
        <v>184</v>
      </c>
      <c r="J18" s="27">
        <v>0</v>
      </c>
      <c r="K18" s="2"/>
      <c r="L18" s="136"/>
      <c r="M18" s="2" t="s">
        <v>39</v>
      </c>
      <c r="N18" s="28">
        <v>0</v>
      </c>
    </row>
    <row r="19" spans="1:14" x14ac:dyDescent="0.3">
      <c r="A19" s="11"/>
      <c r="B19" s="12"/>
      <c r="C19" s="12"/>
      <c r="D19" s="30"/>
      <c r="H19" s="2"/>
      <c r="J19" s="2"/>
      <c r="L19" s="108"/>
      <c r="N19" s="14"/>
    </row>
    <row r="20" spans="1:14" x14ac:dyDescent="0.3">
      <c r="A20" s="11"/>
      <c r="B20" s="21" t="s">
        <v>185</v>
      </c>
      <c r="C20" s="12"/>
      <c r="D20" s="13" t="s">
        <v>186</v>
      </c>
      <c r="E20" s="2" t="s">
        <v>31</v>
      </c>
      <c r="F20" s="27">
        <v>0</v>
      </c>
      <c r="G20" s="2" t="s">
        <v>179</v>
      </c>
      <c r="H20" s="27">
        <v>0</v>
      </c>
      <c r="I20" s="2" t="s">
        <v>33</v>
      </c>
      <c r="J20" s="27">
        <v>0</v>
      </c>
      <c r="K20" s="2"/>
      <c r="L20" s="136"/>
      <c r="M20" s="2" t="s">
        <v>35</v>
      </c>
      <c r="N20" s="28">
        <v>0</v>
      </c>
    </row>
    <row r="21" spans="1:14" x14ac:dyDescent="0.3">
      <c r="A21" s="11"/>
      <c r="B21" s="12"/>
      <c r="C21" s="12"/>
      <c r="D21" s="29"/>
      <c r="E21" s="2" t="s">
        <v>20</v>
      </c>
      <c r="F21" s="27">
        <v>0</v>
      </c>
      <c r="G21" s="2" t="s">
        <v>180</v>
      </c>
      <c r="H21" s="27">
        <v>0</v>
      </c>
      <c r="I21" s="2" t="s">
        <v>181</v>
      </c>
      <c r="J21" s="27">
        <v>0</v>
      </c>
      <c r="K21" s="2" t="s">
        <v>182</v>
      </c>
      <c r="L21" s="136">
        <v>0</v>
      </c>
      <c r="M21" s="2" t="s">
        <v>38</v>
      </c>
      <c r="N21" s="28">
        <v>0</v>
      </c>
    </row>
    <row r="22" spans="1:14" x14ac:dyDescent="0.3">
      <c r="A22" s="11"/>
      <c r="B22" s="12"/>
      <c r="C22" s="12"/>
      <c r="D22" s="29"/>
      <c r="E22" s="2" t="s">
        <v>26</v>
      </c>
      <c r="F22" s="27">
        <v>0</v>
      </c>
      <c r="G22" s="2" t="s">
        <v>183</v>
      </c>
      <c r="H22" s="27">
        <v>0</v>
      </c>
      <c r="I22" s="2" t="s">
        <v>184</v>
      </c>
      <c r="J22" s="27">
        <v>0</v>
      </c>
      <c r="K22" s="2"/>
      <c r="L22" s="136"/>
      <c r="M22" s="2" t="s">
        <v>39</v>
      </c>
      <c r="N22" s="28">
        <v>0</v>
      </c>
    </row>
    <row r="23" spans="1:14" ht="14.4" thickBot="1" x14ac:dyDescent="0.35">
      <c r="A23" s="31"/>
      <c r="B23" s="32"/>
      <c r="C23" s="32"/>
      <c r="D23" s="33"/>
      <c r="E23" s="34"/>
      <c r="F23" s="35"/>
      <c r="G23" s="34"/>
      <c r="H23" s="35"/>
      <c r="I23" s="34"/>
      <c r="J23" s="35"/>
      <c r="K23" s="34"/>
      <c r="L23" s="76"/>
      <c r="M23" s="34"/>
      <c r="N23" s="36"/>
    </row>
    <row r="24" spans="1:14" ht="14.4" thickTop="1" x14ac:dyDescent="0.3">
      <c r="A24" s="11"/>
      <c r="B24" s="12"/>
      <c r="C24" s="12"/>
      <c r="D24" s="30"/>
      <c r="H24" s="2"/>
      <c r="J24" s="2"/>
      <c r="L24" s="108"/>
      <c r="N24" s="14"/>
    </row>
    <row r="25" spans="1:14" x14ac:dyDescent="0.3">
      <c r="A25" s="37"/>
      <c r="B25" s="38" t="s">
        <v>187</v>
      </c>
      <c r="C25" s="12" t="s">
        <v>172</v>
      </c>
      <c r="D25" s="13" t="s">
        <v>176</v>
      </c>
      <c r="E25" s="39" t="s">
        <v>31</v>
      </c>
      <c r="F25" s="40">
        <f>+F16+F20</f>
        <v>0</v>
      </c>
      <c r="G25" s="39" t="s">
        <v>179</v>
      </c>
      <c r="H25" s="40">
        <f>+H16+H20</f>
        <v>0</v>
      </c>
      <c r="I25" s="39" t="s">
        <v>33</v>
      </c>
      <c r="J25" s="40">
        <f>+J16+J20</f>
        <v>0</v>
      </c>
      <c r="K25" s="39"/>
      <c r="L25" s="192"/>
      <c r="M25" s="39" t="s">
        <v>35</v>
      </c>
      <c r="N25" s="41">
        <f>+N16+N20</f>
        <v>0</v>
      </c>
    </row>
    <row r="26" spans="1:14" x14ac:dyDescent="0.3">
      <c r="A26" s="11"/>
      <c r="B26" s="12"/>
      <c r="C26" s="12"/>
      <c r="D26" s="13"/>
      <c r="E26" s="39" t="s">
        <v>20</v>
      </c>
      <c r="F26" s="40">
        <f>+F17+F21</f>
        <v>0</v>
      </c>
      <c r="G26" s="39" t="s">
        <v>180</v>
      </c>
      <c r="H26" s="40">
        <f>+H17+H21</f>
        <v>0</v>
      </c>
      <c r="I26" s="39" t="s">
        <v>181</v>
      </c>
      <c r="J26" s="40">
        <f>+J17+J21</f>
        <v>0</v>
      </c>
      <c r="K26" s="39" t="s">
        <v>182</v>
      </c>
      <c r="L26" s="192">
        <f>+L17+L21</f>
        <v>0</v>
      </c>
      <c r="M26" s="39" t="s">
        <v>38</v>
      </c>
      <c r="N26" s="41">
        <f>+N17+N21</f>
        <v>0</v>
      </c>
    </row>
    <row r="27" spans="1:14" x14ac:dyDescent="0.3">
      <c r="A27" s="11"/>
      <c r="B27" s="12"/>
      <c r="C27" s="12"/>
      <c r="D27" s="13"/>
      <c r="E27" s="39" t="s">
        <v>26</v>
      </c>
      <c r="F27" s="40">
        <f>+F18+F22</f>
        <v>0</v>
      </c>
      <c r="G27" s="39" t="s">
        <v>183</v>
      </c>
      <c r="H27" s="40">
        <f>+H18+H22</f>
        <v>0</v>
      </c>
      <c r="I27" s="39" t="s">
        <v>184</v>
      </c>
      <c r="J27" s="40">
        <f>+J18+J22</f>
        <v>0</v>
      </c>
      <c r="K27" s="39"/>
      <c r="L27" s="108"/>
      <c r="M27" s="39" t="s">
        <v>39</v>
      </c>
      <c r="N27" s="41">
        <f>+N18+N22</f>
        <v>0</v>
      </c>
    </row>
    <row r="28" spans="1:14" x14ac:dyDescent="0.3">
      <c r="A28" s="42"/>
      <c r="B28" s="43"/>
      <c r="C28" s="43"/>
      <c r="D28" s="22"/>
      <c r="E28" s="44"/>
      <c r="F28" s="172"/>
      <c r="G28" s="44"/>
      <c r="H28" s="172"/>
      <c r="I28" s="44"/>
      <c r="J28" s="172"/>
      <c r="K28" s="44"/>
      <c r="L28" s="746"/>
      <c r="M28" s="44"/>
      <c r="N28" s="45"/>
    </row>
    <row r="29" spans="1:14" x14ac:dyDescent="0.3">
      <c r="A29" s="46"/>
      <c r="L29" s="107"/>
      <c r="N29" s="5"/>
    </row>
    <row r="30" spans="1:14" x14ac:dyDescent="0.3">
      <c r="A30" s="46"/>
      <c r="L30" s="107"/>
      <c r="N30" s="5"/>
    </row>
    <row r="31" spans="1:14" x14ac:dyDescent="0.3">
      <c r="A31" s="15" t="s">
        <v>188</v>
      </c>
      <c r="B31" s="16" t="s">
        <v>175</v>
      </c>
      <c r="C31" s="17" t="s">
        <v>189</v>
      </c>
      <c r="D31" s="18" t="s">
        <v>190</v>
      </c>
      <c r="E31" s="18"/>
      <c r="F31" s="18"/>
      <c r="G31" s="18"/>
      <c r="H31" s="18"/>
      <c r="I31" s="18"/>
      <c r="J31" s="18"/>
      <c r="K31" s="18"/>
      <c r="L31" s="18"/>
      <c r="M31" s="18"/>
      <c r="N31" s="19"/>
    </row>
    <row r="32" spans="1:14" x14ac:dyDescent="0.3">
      <c r="A32" s="15"/>
      <c r="B32" s="16"/>
      <c r="C32" s="17"/>
      <c r="D32" s="22"/>
      <c r="E32" s="22"/>
      <c r="F32" s="22"/>
      <c r="G32" s="22"/>
      <c r="H32" s="22"/>
      <c r="I32" s="22"/>
      <c r="J32" s="22"/>
      <c r="K32" s="22"/>
      <c r="L32" s="22"/>
      <c r="M32" s="22"/>
      <c r="N32" s="23"/>
    </row>
    <row r="33" spans="1:14" x14ac:dyDescent="0.3">
      <c r="A33" s="20"/>
      <c r="B33" s="21"/>
      <c r="C33" s="47"/>
      <c r="D33" s="13"/>
      <c r="L33" s="107"/>
      <c r="N33" s="5"/>
    </row>
    <row r="34" spans="1:14" x14ac:dyDescent="0.3">
      <c r="A34" s="11"/>
      <c r="B34" s="21" t="s">
        <v>177</v>
      </c>
      <c r="C34" s="12"/>
      <c r="D34" s="13" t="s">
        <v>178</v>
      </c>
      <c r="E34" s="2" t="s">
        <v>31</v>
      </c>
      <c r="F34" s="27">
        <v>0</v>
      </c>
      <c r="G34" s="2" t="s">
        <v>179</v>
      </c>
      <c r="H34" s="27">
        <v>0</v>
      </c>
      <c r="I34" s="2" t="s">
        <v>33</v>
      </c>
      <c r="J34" s="27">
        <v>0</v>
      </c>
      <c r="K34" s="2"/>
      <c r="L34" s="136"/>
      <c r="M34" s="2" t="s">
        <v>35</v>
      </c>
      <c r="N34" s="28">
        <v>0</v>
      </c>
    </row>
    <row r="35" spans="1:14" x14ac:dyDescent="0.3">
      <c r="A35" s="11"/>
      <c r="B35" s="12"/>
      <c r="C35" s="12"/>
      <c r="D35" s="29"/>
      <c r="E35" s="2" t="s">
        <v>20</v>
      </c>
      <c r="F35" s="27">
        <v>0</v>
      </c>
      <c r="G35" s="2" t="s">
        <v>180</v>
      </c>
      <c r="H35" s="27">
        <v>0</v>
      </c>
      <c r="I35" s="2" t="s">
        <v>181</v>
      </c>
      <c r="J35" s="27">
        <v>0</v>
      </c>
      <c r="K35" s="2" t="s">
        <v>182</v>
      </c>
      <c r="L35" s="136">
        <v>0</v>
      </c>
      <c r="M35" s="2" t="s">
        <v>38</v>
      </c>
      <c r="N35" s="28">
        <v>0</v>
      </c>
    </row>
    <row r="36" spans="1:14" x14ac:dyDescent="0.3">
      <c r="A36" s="11"/>
      <c r="B36" s="12"/>
      <c r="C36" s="12"/>
      <c r="D36" s="29"/>
      <c r="E36" s="2" t="s">
        <v>26</v>
      </c>
      <c r="F36" s="27">
        <v>0</v>
      </c>
      <c r="G36" s="2" t="s">
        <v>183</v>
      </c>
      <c r="H36" s="27">
        <v>0</v>
      </c>
      <c r="I36" s="2" t="s">
        <v>184</v>
      </c>
      <c r="J36" s="27">
        <v>0</v>
      </c>
      <c r="K36" s="2"/>
      <c r="L36" s="136"/>
      <c r="M36" s="2" t="s">
        <v>39</v>
      </c>
      <c r="N36" s="28">
        <v>0</v>
      </c>
    </row>
    <row r="37" spans="1:14" x14ac:dyDescent="0.3">
      <c r="A37" s="11"/>
      <c r="B37" s="12"/>
      <c r="C37" s="12"/>
      <c r="D37" s="30"/>
      <c r="H37" s="2"/>
      <c r="J37" s="2"/>
      <c r="L37" s="108"/>
      <c r="N37" s="14"/>
    </row>
    <row r="38" spans="1:14" x14ac:dyDescent="0.3">
      <c r="A38" s="11"/>
      <c r="B38" s="21" t="s">
        <v>185</v>
      </c>
      <c r="C38" s="12"/>
      <c r="D38" s="13" t="s">
        <v>186</v>
      </c>
      <c r="E38" s="2" t="s">
        <v>31</v>
      </c>
      <c r="F38" s="27">
        <v>0</v>
      </c>
      <c r="G38" s="2" t="s">
        <v>179</v>
      </c>
      <c r="H38" s="27">
        <v>0</v>
      </c>
      <c r="I38" s="2" t="s">
        <v>33</v>
      </c>
      <c r="J38" s="27">
        <v>0</v>
      </c>
      <c r="K38" s="2"/>
      <c r="L38" s="136"/>
      <c r="M38" s="2" t="s">
        <v>35</v>
      </c>
      <c r="N38" s="28">
        <v>0</v>
      </c>
    </row>
    <row r="39" spans="1:14" x14ac:dyDescent="0.3">
      <c r="A39" s="11"/>
      <c r="B39" s="12"/>
      <c r="C39" s="12"/>
      <c r="D39" s="29"/>
      <c r="E39" s="2" t="s">
        <v>20</v>
      </c>
      <c r="F39" s="27">
        <v>0</v>
      </c>
      <c r="G39" s="2" t="s">
        <v>180</v>
      </c>
      <c r="H39" s="27">
        <v>0</v>
      </c>
      <c r="I39" s="2" t="s">
        <v>181</v>
      </c>
      <c r="J39" s="27">
        <v>0</v>
      </c>
      <c r="K39" s="2" t="s">
        <v>182</v>
      </c>
      <c r="L39" s="136">
        <v>0</v>
      </c>
      <c r="M39" s="2" t="s">
        <v>38</v>
      </c>
      <c r="N39" s="28">
        <v>0</v>
      </c>
    </row>
    <row r="40" spans="1:14" x14ac:dyDescent="0.3">
      <c r="A40" s="11"/>
      <c r="B40" s="12"/>
      <c r="C40" s="12"/>
      <c r="D40" s="29"/>
      <c r="E40" s="2" t="s">
        <v>26</v>
      </c>
      <c r="F40" s="27">
        <v>0</v>
      </c>
      <c r="G40" s="2" t="s">
        <v>183</v>
      </c>
      <c r="H40" s="27">
        <v>0</v>
      </c>
      <c r="I40" s="2" t="s">
        <v>184</v>
      </c>
      <c r="J40" s="27">
        <v>0</v>
      </c>
      <c r="K40" s="2"/>
      <c r="L40" s="136"/>
      <c r="M40" s="2" t="s">
        <v>39</v>
      </c>
      <c r="N40" s="28">
        <v>0</v>
      </c>
    </row>
    <row r="41" spans="1:14" ht="14.4" thickBot="1" x14ac:dyDescent="0.35">
      <c r="A41" s="11"/>
      <c r="B41" s="12"/>
      <c r="C41" s="12"/>
      <c r="D41" s="29"/>
      <c r="E41" s="2"/>
      <c r="F41" s="27"/>
      <c r="G41" s="2"/>
      <c r="H41" s="27"/>
      <c r="I41" s="2"/>
      <c r="J41" s="27"/>
      <c r="K41" s="34"/>
      <c r="L41" s="76"/>
      <c r="M41" s="2"/>
      <c r="N41" s="28"/>
    </row>
    <row r="42" spans="1:14" ht="14.4" thickTop="1" x14ac:dyDescent="0.3">
      <c r="A42" s="48"/>
      <c r="B42" s="49"/>
      <c r="C42" s="49"/>
      <c r="D42" s="50"/>
      <c r="E42" s="518"/>
      <c r="F42" s="519"/>
      <c r="G42" s="518"/>
      <c r="H42" s="519"/>
      <c r="I42" s="518"/>
      <c r="J42" s="519"/>
      <c r="L42" s="108"/>
      <c r="M42" s="518"/>
      <c r="N42" s="520"/>
    </row>
    <row r="43" spans="1:14" x14ac:dyDescent="0.3">
      <c r="A43" s="37"/>
      <c r="B43" s="38" t="s">
        <v>187</v>
      </c>
      <c r="C43" s="12" t="s">
        <v>189</v>
      </c>
      <c r="D43" s="13" t="s">
        <v>190</v>
      </c>
      <c r="E43" s="39" t="s">
        <v>31</v>
      </c>
      <c r="F43" s="40">
        <f>+F34+F38</f>
        <v>0</v>
      </c>
      <c r="G43" s="39" t="s">
        <v>179</v>
      </c>
      <c r="H43" s="40">
        <f>+H34+H38</f>
        <v>0</v>
      </c>
      <c r="I43" s="39" t="s">
        <v>33</v>
      </c>
      <c r="J43" s="40">
        <f>+J34+J38</f>
        <v>0</v>
      </c>
      <c r="K43" s="39"/>
      <c r="L43" s="192"/>
      <c r="M43" s="39" t="s">
        <v>35</v>
      </c>
      <c r="N43" s="41">
        <f>+N34+N38</f>
        <v>0</v>
      </c>
    </row>
    <row r="44" spans="1:14" x14ac:dyDescent="0.3">
      <c r="A44" s="11"/>
      <c r="B44" s="12"/>
      <c r="C44" s="12"/>
      <c r="D44" s="13"/>
      <c r="E44" s="39" t="s">
        <v>20</v>
      </c>
      <c r="F44" s="40">
        <f>+F35+F39</f>
        <v>0</v>
      </c>
      <c r="G44" s="39" t="s">
        <v>180</v>
      </c>
      <c r="H44" s="40">
        <f>+H35+H39</f>
        <v>0</v>
      </c>
      <c r="I44" s="39" t="s">
        <v>181</v>
      </c>
      <c r="J44" s="40">
        <f>+J35+J39</f>
        <v>0</v>
      </c>
      <c r="K44" s="39" t="s">
        <v>182</v>
      </c>
      <c r="L44" s="192">
        <f>+L35+L39</f>
        <v>0</v>
      </c>
      <c r="M44" s="39" t="s">
        <v>38</v>
      </c>
      <c r="N44" s="41">
        <f>+N35+N39</f>
        <v>0</v>
      </c>
    </row>
    <row r="45" spans="1:14" x14ac:dyDescent="0.3">
      <c r="A45" s="11"/>
      <c r="B45" s="12"/>
      <c r="C45" s="12"/>
      <c r="D45" s="13"/>
      <c r="E45" s="39" t="s">
        <v>26</v>
      </c>
      <c r="F45" s="40">
        <f>+F36+F40</f>
        <v>0</v>
      </c>
      <c r="G45" s="39" t="s">
        <v>183</v>
      </c>
      <c r="H45" s="40">
        <f>+H36+H40</f>
        <v>0</v>
      </c>
      <c r="I45" s="39" t="s">
        <v>184</v>
      </c>
      <c r="J45" s="40">
        <f>+J36+J40</f>
        <v>0</v>
      </c>
      <c r="K45" s="39"/>
      <c r="L45" s="192"/>
      <c r="M45" s="39" t="s">
        <v>39</v>
      </c>
      <c r="N45" s="41">
        <f>+N36+N40</f>
        <v>0</v>
      </c>
    </row>
    <row r="46" spans="1:14" x14ac:dyDescent="0.3">
      <c r="A46" s="42"/>
      <c r="B46" s="43"/>
      <c r="C46" s="43"/>
      <c r="D46" s="22"/>
      <c r="E46" s="44"/>
      <c r="F46" s="172"/>
      <c r="G46" s="44"/>
      <c r="H46" s="172"/>
      <c r="I46" s="44"/>
      <c r="J46" s="172"/>
      <c r="K46" s="44"/>
      <c r="L46" s="746"/>
      <c r="M46" s="44"/>
      <c r="N46" s="45"/>
    </row>
    <row r="47" spans="1:14" x14ac:dyDescent="0.3">
      <c r="A47" s="11"/>
      <c r="B47" s="12"/>
      <c r="C47" s="12"/>
      <c r="D47" s="30"/>
      <c r="L47" s="107"/>
      <c r="N47" s="5"/>
    </row>
    <row r="48" spans="1:14" x14ac:dyDescent="0.3">
      <c r="A48" s="42"/>
      <c r="B48" s="43"/>
      <c r="C48" s="43"/>
      <c r="D48" s="51"/>
      <c r="E48" s="44"/>
      <c r="F48" s="172"/>
      <c r="G48" s="44"/>
      <c r="H48" s="44"/>
      <c r="I48" s="44"/>
      <c r="J48" s="44"/>
      <c r="K48" s="44"/>
      <c r="L48" s="194"/>
      <c r="M48" s="44"/>
      <c r="N48" s="52"/>
    </row>
    <row r="49" spans="1:14" ht="27.6" x14ac:dyDescent="0.3">
      <c r="A49" s="502" t="s">
        <v>192</v>
      </c>
      <c r="B49" s="503" t="s">
        <v>175</v>
      </c>
      <c r="C49" s="131" t="s">
        <v>193</v>
      </c>
      <c r="D49" s="503" t="s">
        <v>194</v>
      </c>
      <c r="E49" s="53"/>
      <c r="F49" s="53"/>
      <c r="G49" s="53"/>
      <c r="H49" s="53"/>
      <c r="I49" s="53"/>
      <c r="J49" s="53"/>
      <c r="K49" s="53"/>
      <c r="L49" s="53"/>
      <c r="M49" s="53"/>
      <c r="N49" s="54"/>
    </row>
    <row r="50" spans="1:14" x14ac:dyDescent="0.3">
      <c r="A50" s="15"/>
      <c r="B50" s="16"/>
      <c r="C50" s="55"/>
      <c r="D50" s="18"/>
      <c r="E50" s="521"/>
      <c r="F50" s="522"/>
      <c r="G50" s="521"/>
      <c r="H50" s="521"/>
      <c r="I50" s="521"/>
      <c r="J50" s="521"/>
      <c r="K50" s="521"/>
      <c r="L50" s="197"/>
      <c r="M50" s="521"/>
      <c r="N50" s="523"/>
    </row>
    <row r="51" spans="1:14" x14ac:dyDescent="0.3">
      <c r="A51" s="20"/>
      <c r="B51" s="21"/>
      <c r="C51" s="47"/>
      <c r="D51" s="13"/>
      <c r="L51" s="107"/>
      <c r="N51" s="5"/>
    </row>
    <row r="52" spans="1:14" x14ac:dyDescent="0.3">
      <c r="A52" s="11"/>
      <c r="B52" s="21" t="s">
        <v>177</v>
      </c>
      <c r="C52" s="12"/>
      <c r="D52" s="13" t="s">
        <v>178</v>
      </c>
      <c r="E52" s="2" t="s">
        <v>31</v>
      </c>
      <c r="F52" s="27">
        <v>0</v>
      </c>
      <c r="G52" s="2" t="s">
        <v>179</v>
      </c>
      <c r="H52" s="27">
        <v>0</v>
      </c>
      <c r="I52" s="2" t="s">
        <v>33</v>
      </c>
      <c r="J52" s="27">
        <v>0</v>
      </c>
      <c r="K52" s="2"/>
      <c r="L52" s="136"/>
      <c r="M52" s="2" t="s">
        <v>35</v>
      </c>
      <c r="N52" s="28">
        <v>0</v>
      </c>
    </row>
    <row r="53" spans="1:14" x14ac:dyDescent="0.3">
      <c r="A53" s="11"/>
      <c r="B53" s="12"/>
      <c r="C53" s="12"/>
      <c r="D53" s="29"/>
      <c r="E53" s="2" t="s">
        <v>20</v>
      </c>
      <c r="F53" s="27">
        <v>0</v>
      </c>
      <c r="G53" s="2" t="s">
        <v>180</v>
      </c>
      <c r="H53" s="27">
        <v>0</v>
      </c>
      <c r="I53" s="2" t="s">
        <v>181</v>
      </c>
      <c r="J53" s="27">
        <v>0</v>
      </c>
      <c r="K53" s="2" t="s">
        <v>182</v>
      </c>
      <c r="L53" s="136">
        <v>0</v>
      </c>
      <c r="M53" s="2" t="s">
        <v>38</v>
      </c>
      <c r="N53" s="28">
        <v>0</v>
      </c>
    </row>
    <row r="54" spans="1:14" x14ac:dyDescent="0.3">
      <c r="A54" s="11"/>
      <c r="B54" s="12"/>
      <c r="C54" s="12"/>
      <c r="D54" s="29"/>
      <c r="E54" s="2" t="s">
        <v>26</v>
      </c>
      <c r="F54" s="27">
        <v>0</v>
      </c>
      <c r="G54" s="2" t="s">
        <v>183</v>
      </c>
      <c r="H54" s="27">
        <v>0</v>
      </c>
      <c r="I54" s="2" t="s">
        <v>184</v>
      </c>
      <c r="J54" s="27">
        <v>0</v>
      </c>
      <c r="K54" s="2"/>
      <c r="L54" s="136"/>
      <c r="M54" s="2" t="s">
        <v>39</v>
      </c>
      <c r="N54" s="28">
        <v>0</v>
      </c>
    </row>
    <row r="55" spans="1:14" x14ac:dyDescent="0.3">
      <c r="A55" s="11"/>
      <c r="B55" s="12"/>
      <c r="C55" s="12"/>
      <c r="D55" s="30"/>
      <c r="H55" s="2"/>
      <c r="J55" s="2"/>
      <c r="L55" s="108"/>
      <c r="N55" s="14"/>
    </row>
    <row r="56" spans="1:14" x14ac:dyDescent="0.3">
      <c r="A56" s="11"/>
      <c r="B56" s="21" t="s">
        <v>185</v>
      </c>
      <c r="C56" s="12"/>
      <c r="D56" s="13" t="s">
        <v>186</v>
      </c>
      <c r="E56" s="2" t="s">
        <v>31</v>
      </c>
      <c r="F56" s="27">
        <v>0</v>
      </c>
      <c r="G56" s="2" t="s">
        <v>179</v>
      </c>
      <c r="H56" s="27">
        <v>0</v>
      </c>
      <c r="I56" s="2" t="s">
        <v>33</v>
      </c>
      <c r="J56" s="27">
        <v>0</v>
      </c>
      <c r="K56" s="2"/>
      <c r="L56" s="136"/>
      <c r="M56" s="2" t="s">
        <v>35</v>
      </c>
      <c r="N56" s="28">
        <v>0</v>
      </c>
    </row>
    <row r="57" spans="1:14" x14ac:dyDescent="0.3">
      <c r="A57" s="11"/>
      <c r="B57" s="12"/>
      <c r="C57" s="12"/>
      <c r="D57" s="29"/>
      <c r="E57" s="2" t="s">
        <v>20</v>
      </c>
      <c r="F57" s="27">
        <v>0</v>
      </c>
      <c r="G57" s="2" t="s">
        <v>180</v>
      </c>
      <c r="H57" s="27">
        <v>0</v>
      </c>
      <c r="I57" s="2" t="s">
        <v>181</v>
      </c>
      <c r="J57" s="27">
        <v>0</v>
      </c>
      <c r="K57" s="2" t="s">
        <v>182</v>
      </c>
      <c r="L57" s="136">
        <v>0</v>
      </c>
      <c r="M57" s="2" t="s">
        <v>38</v>
      </c>
      <c r="N57" s="28">
        <v>0</v>
      </c>
    </row>
    <row r="58" spans="1:14" x14ac:dyDescent="0.3">
      <c r="A58" s="11"/>
      <c r="B58" s="12"/>
      <c r="C58" s="12"/>
      <c r="D58" s="29"/>
      <c r="E58" s="2" t="s">
        <v>26</v>
      </c>
      <c r="F58" s="27">
        <v>0</v>
      </c>
      <c r="G58" s="2" t="s">
        <v>183</v>
      </c>
      <c r="H58" s="27">
        <v>0</v>
      </c>
      <c r="I58" s="2" t="s">
        <v>184</v>
      </c>
      <c r="J58" s="27">
        <v>0</v>
      </c>
      <c r="K58" s="2"/>
      <c r="L58" s="136"/>
      <c r="M58" s="2" t="s">
        <v>39</v>
      </c>
      <c r="N58" s="28">
        <v>0</v>
      </c>
    </row>
    <row r="59" spans="1:14" x14ac:dyDescent="0.3">
      <c r="A59" s="11"/>
      <c r="B59" s="12"/>
      <c r="C59" s="12"/>
      <c r="D59" s="30"/>
      <c r="H59" s="2"/>
      <c r="J59" s="2"/>
      <c r="L59" s="108"/>
      <c r="N59" s="14"/>
    </row>
    <row r="60" spans="1:14" x14ac:dyDescent="0.3">
      <c r="A60" s="11"/>
      <c r="B60" s="21" t="s">
        <v>195</v>
      </c>
      <c r="C60" s="12"/>
      <c r="D60" s="13" t="s">
        <v>196</v>
      </c>
      <c r="E60" s="2" t="s">
        <v>31</v>
      </c>
      <c r="F60" s="27">
        <v>0</v>
      </c>
      <c r="G60" s="2" t="s">
        <v>179</v>
      </c>
      <c r="H60" s="27">
        <v>0</v>
      </c>
      <c r="I60" s="2" t="s">
        <v>33</v>
      </c>
      <c r="J60" s="27">
        <v>0</v>
      </c>
      <c r="L60" s="136"/>
      <c r="M60" s="2" t="s">
        <v>35</v>
      </c>
      <c r="N60" s="28">
        <v>0</v>
      </c>
    </row>
    <row r="61" spans="1:14" x14ac:dyDescent="0.3">
      <c r="A61" s="11"/>
      <c r="B61" s="12"/>
      <c r="C61" s="12"/>
      <c r="D61" s="29"/>
      <c r="E61" s="2" t="s">
        <v>20</v>
      </c>
      <c r="F61" s="27">
        <v>0</v>
      </c>
      <c r="G61" s="2" t="s">
        <v>180</v>
      </c>
      <c r="H61" s="27">
        <v>0</v>
      </c>
      <c r="I61" s="2" t="s">
        <v>181</v>
      </c>
      <c r="J61" s="27">
        <v>0</v>
      </c>
      <c r="K61" s="2" t="s">
        <v>182</v>
      </c>
      <c r="L61" s="136">
        <v>0</v>
      </c>
      <c r="M61" s="2" t="s">
        <v>38</v>
      </c>
      <c r="N61" s="28">
        <v>0</v>
      </c>
    </row>
    <row r="62" spans="1:14" x14ac:dyDescent="0.3">
      <c r="A62" s="11"/>
      <c r="B62" s="12"/>
      <c r="C62" s="12"/>
      <c r="D62" s="29"/>
      <c r="E62" s="2" t="s">
        <v>26</v>
      </c>
      <c r="F62" s="27">
        <v>0</v>
      </c>
      <c r="G62" s="2" t="s">
        <v>183</v>
      </c>
      <c r="H62" s="27">
        <v>0</v>
      </c>
      <c r="I62" s="2" t="s">
        <v>184</v>
      </c>
      <c r="J62" s="27">
        <v>0</v>
      </c>
      <c r="K62" s="39"/>
      <c r="L62" s="136"/>
      <c r="M62" s="2" t="s">
        <v>39</v>
      </c>
      <c r="N62" s="28">
        <v>0</v>
      </c>
    </row>
    <row r="63" spans="1:14" ht="14.4" thickBot="1" x14ac:dyDescent="0.35">
      <c r="A63" s="11"/>
      <c r="B63" s="12"/>
      <c r="C63" s="12"/>
      <c r="D63" s="29"/>
      <c r="E63" s="2"/>
      <c r="F63" s="27"/>
      <c r="G63" s="2"/>
      <c r="H63" s="27"/>
      <c r="I63" s="2"/>
      <c r="J63" s="27"/>
      <c r="K63" s="39"/>
      <c r="L63" s="136"/>
      <c r="M63" s="2"/>
      <c r="N63" s="28"/>
    </row>
    <row r="64" spans="1:14" ht="14.4" thickTop="1" x14ac:dyDescent="0.3">
      <c r="A64" s="48"/>
      <c r="B64" s="49"/>
      <c r="C64" s="49"/>
      <c r="D64" s="50"/>
      <c r="E64" s="518"/>
      <c r="F64" s="519"/>
      <c r="G64" s="518"/>
      <c r="H64" s="519"/>
      <c r="I64" s="518"/>
      <c r="J64" s="519"/>
      <c r="K64" s="518"/>
      <c r="L64" s="201"/>
      <c r="M64" s="518"/>
      <c r="N64" s="520"/>
    </row>
    <row r="65" spans="1:14" ht="27.6" x14ac:dyDescent="0.3">
      <c r="A65" s="37"/>
      <c r="B65" s="38" t="s">
        <v>187</v>
      </c>
      <c r="C65" s="12" t="s">
        <v>193</v>
      </c>
      <c r="D65" s="4" t="s">
        <v>197</v>
      </c>
      <c r="E65" s="39" t="s">
        <v>31</v>
      </c>
      <c r="F65" s="40">
        <f>+F52+F56+F60</f>
        <v>0</v>
      </c>
      <c r="G65" s="39" t="s">
        <v>179</v>
      </c>
      <c r="H65" s="40">
        <f>+H52+H56+H60</f>
        <v>0</v>
      </c>
      <c r="I65" s="39" t="s">
        <v>33</v>
      </c>
      <c r="J65" s="40">
        <f>+J52+J56+J60</f>
        <v>0</v>
      </c>
      <c r="K65" s="39"/>
      <c r="L65" s="192"/>
      <c r="M65" s="39" t="s">
        <v>35</v>
      </c>
      <c r="N65" s="41">
        <f>+N52+N56+N60</f>
        <v>0</v>
      </c>
    </row>
    <row r="66" spans="1:14" x14ac:dyDescent="0.3">
      <c r="A66" s="11"/>
      <c r="B66" s="12"/>
      <c r="C66" s="12"/>
      <c r="D66" s="13"/>
      <c r="E66" s="39" t="s">
        <v>20</v>
      </c>
      <c r="F66" s="40">
        <f>+F53+F57+F61</f>
        <v>0</v>
      </c>
      <c r="G66" s="39" t="s">
        <v>180</v>
      </c>
      <c r="H66" s="40">
        <f>+H53+H57+H61</f>
        <v>0</v>
      </c>
      <c r="I66" s="39" t="s">
        <v>181</v>
      </c>
      <c r="J66" s="40">
        <f>+J53+J57+J61</f>
        <v>0</v>
      </c>
      <c r="K66" s="39" t="s">
        <v>182</v>
      </c>
      <c r="L66" s="192">
        <f>+L53+L57+L61</f>
        <v>0</v>
      </c>
      <c r="M66" s="39" t="s">
        <v>38</v>
      </c>
      <c r="N66" s="41">
        <f>+N53+N57+N61</f>
        <v>0</v>
      </c>
    </row>
    <row r="67" spans="1:14" x14ac:dyDescent="0.3">
      <c r="A67" s="11"/>
      <c r="B67" s="12"/>
      <c r="C67" s="12"/>
      <c r="D67" s="13"/>
      <c r="E67" s="39" t="s">
        <v>26</v>
      </c>
      <c r="F67" s="40">
        <f>+F54+F58+F62</f>
        <v>0</v>
      </c>
      <c r="G67" s="39" t="s">
        <v>183</v>
      </c>
      <c r="H67" s="40">
        <f>+H54+H58+H62</f>
        <v>0</v>
      </c>
      <c r="I67" s="39" t="s">
        <v>184</v>
      </c>
      <c r="J67" s="40">
        <f>+J54+J58+J62</f>
        <v>0</v>
      </c>
      <c r="K67" s="39"/>
      <c r="L67" s="192"/>
      <c r="M67" s="39" t="s">
        <v>39</v>
      </c>
      <c r="N67" s="41">
        <f>+N54+N58+N62</f>
        <v>0</v>
      </c>
    </row>
    <row r="68" spans="1:14" x14ac:dyDescent="0.3">
      <c r="A68" s="42"/>
      <c r="B68" s="43"/>
      <c r="C68" s="43"/>
      <c r="D68" s="22"/>
      <c r="E68" s="44"/>
      <c r="F68" s="172"/>
      <c r="G68" s="44"/>
      <c r="H68" s="172"/>
      <c r="I68" s="44"/>
      <c r="J68" s="172"/>
      <c r="K68" s="44"/>
      <c r="L68" s="746"/>
      <c r="M68" s="44"/>
      <c r="N68" s="45"/>
    </row>
    <row r="69" spans="1:14" x14ac:dyDescent="0.3">
      <c r="A69" s="11"/>
      <c r="B69" s="12"/>
      <c r="C69" s="12"/>
      <c r="D69" s="30"/>
      <c r="L69" s="107"/>
      <c r="N69" s="5"/>
    </row>
    <row r="70" spans="1:14" x14ac:dyDescent="0.3">
      <c r="A70" s="11"/>
      <c r="B70" s="12"/>
      <c r="C70" s="12"/>
      <c r="D70" s="30"/>
      <c r="L70" s="107"/>
      <c r="N70" s="5"/>
    </row>
    <row r="71" spans="1:14" ht="34.5" customHeight="1" x14ac:dyDescent="0.3">
      <c r="A71" s="56" t="s">
        <v>198</v>
      </c>
      <c r="B71" s="57" t="s">
        <v>175</v>
      </c>
      <c r="C71" s="58" t="s">
        <v>199</v>
      </c>
      <c r="D71" s="57" t="s">
        <v>200</v>
      </c>
      <c r="E71" s="18"/>
      <c r="F71" s="18"/>
      <c r="G71" s="18"/>
      <c r="H71" s="18"/>
      <c r="I71" s="18"/>
      <c r="J71" s="18"/>
      <c r="K71" s="18"/>
      <c r="L71" s="18"/>
      <c r="M71" s="18"/>
      <c r="N71" s="19"/>
    </row>
    <row r="72" spans="1:14" x14ac:dyDescent="0.3">
      <c r="A72" s="20"/>
      <c r="B72" s="21"/>
      <c r="C72" s="47"/>
      <c r="D72" s="13"/>
      <c r="L72" s="107"/>
      <c r="N72" s="5"/>
    </row>
    <row r="73" spans="1:14" x14ac:dyDescent="0.3">
      <c r="A73" s="59"/>
      <c r="B73" s="25"/>
      <c r="C73" s="60"/>
      <c r="D73" s="53"/>
      <c r="E73" s="524"/>
      <c r="F73" s="171"/>
      <c r="G73" s="524"/>
      <c r="H73" s="524"/>
      <c r="I73" s="524"/>
      <c r="J73" s="524"/>
      <c r="K73" s="524"/>
      <c r="L73" s="203"/>
      <c r="M73" s="524"/>
      <c r="N73" s="525"/>
    </row>
    <row r="74" spans="1:14" x14ac:dyDescent="0.3">
      <c r="A74" s="11"/>
      <c r="B74" s="21" t="s">
        <v>177</v>
      </c>
      <c r="C74" s="12"/>
      <c r="D74" s="13" t="s">
        <v>178</v>
      </c>
      <c r="E74" s="2" t="s">
        <v>31</v>
      </c>
      <c r="F74" s="27">
        <v>0</v>
      </c>
      <c r="G74" s="2" t="s">
        <v>179</v>
      </c>
      <c r="H74" s="27">
        <v>0</v>
      </c>
      <c r="I74" s="2" t="s">
        <v>33</v>
      </c>
      <c r="J74" s="27">
        <v>0</v>
      </c>
      <c r="K74" s="2"/>
      <c r="L74" s="136"/>
      <c r="M74" s="2" t="s">
        <v>35</v>
      </c>
      <c r="N74" s="28">
        <v>0</v>
      </c>
    </row>
    <row r="75" spans="1:14" x14ac:dyDescent="0.3">
      <c r="A75" s="11"/>
      <c r="B75" s="12"/>
      <c r="C75" s="12"/>
      <c r="D75" s="29"/>
      <c r="E75" s="2" t="s">
        <v>20</v>
      </c>
      <c r="F75" s="27">
        <v>0</v>
      </c>
      <c r="G75" s="2" t="s">
        <v>180</v>
      </c>
      <c r="H75" s="27">
        <v>0</v>
      </c>
      <c r="I75" s="2" t="s">
        <v>181</v>
      </c>
      <c r="J75" s="27">
        <v>0</v>
      </c>
      <c r="K75" s="2" t="s">
        <v>182</v>
      </c>
      <c r="L75" s="136">
        <v>0</v>
      </c>
      <c r="M75" s="2" t="s">
        <v>38</v>
      </c>
      <c r="N75" s="28">
        <v>0</v>
      </c>
    </row>
    <row r="76" spans="1:14" x14ac:dyDescent="0.3">
      <c r="A76" s="11"/>
      <c r="B76" s="12"/>
      <c r="C76" s="12"/>
      <c r="D76" s="29"/>
      <c r="E76" s="2" t="s">
        <v>26</v>
      </c>
      <c r="F76" s="27">
        <v>0</v>
      </c>
      <c r="G76" s="2" t="s">
        <v>183</v>
      </c>
      <c r="H76" s="27">
        <v>0</v>
      </c>
      <c r="I76" s="2" t="s">
        <v>184</v>
      </c>
      <c r="J76" s="27">
        <v>0</v>
      </c>
      <c r="K76" s="2"/>
      <c r="L76" s="136"/>
      <c r="M76" s="2" t="s">
        <v>39</v>
      </c>
      <c r="N76" s="28">
        <v>0</v>
      </c>
    </row>
    <row r="77" spans="1:14" x14ac:dyDescent="0.3">
      <c r="A77" s="11"/>
      <c r="B77" s="12"/>
      <c r="C77" s="12"/>
      <c r="D77" s="30"/>
      <c r="H77" s="2"/>
      <c r="J77" s="2"/>
      <c r="L77" s="108"/>
      <c r="N77" s="14"/>
    </row>
    <row r="78" spans="1:14" x14ac:dyDescent="0.3">
      <c r="A78" s="11"/>
      <c r="B78" s="21" t="s">
        <v>185</v>
      </c>
      <c r="C78" s="12"/>
      <c r="D78" s="13" t="s">
        <v>186</v>
      </c>
      <c r="E78" s="2" t="s">
        <v>31</v>
      </c>
      <c r="F78" s="27">
        <v>0</v>
      </c>
      <c r="G78" s="2" t="s">
        <v>179</v>
      </c>
      <c r="H78" s="27">
        <v>0</v>
      </c>
      <c r="I78" s="2" t="s">
        <v>33</v>
      </c>
      <c r="J78" s="27">
        <v>0</v>
      </c>
      <c r="K78" s="2"/>
      <c r="L78" s="136"/>
      <c r="M78" s="2" t="s">
        <v>35</v>
      </c>
      <c r="N78" s="28">
        <v>0</v>
      </c>
    </row>
    <row r="79" spans="1:14" x14ac:dyDescent="0.3">
      <c r="A79" s="11"/>
      <c r="B79" s="12"/>
      <c r="C79" s="12"/>
      <c r="D79" s="29"/>
      <c r="E79" s="2" t="s">
        <v>20</v>
      </c>
      <c r="F79" s="27">
        <v>0</v>
      </c>
      <c r="G79" s="2" t="s">
        <v>180</v>
      </c>
      <c r="H79" s="27">
        <v>0</v>
      </c>
      <c r="I79" s="2" t="s">
        <v>181</v>
      </c>
      <c r="J79" s="27">
        <v>0</v>
      </c>
      <c r="K79" s="2" t="s">
        <v>182</v>
      </c>
      <c r="L79" s="136">
        <v>0</v>
      </c>
      <c r="M79" s="2" t="s">
        <v>38</v>
      </c>
      <c r="N79" s="28">
        <v>0</v>
      </c>
    </row>
    <row r="80" spans="1:14" x14ac:dyDescent="0.3">
      <c r="A80" s="11"/>
      <c r="B80" s="12"/>
      <c r="C80" s="12"/>
      <c r="D80" s="29"/>
      <c r="E80" s="2" t="s">
        <v>26</v>
      </c>
      <c r="F80" s="27">
        <v>0</v>
      </c>
      <c r="G80" s="2" t="s">
        <v>183</v>
      </c>
      <c r="H80" s="27">
        <v>0</v>
      </c>
      <c r="I80" s="2" t="s">
        <v>184</v>
      </c>
      <c r="J80" s="27">
        <v>0</v>
      </c>
      <c r="K80" s="2"/>
      <c r="L80" s="136"/>
      <c r="M80" s="2" t="s">
        <v>39</v>
      </c>
      <c r="N80" s="28">
        <v>0</v>
      </c>
    </row>
    <row r="81" spans="1:14" ht="14.4" thickBot="1" x14ac:dyDescent="0.35">
      <c r="A81" s="11"/>
      <c r="B81" s="12"/>
      <c r="C81" s="12"/>
      <c r="D81" s="29"/>
      <c r="E81" s="2"/>
      <c r="F81" s="27"/>
      <c r="G81" s="2"/>
      <c r="H81" s="27"/>
      <c r="I81" s="2"/>
      <c r="J81" s="27"/>
      <c r="K81" s="34"/>
      <c r="L81" s="76"/>
      <c r="M81" s="2"/>
      <c r="N81" s="28"/>
    </row>
    <row r="82" spans="1:14" ht="14.4" thickTop="1" x14ac:dyDescent="0.3">
      <c r="A82" s="48"/>
      <c r="B82" s="49"/>
      <c r="C82" s="49"/>
      <c r="D82" s="50"/>
      <c r="E82" s="518"/>
      <c r="F82" s="519"/>
      <c r="G82" s="518"/>
      <c r="H82" s="519"/>
      <c r="I82" s="518"/>
      <c r="J82" s="519"/>
      <c r="L82" s="108"/>
      <c r="M82" s="518"/>
      <c r="N82" s="520"/>
    </row>
    <row r="83" spans="1:14" x14ac:dyDescent="0.3">
      <c r="A83" s="37"/>
      <c r="B83" s="38" t="s">
        <v>187</v>
      </c>
      <c r="C83" s="12" t="s">
        <v>199</v>
      </c>
      <c r="D83" s="13" t="s">
        <v>200</v>
      </c>
      <c r="E83" s="39" t="s">
        <v>31</v>
      </c>
      <c r="F83" s="40">
        <f>+F74+F78</f>
        <v>0</v>
      </c>
      <c r="G83" s="39" t="s">
        <v>179</v>
      </c>
      <c r="H83" s="40">
        <f>+H74+H78</f>
        <v>0</v>
      </c>
      <c r="I83" s="39" t="s">
        <v>33</v>
      </c>
      <c r="J83" s="40">
        <f>+J74+J78</f>
        <v>0</v>
      </c>
      <c r="K83" s="39"/>
      <c r="L83" s="192"/>
      <c r="M83" s="39" t="s">
        <v>35</v>
      </c>
      <c r="N83" s="41">
        <f>+N74+N78</f>
        <v>0</v>
      </c>
    </row>
    <row r="84" spans="1:14" x14ac:dyDescent="0.3">
      <c r="A84" s="11"/>
      <c r="B84" s="12"/>
      <c r="C84" s="12"/>
      <c r="D84" s="13"/>
      <c r="E84" s="39" t="s">
        <v>20</v>
      </c>
      <c r="F84" s="40">
        <f>+F75+F79</f>
        <v>0</v>
      </c>
      <c r="G84" s="39" t="s">
        <v>180</v>
      </c>
      <c r="H84" s="40">
        <f>+H75+H79</f>
        <v>0</v>
      </c>
      <c r="I84" s="39" t="s">
        <v>181</v>
      </c>
      <c r="J84" s="40">
        <f>+J75+J79</f>
        <v>0</v>
      </c>
      <c r="K84" s="39" t="s">
        <v>182</v>
      </c>
      <c r="L84" s="192">
        <f>+L75+L79</f>
        <v>0</v>
      </c>
      <c r="M84" s="39" t="s">
        <v>38</v>
      </c>
      <c r="N84" s="41">
        <f>+N75+N79</f>
        <v>0</v>
      </c>
    </row>
    <row r="85" spans="1:14" x14ac:dyDescent="0.3">
      <c r="A85" s="11"/>
      <c r="B85" s="12"/>
      <c r="C85" s="12"/>
      <c r="D85" s="13"/>
      <c r="E85" s="39" t="s">
        <v>26</v>
      </c>
      <c r="F85" s="40">
        <f>+F76+F80</f>
        <v>0</v>
      </c>
      <c r="G85" s="39" t="s">
        <v>183</v>
      </c>
      <c r="H85" s="40">
        <f>+H76+H80</f>
        <v>0</v>
      </c>
      <c r="I85" s="39" t="s">
        <v>184</v>
      </c>
      <c r="J85" s="40">
        <f>+J76+J80</f>
        <v>0</v>
      </c>
      <c r="K85" s="39"/>
      <c r="L85" s="192"/>
      <c r="M85" s="39" t="s">
        <v>39</v>
      </c>
      <c r="N85" s="41">
        <f>+N76+N80</f>
        <v>0</v>
      </c>
    </row>
    <row r="86" spans="1:14" x14ac:dyDescent="0.3">
      <c r="A86" s="42"/>
      <c r="B86" s="43"/>
      <c r="C86" s="43"/>
      <c r="D86" s="22"/>
      <c r="E86" s="44"/>
      <c r="F86" s="172"/>
      <c r="G86" s="44"/>
      <c r="H86" s="172"/>
      <c r="I86" s="44"/>
      <c r="J86" s="172"/>
      <c r="K86" s="44"/>
      <c r="L86" s="746"/>
      <c r="M86" s="44"/>
      <c r="N86" s="45"/>
    </row>
    <row r="87" spans="1:14" x14ac:dyDescent="0.3">
      <c r="A87" s="11"/>
      <c r="B87" s="12"/>
      <c r="C87" s="12"/>
      <c r="D87" s="30"/>
      <c r="L87" s="107"/>
      <c r="N87" s="5"/>
    </row>
    <row r="88" spans="1:14" x14ac:dyDescent="0.3">
      <c r="A88" s="42"/>
      <c r="B88" s="43"/>
      <c r="C88" s="43"/>
      <c r="D88" s="51"/>
      <c r="E88" s="44"/>
      <c r="F88" s="172"/>
      <c r="G88" s="44"/>
      <c r="H88" s="44"/>
      <c r="I88" s="44"/>
      <c r="J88" s="44"/>
      <c r="K88" s="44"/>
      <c r="L88" s="194"/>
      <c r="M88" s="44"/>
      <c r="N88" s="52"/>
    </row>
    <row r="89" spans="1:14" x14ac:dyDescent="0.3">
      <c r="A89" s="56" t="s">
        <v>201</v>
      </c>
      <c r="B89" s="57" t="s">
        <v>175</v>
      </c>
      <c r="C89" s="58" t="s">
        <v>202</v>
      </c>
      <c r="D89" s="57" t="s">
        <v>203</v>
      </c>
      <c r="E89" s="18"/>
      <c r="F89" s="18"/>
      <c r="G89" s="18"/>
      <c r="H89" s="18"/>
      <c r="I89" s="18"/>
      <c r="J89" s="18"/>
      <c r="K89" s="18"/>
      <c r="L89" s="18"/>
      <c r="M89" s="18"/>
      <c r="N89" s="19"/>
    </row>
    <row r="90" spans="1:14" ht="13.5" customHeight="1" x14ac:dyDescent="0.3">
      <c r="A90" s="11"/>
      <c r="B90" s="61"/>
      <c r="C90" s="12"/>
      <c r="D90" s="30"/>
      <c r="L90" s="107"/>
      <c r="N90" s="5"/>
    </row>
    <row r="91" spans="1:14" x14ac:dyDescent="0.3">
      <c r="A91" s="59"/>
      <c r="B91" s="25"/>
      <c r="C91" s="60"/>
      <c r="D91" s="53"/>
      <c r="E91" s="524"/>
      <c r="F91" s="171"/>
      <c r="G91" s="524"/>
      <c r="H91" s="524"/>
      <c r="I91" s="524"/>
      <c r="J91" s="524"/>
      <c r="K91" s="524"/>
      <c r="L91" s="203"/>
      <c r="M91" s="524"/>
      <c r="N91" s="525"/>
    </row>
    <row r="92" spans="1:14" x14ac:dyDescent="0.3">
      <c r="A92" s="11"/>
      <c r="B92" s="21" t="s">
        <v>177</v>
      </c>
      <c r="C92" s="12"/>
      <c r="D92" s="13" t="s">
        <v>178</v>
      </c>
      <c r="E92" s="2" t="s">
        <v>31</v>
      </c>
      <c r="F92" s="27">
        <v>0</v>
      </c>
      <c r="G92" s="2" t="s">
        <v>179</v>
      </c>
      <c r="H92" s="27">
        <v>0</v>
      </c>
      <c r="I92" s="2" t="s">
        <v>33</v>
      </c>
      <c r="J92" s="27">
        <v>0</v>
      </c>
      <c r="K92" s="2"/>
      <c r="L92" s="136"/>
      <c r="M92" s="2" t="s">
        <v>35</v>
      </c>
      <c r="N92" s="28">
        <v>0</v>
      </c>
    </row>
    <row r="93" spans="1:14" x14ac:dyDescent="0.3">
      <c r="A93" s="11"/>
      <c r="B93" s="12"/>
      <c r="C93" s="12"/>
      <c r="D93" s="29"/>
      <c r="E93" s="2" t="s">
        <v>20</v>
      </c>
      <c r="F93" s="27">
        <v>0</v>
      </c>
      <c r="G93" s="2" t="s">
        <v>180</v>
      </c>
      <c r="H93" s="27">
        <v>0</v>
      </c>
      <c r="I93" s="2" t="s">
        <v>181</v>
      </c>
      <c r="J93" s="27">
        <v>0</v>
      </c>
      <c r="K93" s="2" t="s">
        <v>182</v>
      </c>
      <c r="L93" s="136">
        <v>0</v>
      </c>
      <c r="M93" s="2" t="s">
        <v>38</v>
      </c>
      <c r="N93" s="28">
        <v>0</v>
      </c>
    </row>
    <row r="94" spans="1:14" x14ac:dyDescent="0.3">
      <c r="A94" s="11"/>
      <c r="B94" s="12"/>
      <c r="C94" s="12"/>
      <c r="D94" s="29"/>
      <c r="E94" s="2" t="s">
        <v>26</v>
      </c>
      <c r="F94" s="27">
        <v>0</v>
      </c>
      <c r="G94" s="2" t="s">
        <v>183</v>
      </c>
      <c r="H94" s="27">
        <v>0</v>
      </c>
      <c r="I94" s="2" t="s">
        <v>184</v>
      </c>
      <c r="J94" s="27">
        <v>0</v>
      </c>
      <c r="K94" s="2"/>
      <c r="L94" s="136"/>
      <c r="M94" s="2" t="s">
        <v>39</v>
      </c>
      <c r="N94" s="28">
        <v>0</v>
      </c>
    </row>
    <row r="95" spans="1:14" x14ac:dyDescent="0.3">
      <c r="A95" s="11"/>
      <c r="B95" s="12"/>
      <c r="C95" s="12"/>
      <c r="D95" s="30"/>
      <c r="H95" s="2"/>
      <c r="J95" s="2"/>
      <c r="L95" s="108"/>
      <c r="N95" s="14"/>
    </row>
    <row r="96" spans="1:14" x14ac:dyDescent="0.3">
      <c r="A96" s="11"/>
      <c r="B96" s="21" t="s">
        <v>185</v>
      </c>
      <c r="C96" s="12"/>
      <c r="D96" s="13" t="s">
        <v>186</v>
      </c>
      <c r="E96" s="2" t="s">
        <v>31</v>
      </c>
      <c r="F96" s="27">
        <v>0</v>
      </c>
      <c r="G96" s="2" t="s">
        <v>179</v>
      </c>
      <c r="H96" s="27">
        <v>0</v>
      </c>
      <c r="I96" s="2" t="s">
        <v>33</v>
      </c>
      <c r="J96" s="27">
        <v>0</v>
      </c>
      <c r="K96" s="2"/>
      <c r="L96" s="136"/>
      <c r="M96" s="2" t="s">
        <v>35</v>
      </c>
      <c r="N96" s="28">
        <v>0</v>
      </c>
    </row>
    <row r="97" spans="1:14" x14ac:dyDescent="0.3">
      <c r="A97" s="11"/>
      <c r="B97" s="12"/>
      <c r="C97" s="12"/>
      <c r="D97" s="29"/>
      <c r="E97" s="2" t="s">
        <v>20</v>
      </c>
      <c r="F97" s="27">
        <v>0</v>
      </c>
      <c r="G97" s="2" t="s">
        <v>180</v>
      </c>
      <c r="H97" s="27">
        <v>0</v>
      </c>
      <c r="I97" s="2" t="s">
        <v>181</v>
      </c>
      <c r="J97" s="27">
        <v>0</v>
      </c>
      <c r="K97" s="2" t="s">
        <v>182</v>
      </c>
      <c r="L97" s="136">
        <v>0</v>
      </c>
      <c r="M97" s="2" t="s">
        <v>38</v>
      </c>
      <c r="N97" s="28">
        <v>0</v>
      </c>
    </row>
    <row r="98" spans="1:14" x14ac:dyDescent="0.3">
      <c r="A98" s="11"/>
      <c r="B98" s="12"/>
      <c r="C98" s="12"/>
      <c r="D98" s="29"/>
      <c r="E98" s="2" t="s">
        <v>26</v>
      </c>
      <c r="F98" s="27">
        <v>0</v>
      </c>
      <c r="G98" s="2" t="s">
        <v>183</v>
      </c>
      <c r="H98" s="27">
        <v>0</v>
      </c>
      <c r="I98" s="2" t="s">
        <v>184</v>
      </c>
      <c r="J98" s="27">
        <v>0</v>
      </c>
      <c r="K98" s="2"/>
      <c r="L98" s="136"/>
      <c r="M98" s="2" t="s">
        <v>39</v>
      </c>
      <c r="N98" s="28">
        <v>0</v>
      </c>
    </row>
    <row r="99" spans="1:14" ht="14.4" thickBot="1" x14ac:dyDescent="0.35">
      <c r="A99" s="11"/>
      <c r="B99" s="12"/>
      <c r="C99" s="12"/>
      <c r="D99" s="29"/>
      <c r="E99" s="2"/>
      <c r="F99" s="27"/>
      <c r="G99" s="2"/>
      <c r="H99" s="27"/>
      <c r="I99" s="2"/>
      <c r="J99" s="27"/>
      <c r="K99" s="34"/>
      <c r="L99" s="76"/>
      <c r="M99" s="2"/>
      <c r="N99" s="28"/>
    </row>
    <row r="100" spans="1:14" ht="14.4" thickTop="1" x14ac:dyDescent="0.3">
      <c r="A100" s="48"/>
      <c r="B100" s="49"/>
      <c r="C100" s="49"/>
      <c r="D100" s="50"/>
      <c r="E100" s="518"/>
      <c r="F100" s="519"/>
      <c r="G100" s="518"/>
      <c r="H100" s="519"/>
      <c r="I100" s="518"/>
      <c r="J100" s="519"/>
      <c r="L100" s="108"/>
      <c r="M100" s="518"/>
      <c r="N100" s="520"/>
    </row>
    <row r="101" spans="1:14" x14ac:dyDescent="0.3">
      <c r="A101" s="37"/>
      <c r="B101" s="38" t="s">
        <v>187</v>
      </c>
      <c r="C101" s="12" t="s">
        <v>202</v>
      </c>
      <c r="D101" s="13" t="s">
        <v>203</v>
      </c>
      <c r="E101" s="39" t="s">
        <v>31</v>
      </c>
      <c r="F101" s="40">
        <f>+F92+F96</f>
        <v>0</v>
      </c>
      <c r="G101" s="39" t="s">
        <v>179</v>
      </c>
      <c r="H101" s="40">
        <f>+H92+H96</f>
        <v>0</v>
      </c>
      <c r="I101" s="39" t="s">
        <v>33</v>
      </c>
      <c r="J101" s="40">
        <f>+J92+J96</f>
        <v>0</v>
      </c>
      <c r="K101" s="39"/>
      <c r="L101" s="192"/>
      <c r="M101" s="39" t="s">
        <v>35</v>
      </c>
      <c r="N101" s="41">
        <f>+N92+N96</f>
        <v>0</v>
      </c>
    </row>
    <row r="102" spans="1:14" x14ac:dyDescent="0.3">
      <c r="A102" s="11"/>
      <c r="B102" s="12"/>
      <c r="C102" s="12"/>
      <c r="D102" s="13"/>
      <c r="E102" s="39" t="s">
        <v>20</v>
      </c>
      <c r="F102" s="40">
        <f>+F93+F97</f>
        <v>0</v>
      </c>
      <c r="G102" s="39" t="s">
        <v>180</v>
      </c>
      <c r="H102" s="40">
        <f>+H93+H97</f>
        <v>0</v>
      </c>
      <c r="I102" s="39" t="s">
        <v>181</v>
      </c>
      <c r="J102" s="40">
        <f>+J93+J97</f>
        <v>0</v>
      </c>
      <c r="K102" s="39" t="s">
        <v>182</v>
      </c>
      <c r="L102" s="192">
        <f>+L93+L97</f>
        <v>0</v>
      </c>
      <c r="M102" s="39" t="s">
        <v>38</v>
      </c>
      <c r="N102" s="41">
        <f>+N93+N97</f>
        <v>0</v>
      </c>
    </row>
    <row r="103" spans="1:14" x14ac:dyDescent="0.3">
      <c r="A103" s="11"/>
      <c r="B103" s="12"/>
      <c r="C103" s="12"/>
      <c r="D103" s="13"/>
      <c r="E103" s="39" t="s">
        <v>26</v>
      </c>
      <c r="F103" s="40">
        <f>+F94+F98</f>
        <v>0</v>
      </c>
      <c r="G103" s="39" t="s">
        <v>183</v>
      </c>
      <c r="H103" s="40">
        <f>+H94+H98</f>
        <v>0</v>
      </c>
      <c r="I103" s="39" t="s">
        <v>184</v>
      </c>
      <c r="J103" s="40">
        <f>+J94+J98</f>
        <v>0</v>
      </c>
      <c r="K103" s="39"/>
      <c r="L103" s="192"/>
      <c r="M103" s="39" t="s">
        <v>39</v>
      </c>
      <c r="N103" s="41">
        <f>+N94+N98</f>
        <v>0</v>
      </c>
    </row>
    <row r="104" spans="1:14" x14ac:dyDescent="0.3">
      <c r="A104" s="42"/>
      <c r="B104" s="43"/>
      <c r="C104" s="43"/>
      <c r="D104" s="22"/>
      <c r="E104" s="44"/>
      <c r="F104" s="172"/>
      <c r="G104" s="44"/>
      <c r="H104" s="172"/>
      <c r="I104" s="44"/>
      <c r="J104" s="172"/>
      <c r="K104" s="44"/>
      <c r="L104" s="746"/>
      <c r="M104" s="44"/>
      <c r="N104" s="45"/>
    </row>
    <row r="105" spans="1:14" x14ac:dyDescent="0.3">
      <c r="A105" s="11"/>
      <c r="B105" s="12"/>
      <c r="C105" s="12"/>
      <c r="D105" s="30"/>
      <c r="L105" s="107"/>
      <c r="N105" s="5"/>
    </row>
    <row r="106" spans="1:14" x14ac:dyDescent="0.3">
      <c r="A106" s="11"/>
      <c r="B106" s="12"/>
      <c r="C106" s="12"/>
      <c r="D106" s="30"/>
      <c r="L106" s="107"/>
      <c r="N106" s="5"/>
    </row>
    <row r="107" spans="1:14" x14ac:dyDescent="0.3">
      <c r="A107" s="56" t="s">
        <v>204</v>
      </c>
      <c r="B107" s="57" t="s">
        <v>175</v>
      </c>
      <c r="C107" s="58" t="s">
        <v>205</v>
      </c>
      <c r="D107" s="57" t="s">
        <v>206</v>
      </c>
      <c r="E107" s="18"/>
      <c r="F107" s="18"/>
      <c r="G107" s="18"/>
      <c r="H107" s="18"/>
      <c r="I107" s="18"/>
      <c r="J107" s="18"/>
      <c r="K107" s="18"/>
      <c r="L107" s="18"/>
      <c r="M107" s="18"/>
      <c r="N107" s="19"/>
    </row>
    <row r="108" spans="1:14" x14ac:dyDescent="0.3">
      <c r="A108" s="11"/>
      <c r="B108" s="61"/>
      <c r="C108" s="12"/>
      <c r="D108" s="30"/>
      <c r="L108" s="107"/>
      <c r="N108" s="5"/>
    </row>
    <row r="109" spans="1:14" x14ac:dyDescent="0.3">
      <c r="A109" s="59"/>
      <c r="B109" s="25"/>
      <c r="C109" s="60"/>
      <c r="D109" s="53"/>
      <c r="E109" s="524"/>
      <c r="F109" s="171"/>
      <c r="G109" s="524"/>
      <c r="H109" s="524"/>
      <c r="I109" s="524"/>
      <c r="J109" s="524"/>
      <c r="K109" s="524"/>
      <c r="L109" s="203"/>
      <c r="M109" s="524"/>
      <c r="N109" s="525"/>
    </row>
    <row r="110" spans="1:14" x14ac:dyDescent="0.3">
      <c r="A110" s="11"/>
      <c r="B110" s="21" t="s">
        <v>177</v>
      </c>
      <c r="C110" s="12"/>
      <c r="D110" s="13" t="s">
        <v>178</v>
      </c>
      <c r="E110" s="2" t="s">
        <v>31</v>
      </c>
      <c r="F110" s="27">
        <v>0</v>
      </c>
      <c r="G110" s="2" t="s">
        <v>179</v>
      </c>
      <c r="H110" s="27">
        <v>0</v>
      </c>
      <c r="I110" s="2" t="s">
        <v>33</v>
      </c>
      <c r="J110" s="27">
        <v>0</v>
      </c>
      <c r="K110" s="2"/>
      <c r="L110" s="136"/>
      <c r="M110" s="2" t="s">
        <v>35</v>
      </c>
      <c r="N110" s="28">
        <v>0</v>
      </c>
    </row>
    <row r="111" spans="1:14" x14ac:dyDescent="0.3">
      <c r="A111" s="11"/>
      <c r="B111" s="12"/>
      <c r="C111" s="12"/>
      <c r="D111" s="29"/>
      <c r="E111" s="2" t="s">
        <v>20</v>
      </c>
      <c r="F111" s="27">
        <v>0</v>
      </c>
      <c r="G111" s="2" t="s">
        <v>180</v>
      </c>
      <c r="H111" s="27">
        <v>0</v>
      </c>
      <c r="I111" s="2" t="s">
        <v>181</v>
      </c>
      <c r="J111" s="27">
        <v>0</v>
      </c>
      <c r="K111" s="2" t="s">
        <v>182</v>
      </c>
      <c r="L111" s="136">
        <v>0</v>
      </c>
      <c r="M111" s="2" t="s">
        <v>38</v>
      </c>
      <c r="N111" s="28">
        <v>0</v>
      </c>
    </row>
    <row r="112" spans="1:14" x14ac:dyDescent="0.3">
      <c r="A112" s="11"/>
      <c r="B112" s="12"/>
      <c r="C112" s="12"/>
      <c r="D112" s="29"/>
      <c r="E112" s="2" t="s">
        <v>26</v>
      </c>
      <c r="F112" s="27">
        <v>0</v>
      </c>
      <c r="G112" s="2" t="s">
        <v>183</v>
      </c>
      <c r="H112" s="27">
        <v>0</v>
      </c>
      <c r="I112" s="2" t="s">
        <v>184</v>
      </c>
      <c r="J112" s="27">
        <v>0</v>
      </c>
      <c r="K112" s="2"/>
      <c r="L112" s="136"/>
      <c r="M112" s="2" t="s">
        <v>39</v>
      </c>
      <c r="N112" s="28">
        <v>0</v>
      </c>
    </row>
    <row r="113" spans="1:14" x14ac:dyDescent="0.3">
      <c r="A113" s="11"/>
      <c r="B113" s="12"/>
      <c r="C113" s="12"/>
      <c r="D113" s="30"/>
      <c r="H113" s="2"/>
      <c r="J113" s="2"/>
      <c r="L113" s="108"/>
      <c r="N113" s="14"/>
    </row>
    <row r="114" spans="1:14" x14ac:dyDescent="0.3">
      <c r="A114" s="11"/>
      <c r="B114" s="21" t="s">
        <v>185</v>
      </c>
      <c r="C114" s="12"/>
      <c r="D114" s="13" t="s">
        <v>186</v>
      </c>
      <c r="E114" s="2" t="s">
        <v>31</v>
      </c>
      <c r="F114" s="27">
        <v>0</v>
      </c>
      <c r="G114" s="2" t="s">
        <v>179</v>
      </c>
      <c r="H114" s="27">
        <v>0</v>
      </c>
      <c r="I114" s="2" t="s">
        <v>33</v>
      </c>
      <c r="J114" s="27">
        <v>0</v>
      </c>
      <c r="K114" s="2"/>
      <c r="L114" s="136"/>
      <c r="M114" s="2" t="s">
        <v>35</v>
      </c>
      <c r="N114" s="28">
        <v>0</v>
      </c>
    </row>
    <row r="115" spans="1:14" x14ac:dyDescent="0.3">
      <c r="A115" s="11"/>
      <c r="B115" s="12"/>
      <c r="C115" s="12"/>
      <c r="D115" s="29"/>
      <c r="E115" s="2" t="s">
        <v>20</v>
      </c>
      <c r="F115" s="27">
        <v>0</v>
      </c>
      <c r="G115" s="2" t="s">
        <v>180</v>
      </c>
      <c r="H115" s="27">
        <v>0</v>
      </c>
      <c r="I115" s="2" t="s">
        <v>181</v>
      </c>
      <c r="J115" s="27">
        <v>0</v>
      </c>
      <c r="K115" s="2" t="s">
        <v>182</v>
      </c>
      <c r="L115" s="136">
        <v>0</v>
      </c>
      <c r="M115" s="2" t="s">
        <v>38</v>
      </c>
      <c r="N115" s="28">
        <v>0</v>
      </c>
    </row>
    <row r="116" spans="1:14" x14ac:dyDescent="0.3">
      <c r="A116" s="11"/>
      <c r="B116" s="12"/>
      <c r="C116" s="12"/>
      <c r="D116" s="29"/>
      <c r="E116" s="2" t="s">
        <v>26</v>
      </c>
      <c r="F116" s="27">
        <v>0</v>
      </c>
      <c r="G116" s="2" t="s">
        <v>183</v>
      </c>
      <c r="H116" s="27">
        <v>0</v>
      </c>
      <c r="I116" s="2" t="s">
        <v>184</v>
      </c>
      <c r="J116" s="27">
        <v>0</v>
      </c>
      <c r="K116" s="2"/>
      <c r="L116" s="136"/>
      <c r="M116" s="2" t="s">
        <v>39</v>
      </c>
      <c r="N116" s="28">
        <v>0</v>
      </c>
    </row>
    <row r="117" spans="1:14" ht="14.4" thickBot="1" x14ac:dyDescent="0.35">
      <c r="A117" s="11"/>
      <c r="B117" s="12"/>
      <c r="C117" s="12"/>
      <c r="D117" s="29"/>
      <c r="E117" s="2"/>
      <c r="F117" s="27"/>
      <c r="G117" s="2"/>
      <c r="H117" s="27"/>
      <c r="I117" s="2"/>
      <c r="J117" s="27"/>
      <c r="K117" s="34"/>
      <c r="L117" s="76"/>
      <c r="M117" s="2"/>
      <c r="N117" s="28"/>
    </row>
    <row r="118" spans="1:14" ht="14.4" thickTop="1" x14ac:dyDescent="0.3">
      <c r="A118" s="48"/>
      <c r="B118" s="49"/>
      <c r="C118" s="49"/>
      <c r="D118" s="50"/>
      <c r="E118" s="518"/>
      <c r="F118" s="519"/>
      <c r="G118" s="518"/>
      <c r="H118" s="519"/>
      <c r="I118" s="518"/>
      <c r="J118" s="519"/>
      <c r="L118" s="108"/>
      <c r="M118" s="518"/>
      <c r="N118" s="520"/>
    </row>
    <row r="119" spans="1:14" x14ac:dyDescent="0.3">
      <c r="A119" s="37"/>
      <c r="B119" s="38" t="s">
        <v>187</v>
      </c>
      <c r="C119" s="12" t="s">
        <v>205</v>
      </c>
      <c r="D119" s="13" t="s">
        <v>206</v>
      </c>
      <c r="E119" s="39" t="s">
        <v>31</v>
      </c>
      <c r="F119" s="40">
        <f>+F110+F114</f>
        <v>0</v>
      </c>
      <c r="G119" s="39" t="s">
        <v>179</v>
      </c>
      <c r="H119" s="40">
        <f>+H110+H114</f>
        <v>0</v>
      </c>
      <c r="I119" s="39" t="s">
        <v>33</v>
      </c>
      <c r="J119" s="40">
        <f>+J110+J114</f>
        <v>0</v>
      </c>
      <c r="K119" s="39"/>
      <c r="L119" s="192"/>
      <c r="M119" s="39" t="s">
        <v>35</v>
      </c>
      <c r="N119" s="41">
        <f>+N110+N114</f>
        <v>0</v>
      </c>
    </row>
    <row r="120" spans="1:14" x14ac:dyDescent="0.3">
      <c r="A120" s="11"/>
      <c r="B120" s="12"/>
      <c r="C120" s="12"/>
      <c r="D120" s="13"/>
      <c r="E120" s="39" t="s">
        <v>20</v>
      </c>
      <c r="F120" s="40">
        <f>+F111+F115</f>
        <v>0</v>
      </c>
      <c r="G120" s="39" t="s">
        <v>180</v>
      </c>
      <c r="H120" s="40">
        <f>+H111+H115</f>
        <v>0</v>
      </c>
      <c r="I120" s="39" t="s">
        <v>181</v>
      </c>
      <c r="J120" s="40">
        <f>+J111+J115</f>
        <v>0</v>
      </c>
      <c r="K120" s="39" t="s">
        <v>182</v>
      </c>
      <c r="L120" s="192">
        <f>+L111+L115</f>
        <v>0</v>
      </c>
      <c r="M120" s="39" t="s">
        <v>38</v>
      </c>
      <c r="N120" s="41">
        <f>+N111+N115</f>
        <v>0</v>
      </c>
    </row>
    <row r="121" spans="1:14" x14ac:dyDescent="0.3">
      <c r="A121" s="11"/>
      <c r="B121" s="12"/>
      <c r="C121" s="12"/>
      <c r="D121" s="13"/>
      <c r="E121" s="39" t="s">
        <v>26</v>
      </c>
      <c r="F121" s="40">
        <f>+F112+F116</f>
        <v>0</v>
      </c>
      <c r="G121" s="39" t="s">
        <v>183</v>
      </c>
      <c r="H121" s="40">
        <f>+H112+H116</f>
        <v>0</v>
      </c>
      <c r="I121" s="39" t="s">
        <v>184</v>
      </c>
      <c r="J121" s="40">
        <f>+J112+J116</f>
        <v>0</v>
      </c>
      <c r="K121" s="39"/>
      <c r="L121" s="192"/>
      <c r="M121" s="39" t="s">
        <v>39</v>
      </c>
      <c r="N121" s="41">
        <f>+N112+N116</f>
        <v>0</v>
      </c>
    </row>
    <row r="122" spans="1:14" x14ac:dyDescent="0.3">
      <c r="A122" s="42"/>
      <c r="B122" s="43"/>
      <c r="C122" s="43"/>
      <c r="D122" s="22"/>
      <c r="E122" s="44"/>
      <c r="F122" s="172"/>
      <c r="G122" s="44"/>
      <c r="H122" s="172"/>
      <c r="I122" s="44"/>
      <c r="J122" s="172"/>
      <c r="K122" s="44"/>
      <c r="L122" s="746"/>
      <c r="M122" s="44"/>
      <c r="N122" s="45"/>
    </row>
    <row r="123" spans="1:14" x14ac:dyDescent="0.3">
      <c r="A123" s="11"/>
      <c r="B123" s="12"/>
      <c r="C123" s="12"/>
      <c r="D123" s="30"/>
      <c r="L123" s="107"/>
      <c r="N123" s="5"/>
    </row>
    <row r="124" spans="1:14" x14ac:dyDescent="0.3">
      <c r="A124" s="42"/>
      <c r="B124" s="43"/>
      <c r="C124" s="43"/>
      <c r="D124" s="51"/>
      <c r="E124" s="44"/>
      <c r="F124" s="172"/>
      <c r="G124" s="44"/>
      <c r="H124" s="44"/>
      <c r="I124" s="44"/>
      <c r="J124" s="44"/>
      <c r="K124" s="44"/>
      <c r="L124" s="194"/>
      <c r="M124" s="44"/>
      <c r="N124" s="52"/>
    </row>
    <row r="125" spans="1:14" x14ac:dyDescent="0.3">
      <c r="A125" s="56" t="s">
        <v>207</v>
      </c>
      <c r="B125" s="57" t="s">
        <v>175</v>
      </c>
      <c r="C125" s="58" t="s">
        <v>208</v>
      </c>
      <c r="D125" s="18" t="s">
        <v>2025</v>
      </c>
      <c r="E125" s="18"/>
      <c r="F125" s="18"/>
      <c r="G125" s="18"/>
      <c r="H125" s="18"/>
      <c r="I125" s="18"/>
      <c r="J125" s="18"/>
      <c r="K125" s="18"/>
      <c r="L125" s="18"/>
      <c r="M125" s="18"/>
      <c r="N125" s="19"/>
    </row>
    <row r="126" spans="1:14" x14ac:dyDescent="0.3">
      <c r="A126" s="11"/>
      <c r="B126" s="61"/>
      <c r="C126" s="12"/>
      <c r="D126" s="30"/>
      <c r="L126" s="107"/>
      <c r="N126" s="5"/>
    </row>
    <row r="127" spans="1:14" x14ac:dyDescent="0.3">
      <c r="A127" s="59"/>
      <c r="B127" s="25"/>
      <c r="C127" s="60"/>
      <c r="D127" s="53"/>
      <c r="E127" s="524"/>
      <c r="F127" s="171"/>
      <c r="G127" s="524"/>
      <c r="H127" s="524"/>
      <c r="I127" s="524"/>
      <c r="J127" s="524"/>
      <c r="K127" s="524"/>
      <c r="L127" s="203"/>
      <c r="M127" s="524"/>
      <c r="N127" s="525"/>
    </row>
    <row r="128" spans="1:14" x14ac:dyDescent="0.3">
      <c r="A128" s="11"/>
      <c r="B128" s="21" t="s">
        <v>177</v>
      </c>
      <c r="C128" s="12"/>
      <c r="D128" s="13" t="s">
        <v>178</v>
      </c>
      <c r="E128" s="2" t="s">
        <v>31</v>
      </c>
      <c r="F128" s="27">
        <v>0</v>
      </c>
      <c r="G128" s="2" t="s">
        <v>179</v>
      </c>
      <c r="H128" s="27">
        <v>0</v>
      </c>
      <c r="I128" s="2" t="s">
        <v>33</v>
      </c>
      <c r="J128" s="27">
        <v>0</v>
      </c>
      <c r="K128" s="2"/>
      <c r="L128" s="136"/>
      <c r="M128" s="2" t="s">
        <v>35</v>
      </c>
      <c r="N128" s="28">
        <v>0</v>
      </c>
    </row>
    <row r="129" spans="1:14" x14ac:dyDescent="0.3">
      <c r="A129" s="11"/>
      <c r="B129" s="12"/>
      <c r="C129" s="12"/>
      <c r="D129" s="29"/>
      <c r="E129" s="2" t="s">
        <v>20</v>
      </c>
      <c r="F129" s="27">
        <v>0</v>
      </c>
      <c r="G129" s="2" t="s">
        <v>180</v>
      </c>
      <c r="H129" s="27">
        <v>0</v>
      </c>
      <c r="I129" s="2" t="s">
        <v>181</v>
      </c>
      <c r="J129" s="27">
        <v>0</v>
      </c>
      <c r="K129" s="2" t="s">
        <v>182</v>
      </c>
      <c r="L129" s="136">
        <v>0</v>
      </c>
      <c r="M129" s="2" t="s">
        <v>38</v>
      </c>
      <c r="N129" s="28">
        <v>0</v>
      </c>
    </row>
    <row r="130" spans="1:14" x14ac:dyDescent="0.3">
      <c r="A130" s="11"/>
      <c r="B130" s="12"/>
      <c r="C130" s="12"/>
      <c r="D130" s="29"/>
      <c r="E130" s="2" t="s">
        <v>26</v>
      </c>
      <c r="F130" s="27">
        <v>0</v>
      </c>
      <c r="G130" s="2" t="s">
        <v>183</v>
      </c>
      <c r="H130" s="27">
        <v>0</v>
      </c>
      <c r="I130" s="2" t="s">
        <v>184</v>
      </c>
      <c r="J130" s="27">
        <v>0</v>
      </c>
      <c r="K130" s="2"/>
      <c r="L130" s="136"/>
      <c r="M130" s="2" t="s">
        <v>39</v>
      </c>
      <c r="N130" s="28">
        <v>0</v>
      </c>
    </row>
    <row r="131" spans="1:14" x14ac:dyDescent="0.3">
      <c r="A131" s="11"/>
      <c r="B131" s="12"/>
      <c r="C131" s="12"/>
      <c r="D131" s="30"/>
      <c r="H131" s="2"/>
      <c r="J131" s="2"/>
      <c r="L131" s="108"/>
      <c r="N131" s="14"/>
    </row>
    <row r="132" spans="1:14" x14ac:dyDescent="0.3">
      <c r="A132" s="11"/>
      <c r="B132" s="21" t="s">
        <v>185</v>
      </c>
      <c r="C132" s="12"/>
      <c r="D132" s="13" t="s">
        <v>186</v>
      </c>
      <c r="E132" s="2" t="s">
        <v>31</v>
      </c>
      <c r="F132" s="27">
        <v>0</v>
      </c>
      <c r="G132" s="2" t="s">
        <v>179</v>
      </c>
      <c r="H132" s="27">
        <v>0</v>
      </c>
      <c r="I132" s="2" t="s">
        <v>33</v>
      </c>
      <c r="J132" s="27">
        <v>0</v>
      </c>
      <c r="K132" s="2"/>
      <c r="L132" s="136"/>
      <c r="M132" s="2" t="s">
        <v>35</v>
      </c>
      <c r="N132" s="28">
        <v>0</v>
      </c>
    </row>
    <row r="133" spans="1:14" x14ac:dyDescent="0.3">
      <c r="A133" s="11"/>
      <c r="B133" s="12"/>
      <c r="C133" s="12"/>
      <c r="D133" s="29"/>
      <c r="E133" s="2" t="s">
        <v>20</v>
      </c>
      <c r="F133" s="27">
        <v>0</v>
      </c>
      <c r="G133" s="2" t="s">
        <v>180</v>
      </c>
      <c r="H133" s="27">
        <v>0</v>
      </c>
      <c r="I133" s="2" t="s">
        <v>181</v>
      </c>
      <c r="J133" s="27">
        <v>0</v>
      </c>
      <c r="K133" s="2" t="s">
        <v>182</v>
      </c>
      <c r="L133" s="136">
        <v>0</v>
      </c>
      <c r="M133" s="2" t="s">
        <v>38</v>
      </c>
      <c r="N133" s="28">
        <v>0</v>
      </c>
    </row>
    <row r="134" spans="1:14" x14ac:dyDescent="0.3">
      <c r="A134" s="11"/>
      <c r="B134" s="12"/>
      <c r="C134" s="12"/>
      <c r="D134" s="29"/>
      <c r="E134" s="2" t="s">
        <v>26</v>
      </c>
      <c r="F134" s="27">
        <v>0</v>
      </c>
      <c r="G134" s="2" t="s">
        <v>183</v>
      </c>
      <c r="H134" s="27">
        <v>0</v>
      </c>
      <c r="I134" s="2" t="s">
        <v>184</v>
      </c>
      <c r="J134" s="27">
        <v>0</v>
      </c>
      <c r="K134" s="2"/>
      <c r="L134" s="136"/>
      <c r="M134" s="2" t="s">
        <v>39</v>
      </c>
      <c r="N134" s="28">
        <v>0</v>
      </c>
    </row>
    <row r="135" spans="1:14" ht="14.4" thickBot="1" x14ac:dyDescent="0.35">
      <c r="A135" s="11"/>
      <c r="B135" s="12"/>
      <c r="C135" s="12"/>
      <c r="D135" s="29"/>
      <c r="E135" s="2"/>
      <c r="F135" s="27"/>
      <c r="G135" s="2"/>
      <c r="H135" s="27"/>
      <c r="I135" s="2"/>
      <c r="J135" s="27"/>
      <c r="K135" s="34"/>
      <c r="L135" s="76"/>
      <c r="M135" s="2"/>
      <c r="N135" s="28"/>
    </row>
    <row r="136" spans="1:14" ht="14.4" thickTop="1" x14ac:dyDescent="0.3">
      <c r="A136" s="48"/>
      <c r="B136" s="49"/>
      <c r="C136" s="49"/>
      <c r="D136" s="50"/>
      <c r="E136" s="518"/>
      <c r="F136" s="519"/>
      <c r="G136" s="518"/>
      <c r="H136" s="519"/>
      <c r="I136" s="518"/>
      <c r="J136" s="519"/>
      <c r="L136" s="108"/>
      <c r="M136" s="518"/>
      <c r="N136" s="520"/>
    </row>
    <row r="137" spans="1:14" x14ac:dyDescent="0.3">
      <c r="A137" s="37"/>
      <c r="B137" s="38" t="s">
        <v>187</v>
      </c>
      <c r="C137" s="173" t="s">
        <v>208</v>
      </c>
      <c r="D137" s="13" t="s">
        <v>2025</v>
      </c>
      <c r="E137" s="39" t="s">
        <v>31</v>
      </c>
      <c r="F137" s="40">
        <f>+F128+F132</f>
        <v>0</v>
      </c>
      <c r="G137" s="39" t="s">
        <v>179</v>
      </c>
      <c r="H137" s="40">
        <f>+H128+H132</f>
        <v>0</v>
      </c>
      <c r="I137" s="39" t="s">
        <v>33</v>
      </c>
      <c r="J137" s="40">
        <f>+J128+J132</f>
        <v>0</v>
      </c>
      <c r="K137" s="39"/>
      <c r="L137" s="192"/>
      <c r="M137" s="39" t="s">
        <v>35</v>
      </c>
      <c r="N137" s="41">
        <f>+N128+N132</f>
        <v>0</v>
      </c>
    </row>
    <row r="138" spans="1:14" x14ac:dyDescent="0.3">
      <c r="A138" s="11"/>
      <c r="B138" s="12"/>
      <c r="C138" s="12"/>
      <c r="D138" s="13"/>
      <c r="E138" s="39" t="s">
        <v>20</v>
      </c>
      <c r="F138" s="40">
        <f>+F129+F133</f>
        <v>0</v>
      </c>
      <c r="G138" s="39" t="s">
        <v>180</v>
      </c>
      <c r="H138" s="40">
        <f>+H129+H133</f>
        <v>0</v>
      </c>
      <c r="I138" s="39" t="s">
        <v>181</v>
      </c>
      <c r="J138" s="40">
        <f>+J129+J133</f>
        <v>0</v>
      </c>
      <c r="K138" s="39" t="s">
        <v>182</v>
      </c>
      <c r="L138" s="192">
        <f>+L129+L133</f>
        <v>0</v>
      </c>
      <c r="M138" s="39" t="s">
        <v>38</v>
      </c>
      <c r="N138" s="41">
        <f>+N129+N133</f>
        <v>0</v>
      </c>
    </row>
    <row r="139" spans="1:14" x14ac:dyDescent="0.3">
      <c r="A139" s="11"/>
      <c r="B139" s="12"/>
      <c r="C139" s="12"/>
      <c r="D139" s="13"/>
      <c r="E139" s="39" t="s">
        <v>26</v>
      </c>
      <c r="F139" s="40">
        <f>+F130+F134</f>
        <v>0</v>
      </c>
      <c r="G139" s="39" t="s">
        <v>183</v>
      </c>
      <c r="H139" s="40">
        <f>+H130+H134</f>
        <v>0</v>
      </c>
      <c r="I139" s="39" t="s">
        <v>184</v>
      </c>
      <c r="J139" s="40">
        <f>+J130+J134</f>
        <v>0</v>
      </c>
      <c r="K139" s="39"/>
      <c r="L139" s="192"/>
      <c r="M139" s="39" t="s">
        <v>39</v>
      </c>
      <c r="N139" s="41">
        <f>+N130+N134</f>
        <v>0</v>
      </c>
    </row>
    <row r="140" spans="1:14" x14ac:dyDescent="0.3">
      <c r="A140" s="42"/>
      <c r="B140" s="43"/>
      <c r="C140" s="43"/>
      <c r="D140" s="22"/>
      <c r="E140" s="44"/>
      <c r="F140" s="172"/>
      <c r="G140" s="44"/>
      <c r="H140" s="172"/>
      <c r="I140" s="44"/>
      <c r="J140" s="172"/>
      <c r="K140" s="44"/>
      <c r="L140" s="746"/>
      <c r="M140" s="44"/>
      <c r="N140" s="45"/>
    </row>
    <row r="141" spans="1:14" x14ac:dyDescent="0.3">
      <c r="A141" s="11"/>
      <c r="B141" s="12"/>
      <c r="C141" s="12"/>
      <c r="D141" s="30"/>
      <c r="L141" s="107"/>
      <c r="N141" s="5"/>
    </row>
    <row r="142" spans="1:14" x14ac:dyDescent="0.3">
      <c r="A142" s="11"/>
      <c r="B142" s="12"/>
      <c r="C142" s="12"/>
      <c r="D142" s="30"/>
      <c r="L142" s="107"/>
      <c r="N142" s="5"/>
    </row>
    <row r="143" spans="1:14" x14ac:dyDescent="0.3">
      <c r="A143" s="56" t="s">
        <v>210</v>
      </c>
      <c r="B143" s="57" t="s">
        <v>175</v>
      </c>
      <c r="C143" s="58" t="s">
        <v>211</v>
      </c>
      <c r="D143" s="18" t="s">
        <v>213</v>
      </c>
      <c r="E143" s="18"/>
      <c r="F143" s="18"/>
      <c r="G143" s="18"/>
      <c r="H143" s="18"/>
      <c r="I143" s="18"/>
      <c r="J143" s="18"/>
      <c r="K143" s="18"/>
      <c r="L143" s="18"/>
      <c r="M143" s="18"/>
      <c r="N143" s="19"/>
    </row>
    <row r="144" spans="1:14" x14ac:dyDescent="0.3">
      <c r="A144" s="11"/>
      <c r="B144" s="61"/>
      <c r="C144" s="12"/>
      <c r="D144" s="30"/>
      <c r="L144" s="107"/>
      <c r="N144" s="5"/>
    </row>
    <row r="145" spans="1:14" x14ac:dyDescent="0.3">
      <c r="A145" s="59"/>
      <c r="B145" s="25"/>
      <c r="C145" s="60"/>
      <c r="D145" s="53"/>
      <c r="E145" s="524"/>
      <c r="F145" s="171"/>
      <c r="G145" s="524"/>
      <c r="H145" s="524"/>
      <c r="I145" s="524"/>
      <c r="J145" s="524"/>
      <c r="K145" s="524"/>
      <c r="L145" s="203"/>
      <c r="M145" s="524"/>
      <c r="N145" s="525"/>
    </row>
    <row r="146" spans="1:14" x14ac:dyDescent="0.3">
      <c r="A146" s="11"/>
      <c r="B146" s="21" t="s">
        <v>177</v>
      </c>
      <c r="C146" s="12"/>
      <c r="D146" s="13" t="s">
        <v>178</v>
      </c>
      <c r="E146" s="2" t="s">
        <v>31</v>
      </c>
      <c r="F146" s="27">
        <v>0</v>
      </c>
      <c r="G146" s="2" t="s">
        <v>179</v>
      </c>
      <c r="H146" s="27">
        <v>0</v>
      </c>
      <c r="I146" s="2" t="s">
        <v>33</v>
      </c>
      <c r="J146" s="27">
        <v>0</v>
      </c>
      <c r="K146" s="2"/>
      <c r="L146" s="136"/>
      <c r="M146" s="2" t="s">
        <v>35</v>
      </c>
      <c r="N146" s="28">
        <v>0</v>
      </c>
    </row>
    <row r="147" spans="1:14" x14ac:dyDescent="0.3">
      <c r="A147" s="11"/>
      <c r="B147" s="12"/>
      <c r="C147" s="12"/>
      <c r="D147" s="29"/>
      <c r="E147" s="2" t="s">
        <v>20</v>
      </c>
      <c r="F147" s="27">
        <v>0</v>
      </c>
      <c r="G147" s="2" t="s">
        <v>180</v>
      </c>
      <c r="H147" s="27">
        <v>0</v>
      </c>
      <c r="I147" s="2" t="s">
        <v>181</v>
      </c>
      <c r="J147" s="27">
        <v>0</v>
      </c>
      <c r="K147" s="2" t="s">
        <v>182</v>
      </c>
      <c r="L147" s="136">
        <v>0</v>
      </c>
      <c r="M147" s="2" t="s">
        <v>38</v>
      </c>
      <c r="N147" s="28">
        <v>0</v>
      </c>
    </row>
    <row r="148" spans="1:14" x14ac:dyDescent="0.3">
      <c r="A148" s="11"/>
      <c r="B148" s="12"/>
      <c r="C148" s="12"/>
      <c r="D148" s="29"/>
      <c r="E148" s="2" t="s">
        <v>26</v>
      </c>
      <c r="F148" s="27">
        <v>0</v>
      </c>
      <c r="G148" s="2" t="s">
        <v>183</v>
      </c>
      <c r="H148" s="27">
        <v>0</v>
      </c>
      <c r="I148" s="2" t="s">
        <v>184</v>
      </c>
      <c r="J148" s="27">
        <v>0</v>
      </c>
      <c r="K148" s="2"/>
      <c r="L148" s="136"/>
      <c r="M148" s="2" t="s">
        <v>39</v>
      </c>
      <c r="N148" s="28">
        <v>0</v>
      </c>
    </row>
    <row r="149" spans="1:14" x14ac:dyDescent="0.3">
      <c r="A149" s="11"/>
      <c r="B149" s="12"/>
      <c r="C149" s="12"/>
      <c r="D149" s="30"/>
      <c r="H149" s="2"/>
      <c r="J149" s="2"/>
      <c r="L149" s="108"/>
      <c r="N149" s="14"/>
    </row>
    <row r="150" spans="1:14" x14ac:dyDescent="0.3">
      <c r="A150" s="11"/>
      <c r="B150" s="21" t="s">
        <v>185</v>
      </c>
      <c r="C150" s="12"/>
      <c r="D150" s="13" t="s">
        <v>186</v>
      </c>
      <c r="E150" s="2" t="s">
        <v>31</v>
      </c>
      <c r="F150" s="27">
        <v>0</v>
      </c>
      <c r="G150" s="2" t="s">
        <v>179</v>
      </c>
      <c r="H150" s="27">
        <v>0</v>
      </c>
      <c r="I150" s="2" t="s">
        <v>33</v>
      </c>
      <c r="J150" s="27">
        <v>0</v>
      </c>
      <c r="K150" s="2"/>
      <c r="L150" s="136"/>
      <c r="M150" s="2" t="s">
        <v>35</v>
      </c>
      <c r="N150" s="28">
        <v>0</v>
      </c>
    </row>
    <row r="151" spans="1:14" x14ac:dyDescent="0.3">
      <c r="A151" s="11"/>
      <c r="B151" s="12"/>
      <c r="C151" s="12"/>
      <c r="D151" s="29"/>
      <c r="E151" s="2" t="s">
        <v>20</v>
      </c>
      <c r="F151" s="27">
        <v>0</v>
      </c>
      <c r="G151" s="2" t="s">
        <v>180</v>
      </c>
      <c r="H151" s="27">
        <v>0</v>
      </c>
      <c r="I151" s="2" t="s">
        <v>181</v>
      </c>
      <c r="J151" s="27">
        <v>0</v>
      </c>
      <c r="K151" s="2" t="s">
        <v>182</v>
      </c>
      <c r="L151" s="136">
        <v>0</v>
      </c>
      <c r="M151" s="2" t="s">
        <v>38</v>
      </c>
      <c r="N151" s="28">
        <v>0</v>
      </c>
    </row>
    <row r="152" spans="1:14" x14ac:dyDescent="0.3">
      <c r="A152" s="11"/>
      <c r="B152" s="12"/>
      <c r="C152" s="12"/>
      <c r="D152" s="29"/>
      <c r="E152" s="2" t="s">
        <v>26</v>
      </c>
      <c r="F152" s="27">
        <v>0</v>
      </c>
      <c r="G152" s="2" t="s">
        <v>183</v>
      </c>
      <c r="H152" s="27">
        <v>0</v>
      </c>
      <c r="I152" s="2" t="s">
        <v>184</v>
      </c>
      <c r="J152" s="27">
        <v>0</v>
      </c>
      <c r="K152" s="2"/>
      <c r="L152" s="136"/>
      <c r="M152" s="2" t="s">
        <v>39</v>
      </c>
      <c r="N152" s="28">
        <v>0</v>
      </c>
    </row>
    <row r="153" spans="1:14" ht="14.4" thickBot="1" x14ac:dyDescent="0.35">
      <c r="A153" s="11"/>
      <c r="B153" s="12"/>
      <c r="C153" s="12"/>
      <c r="D153" s="29"/>
      <c r="E153" s="2"/>
      <c r="F153" s="27"/>
      <c r="G153" s="2"/>
      <c r="H153" s="27"/>
      <c r="I153" s="2"/>
      <c r="J153" s="27"/>
      <c r="K153" s="34"/>
      <c r="L153" s="76"/>
      <c r="M153" s="2"/>
      <c r="N153" s="28"/>
    </row>
    <row r="154" spans="1:14" ht="14.4" thickTop="1" x14ac:dyDescent="0.3">
      <c r="A154" s="48"/>
      <c r="B154" s="49"/>
      <c r="C154" s="49"/>
      <c r="D154" s="50"/>
      <c r="E154" s="518"/>
      <c r="F154" s="519"/>
      <c r="G154" s="518"/>
      <c r="H154" s="519"/>
      <c r="I154" s="518"/>
      <c r="J154" s="519"/>
      <c r="L154" s="108"/>
      <c r="M154" s="518"/>
      <c r="N154" s="520"/>
    </row>
    <row r="155" spans="1:14" x14ac:dyDescent="0.3">
      <c r="A155" s="37"/>
      <c r="B155" s="38" t="s">
        <v>187</v>
      </c>
      <c r="C155" s="12" t="s">
        <v>211</v>
      </c>
      <c r="D155" s="13" t="s">
        <v>212</v>
      </c>
      <c r="E155" s="39" t="s">
        <v>31</v>
      </c>
      <c r="F155" s="40">
        <f>+F146+F150</f>
        <v>0</v>
      </c>
      <c r="G155" s="39" t="s">
        <v>179</v>
      </c>
      <c r="H155" s="40">
        <f>+H146+H150</f>
        <v>0</v>
      </c>
      <c r="I155" s="39" t="s">
        <v>33</v>
      </c>
      <c r="J155" s="40">
        <f>+J146+J150</f>
        <v>0</v>
      </c>
      <c r="K155" s="39"/>
      <c r="L155" s="192"/>
      <c r="M155" s="39" t="s">
        <v>35</v>
      </c>
      <c r="N155" s="41">
        <f>+N146+N150</f>
        <v>0</v>
      </c>
    </row>
    <row r="156" spans="1:14" x14ac:dyDescent="0.3">
      <c r="A156" s="11"/>
      <c r="B156" s="12"/>
      <c r="C156" s="12"/>
      <c r="D156" s="13"/>
      <c r="E156" s="39" t="s">
        <v>20</v>
      </c>
      <c r="F156" s="40">
        <f>+F147+F151</f>
        <v>0</v>
      </c>
      <c r="G156" s="39" t="s">
        <v>180</v>
      </c>
      <c r="H156" s="40">
        <f>+H147+H151</f>
        <v>0</v>
      </c>
      <c r="I156" s="39" t="s">
        <v>181</v>
      </c>
      <c r="J156" s="40">
        <f>+J147+J151</f>
        <v>0</v>
      </c>
      <c r="K156" s="39" t="s">
        <v>182</v>
      </c>
      <c r="L156" s="192">
        <f>+L147+L151</f>
        <v>0</v>
      </c>
      <c r="M156" s="39" t="s">
        <v>38</v>
      </c>
      <c r="N156" s="41">
        <f>+N147+N151</f>
        <v>0</v>
      </c>
    </row>
    <row r="157" spans="1:14" x14ac:dyDescent="0.3">
      <c r="A157" s="11"/>
      <c r="B157" s="12"/>
      <c r="C157" s="12"/>
      <c r="D157" s="13"/>
      <c r="E157" s="39" t="s">
        <v>26</v>
      </c>
      <c r="F157" s="40">
        <f>+F148+F152</f>
        <v>0</v>
      </c>
      <c r="G157" s="39" t="s">
        <v>183</v>
      </c>
      <c r="H157" s="40">
        <f>+H148+H152</f>
        <v>0</v>
      </c>
      <c r="I157" s="39" t="s">
        <v>184</v>
      </c>
      <c r="J157" s="40">
        <f>+J148+J152</f>
        <v>0</v>
      </c>
      <c r="K157" s="39"/>
      <c r="L157" s="192"/>
      <c r="M157" s="39" t="s">
        <v>39</v>
      </c>
      <c r="N157" s="41">
        <f>+N148+N152</f>
        <v>0</v>
      </c>
    </row>
    <row r="158" spans="1:14" x14ac:dyDescent="0.3">
      <c r="A158" s="42"/>
      <c r="B158" s="43"/>
      <c r="C158" s="43"/>
      <c r="D158" s="22"/>
      <c r="E158" s="44"/>
      <c r="F158" s="172"/>
      <c r="G158" s="44"/>
      <c r="H158" s="172"/>
      <c r="I158" s="44"/>
      <c r="J158" s="172"/>
      <c r="K158" s="44"/>
      <c r="L158" s="746"/>
      <c r="M158" s="44"/>
      <c r="N158" s="45"/>
    </row>
    <row r="159" spans="1:14" x14ac:dyDescent="0.3">
      <c r="A159" s="20"/>
      <c r="B159" s="21"/>
      <c r="C159" s="47"/>
      <c r="D159" s="13"/>
      <c r="L159" s="107"/>
      <c r="N159" s="5"/>
    </row>
    <row r="160" spans="1:14" x14ac:dyDescent="0.3">
      <c r="A160" s="42"/>
      <c r="B160" s="43"/>
      <c r="C160" s="43"/>
      <c r="D160" s="51"/>
      <c r="E160" s="44"/>
      <c r="F160" s="172"/>
      <c r="G160" s="44"/>
      <c r="H160" s="44"/>
      <c r="I160" s="44"/>
      <c r="J160" s="44"/>
      <c r="K160" s="44"/>
      <c r="L160" s="194"/>
      <c r="M160" s="44"/>
      <c r="N160" s="52"/>
    </row>
    <row r="161" spans="1:14" ht="29.25" customHeight="1" x14ac:dyDescent="0.3">
      <c r="A161" s="56" t="s">
        <v>214</v>
      </c>
      <c r="B161" s="57" t="s">
        <v>175</v>
      </c>
      <c r="C161" s="62" t="s">
        <v>215</v>
      </c>
      <c r="D161" s="18" t="s">
        <v>217</v>
      </c>
      <c r="E161" s="18"/>
      <c r="F161" s="18"/>
      <c r="G161" s="18"/>
      <c r="H161" s="18"/>
      <c r="I161" s="18"/>
      <c r="J161" s="18"/>
      <c r="K161" s="18"/>
      <c r="L161" s="18"/>
      <c r="M161" s="18"/>
      <c r="N161" s="19"/>
    </row>
    <row r="162" spans="1:14" x14ac:dyDescent="0.3">
      <c r="A162" s="11"/>
      <c r="B162" s="61"/>
      <c r="C162" s="12"/>
      <c r="D162" s="30"/>
      <c r="L162" s="107"/>
      <c r="N162" s="5"/>
    </row>
    <row r="163" spans="1:14" x14ac:dyDescent="0.3">
      <c r="A163" s="59"/>
      <c r="B163" s="25"/>
      <c r="C163" s="60"/>
      <c r="D163" s="53"/>
      <c r="E163" s="524"/>
      <c r="F163" s="171"/>
      <c r="G163" s="524"/>
      <c r="H163" s="524"/>
      <c r="I163" s="524"/>
      <c r="J163" s="524"/>
      <c r="K163" s="524"/>
      <c r="L163" s="203"/>
      <c r="M163" s="524"/>
      <c r="N163" s="525"/>
    </row>
    <row r="164" spans="1:14" x14ac:dyDescent="0.3">
      <c r="A164" s="11"/>
      <c r="B164" s="21" t="s">
        <v>177</v>
      </c>
      <c r="C164" s="12"/>
      <c r="D164" s="13" t="s">
        <v>178</v>
      </c>
      <c r="E164" s="2" t="s">
        <v>31</v>
      </c>
      <c r="F164" s="27">
        <v>0</v>
      </c>
      <c r="G164" s="2" t="s">
        <v>179</v>
      </c>
      <c r="H164" s="27">
        <v>0</v>
      </c>
      <c r="I164" s="2" t="s">
        <v>33</v>
      </c>
      <c r="J164" s="27">
        <v>0</v>
      </c>
      <c r="K164" s="2"/>
      <c r="L164" s="136"/>
      <c r="M164" s="2" t="s">
        <v>35</v>
      </c>
      <c r="N164" s="28">
        <v>0</v>
      </c>
    </row>
    <row r="165" spans="1:14" x14ac:dyDescent="0.3">
      <c r="A165" s="11"/>
      <c r="B165" s="12"/>
      <c r="C165" s="12"/>
      <c r="D165" s="29"/>
      <c r="E165" s="2" t="s">
        <v>20</v>
      </c>
      <c r="F165" s="27">
        <v>0</v>
      </c>
      <c r="G165" s="2" t="s">
        <v>180</v>
      </c>
      <c r="H165" s="27">
        <v>0</v>
      </c>
      <c r="I165" s="2" t="s">
        <v>181</v>
      </c>
      <c r="J165" s="27">
        <v>0</v>
      </c>
      <c r="K165" s="2" t="s">
        <v>182</v>
      </c>
      <c r="L165" s="136">
        <v>0</v>
      </c>
      <c r="M165" s="2" t="s">
        <v>38</v>
      </c>
      <c r="N165" s="28">
        <v>0</v>
      </c>
    </row>
    <row r="166" spans="1:14" x14ac:dyDescent="0.3">
      <c r="A166" s="11"/>
      <c r="B166" s="12"/>
      <c r="C166" s="12"/>
      <c r="D166" s="29"/>
      <c r="E166" s="2" t="s">
        <v>26</v>
      </c>
      <c r="F166" s="27">
        <v>0</v>
      </c>
      <c r="G166" s="2" t="s">
        <v>183</v>
      </c>
      <c r="H166" s="27">
        <v>0</v>
      </c>
      <c r="I166" s="2" t="s">
        <v>184</v>
      </c>
      <c r="J166" s="27">
        <v>0</v>
      </c>
      <c r="K166" s="2"/>
      <c r="L166" s="136"/>
      <c r="M166" s="2" t="s">
        <v>39</v>
      </c>
      <c r="N166" s="28">
        <v>0</v>
      </c>
    </row>
    <row r="167" spans="1:14" x14ac:dyDescent="0.3">
      <c r="A167" s="11"/>
      <c r="B167" s="12"/>
      <c r="C167" s="12"/>
      <c r="D167" s="30"/>
      <c r="H167" s="2"/>
      <c r="J167" s="2"/>
      <c r="L167" s="108"/>
      <c r="N167" s="14"/>
    </row>
    <row r="168" spans="1:14" x14ac:dyDescent="0.3">
      <c r="A168" s="11"/>
      <c r="B168" s="21" t="s">
        <v>185</v>
      </c>
      <c r="C168" s="12"/>
      <c r="D168" s="13" t="s">
        <v>186</v>
      </c>
      <c r="E168" s="2" t="s">
        <v>31</v>
      </c>
      <c r="F168" s="27">
        <v>0</v>
      </c>
      <c r="G168" s="2" t="s">
        <v>179</v>
      </c>
      <c r="H168" s="27">
        <v>0</v>
      </c>
      <c r="I168" s="2" t="s">
        <v>33</v>
      </c>
      <c r="J168" s="27">
        <v>0</v>
      </c>
      <c r="K168" s="2"/>
      <c r="L168" s="136"/>
      <c r="M168" s="2" t="s">
        <v>35</v>
      </c>
      <c r="N168" s="28">
        <v>0</v>
      </c>
    </row>
    <row r="169" spans="1:14" x14ac:dyDescent="0.3">
      <c r="A169" s="11"/>
      <c r="B169" s="12"/>
      <c r="C169" s="12"/>
      <c r="D169" s="29"/>
      <c r="E169" s="2" t="s">
        <v>20</v>
      </c>
      <c r="F169" s="27">
        <v>0</v>
      </c>
      <c r="G169" s="2" t="s">
        <v>180</v>
      </c>
      <c r="H169" s="27">
        <v>0</v>
      </c>
      <c r="I169" s="2" t="s">
        <v>181</v>
      </c>
      <c r="J169" s="27">
        <v>0</v>
      </c>
      <c r="K169" s="2" t="s">
        <v>182</v>
      </c>
      <c r="L169" s="136">
        <v>0</v>
      </c>
      <c r="M169" s="2" t="s">
        <v>38</v>
      </c>
      <c r="N169" s="28">
        <v>0</v>
      </c>
    </row>
    <row r="170" spans="1:14" x14ac:dyDescent="0.3">
      <c r="A170" s="11"/>
      <c r="B170" s="12"/>
      <c r="C170" s="12"/>
      <c r="D170" s="29"/>
      <c r="E170" s="2" t="s">
        <v>26</v>
      </c>
      <c r="F170" s="27">
        <v>0</v>
      </c>
      <c r="G170" s="2" t="s">
        <v>183</v>
      </c>
      <c r="H170" s="27">
        <v>0</v>
      </c>
      <c r="I170" s="2" t="s">
        <v>184</v>
      </c>
      <c r="J170" s="27">
        <v>0</v>
      </c>
      <c r="K170" s="2"/>
      <c r="L170" s="136"/>
      <c r="M170" s="2" t="s">
        <v>39</v>
      </c>
      <c r="N170" s="28">
        <v>0</v>
      </c>
    </row>
    <row r="171" spans="1:14" ht="14.4" thickBot="1" x14ac:dyDescent="0.35">
      <c r="A171" s="11"/>
      <c r="B171" s="12"/>
      <c r="C171" s="12"/>
      <c r="D171" s="29"/>
      <c r="E171" s="2"/>
      <c r="F171" s="27"/>
      <c r="G171" s="2"/>
      <c r="H171" s="27"/>
      <c r="I171" s="2"/>
      <c r="J171" s="27"/>
      <c r="K171" s="34"/>
      <c r="L171" s="76"/>
      <c r="M171" s="2"/>
      <c r="N171" s="28"/>
    </row>
    <row r="172" spans="1:14" ht="14.4" thickTop="1" x14ac:dyDescent="0.3">
      <c r="A172" s="48"/>
      <c r="B172" s="49"/>
      <c r="C172" s="49"/>
      <c r="D172" s="50"/>
      <c r="E172" s="518"/>
      <c r="F172" s="519"/>
      <c r="G172" s="518"/>
      <c r="H172" s="519"/>
      <c r="I172" s="518"/>
      <c r="J172" s="519"/>
      <c r="L172" s="108"/>
      <c r="M172" s="518"/>
      <c r="N172" s="520"/>
    </row>
    <row r="173" spans="1:14" x14ac:dyDescent="0.3">
      <c r="A173" s="37"/>
      <c r="B173" s="38" t="s">
        <v>187</v>
      </c>
      <c r="C173" s="47" t="s">
        <v>215</v>
      </c>
      <c r="D173" s="13" t="s">
        <v>216</v>
      </c>
      <c r="E173" s="39" t="s">
        <v>31</v>
      </c>
      <c r="F173" s="40">
        <f>+F164+F168</f>
        <v>0</v>
      </c>
      <c r="G173" s="39" t="s">
        <v>179</v>
      </c>
      <c r="H173" s="40">
        <f>+H164+H168</f>
        <v>0</v>
      </c>
      <c r="I173" s="39" t="s">
        <v>33</v>
      </c>
      <c r="J173" s="40">
        <f>+J164+J168</f>
        <v>0</v>
      </c>
      <c r="K173" s="39"/>
      <c r="L173" s="192"/>
      <c r="M173" s="39" t="s">
        <v>35</v>
      </c>
      <c r="N173" s="41">
        <f>+N164+N168</f>
        <v>0</v>
      </c>
    </row>
    <row r="174" spans="1:14" x14ac:dyDescent="0.3">
      <c r="A174" s="11"/>
      <c r="B174" s="12"/>
      <c r="C174" s="12"/>
      <c r="D174" s="132"/>
      <c r="E174" s="39" t="s">
        <v>20</v>
      </c>
      <c r="F174" s="40">
        <f>+F165+F169</f>
        <v>0</v>
      </c>
      <c r="G174" s="39" t="s">
        <v>180</v>
      </c>
      <c r="H174" s="40">
        <f>+H165+H169</f>
        <v>0</v>
      </c>
      <c r="I174" s="39" t="s">
        <v>181</v>
      </c>
      <c r="J174" s="40">
        <f>+J165+J169</f>
        <v>0</v>
      </c>
      <c r="K174" s="39" t="s">
        <v>182</v>
      </c>
      <c r="L174" s="192">
        <f>+L165+L169</f>
        <v>0</v>
      </c>
      <c r="M174" s="39" t="s">
        <v>38</v>
      </c>
      <c r="N174" s="41">
        <f>+N165+N169</f>
        <v>0</v>
      </c>
    </row>
    <row r="175" spans="1:14" x14ac:dyDescent="0.3">
      <c r="A175" s="11"/>
      <c r="B175" s="12"/>
      <c r="C175" s="12"/>
      <c r="D175" s="13"/>
      <c r="E175" s="39" t="s">
        <v>26</v>
      </c>
      <c r="F175" s="40">
        <f>+F166+F170</f>
        <v>0</v>
      </c>
      <c r="G175" s="39" t="s">
        <v>183</v>
      </c>
      <c r="H175" s="40">
        <f>+H166+H170</f>
        <v>0</v>
      </c>
      <c r="I175" s="39" t="s">
        <v>184</v>
      </c>
      <c r="J175" s="40">
        <f>+J166+J170</f>
        <v>0</v>
      </c>
      <c r="K175" s="39"/>
      <c r="L175" s="192"/>
      <c r="M175" s="39" t="s">
        <v>39</v>
      </c>
      <c r="N175" s="41">
        <f>+N166+N170</f>
        <v>0</v>
      </c>
    </row>
    <row r="176" spans="1:14" x14ac:dyDescent="0.3">
      <c r="A176" s="42"/>
      <c r="B176" s="43"/>
      <c r="C176" s="43"/>
      <c r="D176" s="22"/>
      <c r="E176" s="44"/>
      <c r="F176" s="172"/>
      <c r="G176" s="44"/>
      <c r="H176" s="172"/>
      <c r="I176" s="44"/>
      <c r="J176" s="172"/>
      <c r="K176" s="44"/>
      <c r="L176" s="746"/>
      <c r="M176" s="44"/>
      <c r="N176" s="45"/>
    </row>
    <row r="177" spans="1:14" x14ac:dyDescent="0.3">
      <c r="A177" s="11"/>
      <c r="B177" s="12"/>
      <c r="C177" s="12"/>
      <c r="D177" s="30"/>
      <c r="L177" s="107"/>
      <c r="N177" s="5"/>
    </row>
    <row r="178" spans="1:14" x14ac:dyDescent="0.3">
      <c r="A178" s="11"/>
      <c r="B178" s="12"/>
      <c r="C178" s="12"/>
      <c r="D178" s="30"/>
      <c r="L178" s="107"/>
      <c r="N178" s="5"/>
    </row>
    <row r="179" spans="1:14" x14ac:dyDescent="0.3">
      <c r="A179" s="56" t="s">
        <v>218</v>
      </c>
      <c r="B179" s="57" t="s">
        <v>175</v>
      </c>
      <c r="C179" s="58">
        <v>10</v>
      </c>
      <c r="D179" s="57" t="s">
        <v>219</v>
      </c>
      <c r="E179" s="18"/>
      <c r="F179" s="18"/>
      <c r="G179" s="18"/>
      <c r="H179" s="18"/>
      <c r="I179" s="18"/>
      <c r="J179" s="18"/>
      <c r="K179" s="18"/>
      <c r="L179" s="18"/>
      <c r="M179" s="18"/>
      <c r="N179" s="19"/>
    </row>
    <row r="180" spans="1:14" x14ac:dyDescent="0.3">
      <c r="A180" s="11"/>
      <c r="B180" s="61"/>
      <c r="C180" s="12"/>
      <c r="D180" s="30"/>
      <c r="L180" s="107"/>
      <c r="N180" s="5"/>
    </row>
    <row r="181" spans="1:14" x14ac:dyDescent="0.3">
      <c r="A181" s="59"/>
      <c r="B181" s="25"/>
      <c r="C181" s="60"/>
      <c r="D181" s="53"/>
      <c r="E181" s="524"/>
      <c r="F181" s="171"/>
      <c r="G181" s="524"/>
      <c r="H181" s="524"/>
      <c r="I181" s="524"/>
      <c r="J181" s="524"/>
      <c r="K181" s="524"/>
      <c r="L181" s="203"/>
      <c r="M181" s="524"/>
      <c r="N181" s="525"/>
    </row>
    <row r="182" spans="1:14" x14ac:dyDescent="0.3">
      <c r="A182" s="11"/>
      <c r="B182" s="21" t="s">
        <v>177</v>
      </c>
      <c r="C182" s="12"/>
      <c r="D182" s="13" t="s">
        <v>178</v>
      </c>
      <c r="E182" s="2" t="s">
        <v>31</v>
      </c>
      <c r="F182" s="27">
        <v>0</v>
      </c>
      <c r="G182" s="2" t="s">
        <v>179</v>
      </c>
      <c r="H182" s="27">
        <v>0</v>
      </c>
      <c r="I182" s="2" t="s">
        <v>33</v>
      </c>
      <c r="J182" s="27">
        <v>0</v>
      </c>
      <c r="K182" s="2"/>
      <c r="L182" s="136"/>
      <c r="M182" s="2" t="s">
        <v>35</v>
      </c>
      <c r="N182" s="28">
        <v>0</v>
      </c>
    </row>
    <row r="183" spans="1:14" x14ac:dyDescent="0.3">
      <c r="A183" s="11"/>
      <c r="B183" s="12"/>
      <c r="C183" s="12"/>
      <c r="D183" s="29"/>
      <c r="E183" s="2" t="s">
        <v>20</v>
      </c>
      <c r="F183" s="27">
        <v>0</v>
      </c>
      <c r="G183" s="2" t="s">
        <v>180</v>
      </c>
      <c r="H183" s="27">
        <v>0</v>
      </c>
      <c r="I183" s="2" t="s">
        <v>181</v>
      </c>
      <c r="J183" s="27">
        <v>0</v>
      </c>
      <c r="K183" s="2" t="s">
        <v>182</v>
      </c>
      <c r="L183" s="136">
        <v>0</v>
      </c>
      <c r="M183" s="2" t="s">
        <v>38</v>
      </c>
      <c r="N183" s="28">
        <v>0</v>
      </c>
    </row>
    <row r="184" spans="1:14" x14ac:dyDescent="0.3">
      <c r="A184" s="11"/>
      <c r="B184" s="12"/>
      <c r="C184" s="12"/>
      <c r="D184" s="29"/>
      <c r="E184" s="2" t="s">
        <v>26</v>
      </c>
      <c r="F184" s="27">
        <v>0</v>
      </c>
      <c r="G184" s="2" t="s">
        <v>183</v>
      </c>
      <c r="H184" s="27">
        <v>0</v>
      </c>
      <c r="I184" s="2" t="s">
        <v>184</v>
      </c>
      <c r="J184" s="27">
        <v>0</v>
      </c>
      <c r="K184" s="2"/>
      <c r="L184" s="136"/>
      <c r="M184" s="2" t="s">
        <v>39</v>
      </c>
      <c r="N184" s="28">
        <v>0</v>
      </c>
    </row>
    <row r="185" spans="1:14" x14ac:dyDescent="0.3">
      <c r="A185" s="11"/>
      <c r="B185" s="12"/>
      <c r="C185" s="12"/>
      <c r="D185" s="30"/>
      <c r="H185" s="2"/>
      <c r="J185" s="2"/>
      <c r="L185" s="108"/>
      <c r="N185" s="14"/>
    </row>
    <row r="186" spans="1:14" x14ac:dyDescent="0.3">
      <c r="A186" s="11"/>
      <c r="B186" s="21" t="s">
        <v>185</v>
      </c>
      <c r="C186" s="12"/>
      <c r="D186" s="13" t="s">
        <v>186</v>
      </c>
      <c r="E186" s="2" t="s">
        <v>31</v>
      </c>
      <c r="F186" s="27">
        <v>0</v>
      </c>
      <c r="G186" s="2" t="s">
        <v>179</v>
      </c>
      <c r="H186" s="27">
        <v>0</v>
      </c>
      <c r="I186" s="2" t="s">
        <v>33</v>
      </c>
      <c r="J186" s="27">
        <v>0</v>
      </c>
      <c r="K186" s="2"/>
      <c r="L186" s="136"/>
      <c r="M186" s="2" t="s">
        <v>35</v>
      </c>
      <c r="N186" s="28">
        <v>0</v>
      </c>
    </row>
    <row r="187" spans="1:14" x14ac:dyDescent="0.3">
      <c r="A187" s="11"/>
      <c r="B187" s="12"/>
      <c r="C187" s="12"/>
      <c r="D187" s="29"/>
      <c r="E187" s="2" t="s">
        <v>20</v>
      </c>
      <c r="F187" s="27">
        <v>0</v>
      </c>
      <c r="G187" s="2" t="s">
        <v>180</v>
      </c>
      <c r="H187" s="27">
        <v>0</v>
      </c>
      <c r="I187" s="2" t="s">
        <v>181</v>
      </c>
      <c r="J187" s="27">
        <v>0</v>
      </c>
      <c r="K187" s="2" t="s">
        <v>182</v>
      </c>
      <c r="L187" s="136">
        <v>0</v>
      </c>
      <c r="M187" s="2" t="s">
        <v>38</v>
      </c>
      <c r="N187" s="28">
        <v>0</v>
      </c>
    </row>
    <row r="188" spans="1:14" x14ac:dyDescent="0.3">
      <c r="A188" s="11"/>
      <c r="B188" s="12"/>
      <c r="C188" s="12"/>
      <c r="D188" s="29"/>
      <c r="E188" s="2" t="s">
        <v>26</v>
      </c>
      <c r="F188" s="27">
        <v>0</v>
      </c>
      <c r="G188" s="2" t="s">
        <v>183</v>
      </c>
      <c r="H188" s="27">
        <v>0</v>
      </c>
      <c r="I188" s="2" t="s">
        <v>184</v>
      </c>
      <c r="J188" s="27">
        <v>0</v>
      </c>
      <c r="K188" s="2"/>
      <c r="L188" s="136"/>
      <c r="M188" s="2" t="s">
        <v>39</v>
      </c>
      <c r="N188" s="28">
        <v>0</v>
      </c>
    </row>
    <row r="189" spans="1:14" ht="14.4" thickBot="1" x14ac:dyDescent="0.35">
      <c r="A189" s="11"/>
      <c r="B189" s="12"/>
      <c r="C189" s="12"/>
      <c r="D189" s="29"/>
      <c r="E189" s="2"/>
      <c r="F189" s="27"/>
      <c r="G189" s="2"/>
      <c r="H189" s="27"/>
      <c r="I189" s="2"/>
      <c r="J189" s="27"/>
      <c r="K189" s="34"/>
      <c r="L189" s="76"/>
      <c r="M189" s="2"/>
      <c r="N189" s="28"/>
    </row>
    <row r="190" spans="1:14" ht="14.4" thickTop="1" x14ac:dyDescent="0.3">
      <c r="A190" s="48"/>
      <c r="B190" s="49"/>
      <c r="C190" s="49"/>
      <c r="D190" s="50"/>
      <c r="E190" s="518"/>
      <c r="F190" s="519"/>
      <c r="G190" s="518"/>
      <c r="H190" s="519"/>
      <c r="I190" s="518"/>
      <c r="J190" s="519"/>
      <c r="L190" s="108"/>
      <c r="M190" s="518"/>
      <c r="N190" s="520"/>
    </row>
    <row r="191" spans="1:14" x14ac:dyDescent="0.3">
      <c r="A191" s="37"/>
      <c r="B191" s="38" t="s">
        <v>187</v>
      </c>
      <c r="C191" s="12">
        <v>10</v>
      </c>
      <c r="D191" s="13" t="s">
        <v>219</v>
      </c>
      <c r="E191" s="39" t="s">
        <v>31</v>
      </c>
      <c r="F191" s="40">
        <f>+F182+F186</f>
        <v>0</v>
      </c>
      <c r="G191" s="39" t="s">
        <v>179</v>
      </c>
      <c r="H191" s="40">
        <f>+H182+H186</f>
        <v>0</v>
      </c>
      <c r="I191" s="39" t="s">
        <v>33</v>
      </c>
      <c r="J191" s="40">
        <f>+J182+J186</f>
        <v>0</v>
      </c>
      <c r="K191" s="39"/>
      <c r="L191" s="192"/>
      <c r="M191" s="39" t="s">
        <v>35</v>
      </c>
      <c r="N191" s="41">
        <f>+N182+N186</f>
        <v>0</v>
      </c>
    </row>
    <row r="192" spans="1:14" x14ac:dyDescent="0.3">
      <c r="A192" s="11"/>
      <c r="B192" s="12"/>
      <c r="C192" s="12"/>
      <c r="D192" s="13"/>
      <c r="E192" s="39" t="s">
        <v>20</v>
      </c>
      <c r="F192" s="40">
        <f>+F183+F187</f>
        <v>0</v>
      </c>
      <c r="G192" s="39" t="s">
        <v>180</v>
      </c>
      <c r="H192" s="40">
        <f>+H183+H187</f>
        <v>0</v>
      </c>
      <c r="I192" s="39" t="s">
        <v>181</v>
      </c>
      <c r="J192" s="40">
        <f>+J183+J187</f>
        <v>0</v>
      </c>
      <c r="K192" s="39" t="s">
        <v>182</v>
      </c>
      <c r="L192" s="192">
        <f>+L183+L187</f>
        <v>0</v>
      </c>
      <c r="M192" s="39" t="s">
        <v>38</v>
      </c>
      <c r="N192" s="41">
        <f>+N183+N187</f>
        <v>0</v>
      </c>
    </row>
    <row r="193" spans="1:14" x14ac:dyDescent="0.3">
      <c r="A193" s="11"/>
      <c r="B193" s="12"/>
      <c r="C193" s="12"/>
      <c r="D193" s="13"/>
      <c r="E193" s="39" t="s">
        <v>26</v>
      </c>
      <c r="F193" s="40">
        <f>+F184+F188</f>
        <v>0</v>
      </c>
      <c r="G193" s="39" t="s">
        <v>183</v>
      </c>
      <c r="H193" s="40">
        <f>+H184+H188</f>
        <v>0</v>
      </c>
      <c r="I193" s="39" t="s">
        <v>184</v>
      </c>
      <c r="J193" s="40">
        <f>+J184+J188</f>
        <v>0</v>
      </c>
      <c r="K193" s="39"/>
      <c r="L193" s="192"/>
      <c r="M193" s="39" t="s">
        <v>39</v>
      </c>
      <c r="N193" s="41">
        <f>+N184+N188</f>
        <v>0</v>
      </c>
    </row>
    <row r="194" spans="1:14" x14ac:dyDescent="0.3">
      <c r="A194" s="42"/>
      <c r="B194" s="43"/>
      <c r="C194" s="43"/>
      <c r="D194" s="22"/>
      <c r="E194" s="44"/>
      <c r="F194" s="172"/>
      <c r="G194" s="44"/>
      <c r="H194" s="172"/>
      <c r="I194" s="44"/>
      <c r="J194" s="172"/>
      <c r="K194" s="44"/>
      <c r="L194" s="746"/>
      <c r="M194" s="44"/>
      <c r="N194" s="45"/>
    </row>
    <row r="195" spans="1:14" x14ac:dyDescent="0.3">
      <c r="A195" s="11"/>
      <c r="B195" s="12"/>
      <c r="C195" s="12"/>
      <c r="D195" s="30"/>
      <c r="L195" s="107"/>
      <c r="N195" s="5"/>
    </row>
    <row r="196" spans="1:14" x14ac:dyDescent="0.3">
      <c r="A196" s="42"/>
      <c r="B196" s="43"/>
      <c r="C196" s="43"/>
      <c r="D196" s="51"/>
      <c r="E196" s="44"/>
      <c r="F196" s="172"/>
      <c r="G196" s="44"/>
      <c r="H196" s="44"/>
      <c r="I196" s="44"/>
      <c r="J196" s="44"/>
      <c r="K196" s="44"/>
      <c r="L196" s="194"/>
      <c r="M196" s="44"/>
      <c r="N196" s="52"/>
    </row>
    <row r="197" spans="1:14" x14ac:dyDescent="0.3">
      <c r="A197" s="56" t="s">
        <v>220</v>
      </c>
      <c r="B197" s="57" t="s">
        <v>175</v>
      </c>
      <c r="C197" s="58">
        <v>11</v>
      </c>
      <c r="D197" s="57" t="s">
        <v>221</v>
      </c>
      <c r="E197" s="18"/>
      <c r="F197" s="18"/>
      <c r="G197" s="18"/>
      <c r="H197" s="18"/>
      <c r="I197" s="18"/>
      <c r="J197" s="18"/>
      <c r="K197" s="18"/>
      <c r="L197" s="18"/>
      <c r="M197" s="18"/>
      <c r="N197" s="19"/>
    </row>
    <row r="198" spans="1:14" x14ac:dyDescent="0.3">
      <c r="A198" s="11"/>
      <c r="B198" s="61"/>
      <c r="C198" s="12"/>
      <c r="D198" s="30"/>
      <c r="L198" s="107"/>
      <c r="N198" s="5"/>
    </row>
    <row r="199" spans="1:14" x14ac:dyDescent="0.3">
      <c r="A199" s="59"/>
      <c r="B199" s="25"/>
      <c r="C199" s="60"/>
      <c r="D199" s="53"/>
      <c r="E199" s="524"/>
      <c r="F199" s="171"/>
      <c r="G199" s="524"/>
      <c r="H199" s="524"/>
      <c r="I199" s="524"/>
      <c r="J199" s="524"/>
      <c r="K199" s="524"/>
      <c r="L199" s="203"/>
      <c r="M199" s="524"/>
      <c r="N199" s="525"/>
    </row>
    <row r="200" spans="1:14" x14ac:dyDescent="0.3">
      <c r="A200" s="11"/>
      <c r="B200" s="21" t="s">
        <v>177</v>
      </c>
      <c r="C200" s="12"/>
      <c r="D200" s="13" t="s">
        <v>178</v>
      </c>
      <c r="E200" s="2" t="s">
        <v>31</v>
      </c>
      <c r="F200" s="27">
        <v>0</v>
      </c>
      <c r="G200" s="2" t="s">
        <v>179</v>
      </c>
      <c r="H200" s="27">
        <v>0</v>
      </c>
      <c r="I200" s="2" t="s">
        <v>33</v>
      </c>
      <c r="J200" s="27">
        <v>0</v>
      </c>
      <c r="K200" s="2"/>
      <c r="L200" s="136"/>
      <c r="M200" s="2" t="s">
        <v>35</v>
      </c>
      <c r="N200" s="28">
        <v>0</v>
      </c>
    </row>
    <row r="201" spans="1:14" x14ac:dyDescent="0.3">
      <c r="A201" s="11"/>
      <c r="B201" s="12"/>
      <c r="C201" s="12"/>
      <c r="D201" s="29"/>
      <c r="E201" s="2" t="s">
        <v>20</v>
      </c>
      <c r="F201" s="27">
        <v>0</v>
      </c>
      <c r="G201" s="2" t="s">
        <v>180</v>
      </c>
      <c r="H201" s="27">
        <v>0</v>
      </c>
      <c r="I201" s="2" t="s">
        <v>181</v>
      </c>
      <c r="J201" s="27">
        <v>0</v>
      </c>
      <c r="K201" s="2" t="s">
        <v>182</v>
      </c>
      <c r="L201" s="136">
        <v>0</v>
      </c>
      <c r="M201" s="2" t="s">
        <v>38</v>
      </c>
      <c r="N201" s="28">
        <v>0</v>
      </c>
    </row>
    <row r="202" spans="1:14" x14ac:dyDescent="0.3">
      <c r="A202" s="11"/>
      <c r="B202" s="12"/>
      <c r="C202" s="12"/>
      <c r="D202" s="29"/>
      <c r="E202" s="2" t="s">
        <v>26</v>
      </c>
      <c r="F202" s="27">
        <v>0</v>
      </c>
      <c r="G202" s="2" t="s">
        <v>183</v>
      </c>
      <c r="H202" s="27">
        <v>0</v>
      </c>
      <c r="I202" s="2" t="s">
        <v>184</v>
      </c>
      <c r="J202" s="27">
        <v>0</v>
      </c>
      <c r="K202" s="2"/>
      <c r="L202" s="136"/>
      <c r="M202" s="2" t="s">
        <v>39</v>
      </c>
      <c r="N202" s="28">
        <v>0</v>
      </c>
    </row>
    <row r="203" spans="1:14" x14ac:dyDescent="0.3">
      <c r="A203" s="11"/>
      <c r="B203" s="12"/>
      <c r="C203" s="12"/>
      <c r="D203" s="30"/>
      <c r="H203" s="2"/>
      <c r="J203" s="2"/>
      <c r="L203" s="108"/>
      <c r="N203" s="14"/>
    </row>
    <row r="204" spans="1:14" x14ac:dyDescent="0.3">
      <c r="A204" s="11"/>
      <c r="B204" s="21" t="s">
        <v>185</v>
      </c>
      <c r="C204" s="12"/>
      <c r="D204" s="13" t="s">
        <v>186</v>
      </c>
      <c r="E204" s="2" t="s">
        <v>31</v>
      </c>
      <c r="F204" s="27">
        <v>0</v>
      </c>
      <c r="G204" s="2" t="s">
        <v>179</v>
      </c>
      <c r="H204" s="27">
        <v>0</v>
      </c>
      <c r="I204" s="2" t="s">
        <v>33</v>
      </c>
      <c r="J204" s="27">
        <v>0</v>
      </c>
      <c r="K204" s="2"/>
      <c r="L204" s="136"/>
      <c r="M204" s="2" t="s">
        <v>35</v>
      </c>
      <c r="N204" s="28">
        <v>0</v>
      </c>
    </row>
    <row r="205" spans="1:14" x14ac:dyDescent="0.3">
      <c r="A205" s="11"/>
      <c r="B205" s="12"/>
      <c r="C205" s="12"/>
      <c r="D205" s="29"/>
      <c r="E205" s="2" t="s">
        <v>20</v>
      </c>
      <c r="F205" s="27">
        <v>0</v>
      </c>
      <c r="G205" s="2" t="s">
        <v>180</v>
      </c>
      <c r="H205" s="27">
        <v>0</v>
      </c>
      <c r="I205" s="2" t="s">
        <v>181</v>
      </c>
      <c r="J205" s="27">
        <v>0</v>
      </c>
      <c r="K205" s="2" t="s">
        <v>182</v>
      </c>
      <c r="L205" s="136">
        <v>0</v>
      </c>
      <c r="M205" s="2" t="s">
        <v>38</v>
      </c>
      <c r="N205" s="28">
        <v>0</v>
      </c>
    </row>
    <row r="206" spans="1:14" x14ac:dyDescent="0.3">
      <c r="A206" s="11"/>
      <c r="B206" s="12"/>
      <c r="C206" s="12"/>
      <c r="D206" s="29"/>
      <c r="E206" s="2" t="s">
        <v>26</v>
      </c>
      <c r="F206" s="27">
        <v>0</v>
      </c>
      <c r="G206" s="2" t="s">
        <v>183</v>
      </c>
      <c r="H206" s="27">
        <v>0</v>
      </c>
      <c r="I206" s="2" t="s">
        <v>184</v>
      </c>
      <c r="J206" s="27">
        <v>0</v>
      </c>
      <c r="K206" s="2"/>
      <c r="L206" s="136"/>
      <c r="M206" s="2" t="s">
        <v>39</v>
      </c>
      <c r="N206" s="28">
        <v>0</v>
      </c>
    </row>
    <row r="207" spans="1:14" ht="14.4" thickBot="1" x14ac:dyDescent="0.35">
      <c r="A207" s="11"/>
      <c r="B207" s="12"/>
      <c r="C207" s="12"/>
      <c r="D207" s="29"/>
      <c r="E207" s="2"/>
      <c r="F207" s="27"/>
      <c r="G207" s="2"/>
      <c r="H207" s="27"/>
      <c r="I207" s="2"/>
      <c r="J207" s="27"/>
      <c r="K207" s="34"/>
      <c r="L207" s="76"/>
      <c r="M207" s="2"/>
      <c r="N207" s="28"/>
    </row>
    <row r="208" spans="1:14" ht="14.4" thickTop="1" x14ac:dyDescent="0.3">
      <c r="A208" s="48"/>
      <c r="B208" s="49"/>
      <c r="C208" s="49"/>
      <c r="D208" s="50"/>
      <c r="E208" s="518"/>
      <c r="F208" s="519"/>
      <c r="G208" s="518"/>
      <c r="H208" s="519"/>
      <c r="I208" s="518"/>
      <c r="J208" s="519"/>
      <c r="L208" s="108"/>
      <c r="M208" s="518"/>
      <c r="N208" s="520"/>
    </row>
    <row r="209" spans="1:14" x14ac:dyDescent="0.3">
      <c r="A209" s="37"/>
      <c r="B209" s="38" t="s">
        <v>187</v>
      </c>
      <c r="C209" s="12">
        <v>11</v>
      </c>
      <c r="D209" s="13" t="s">
        <v>221</v>
      </c>
      <c r="E209" s="39" t="s">
        <v>31</v>
      </c>
      <c r="F209" s="40">
        <f>+F200+F204</f>
        <v>0</v>
      </c>
      <c r="G209" s="39" t="s">
        <v>179</v>
      </c>
      <c r="H209" s="40">
        <f>+H200+H204</f>
        <v>0</v>
      </c>
      <c r="I209" s="39" t="s">
        <v>33</v>
      </c>
      <c r="J209" s="40">
        <f>+J200+J204</f>
        <v>0</v>
      </c>
      <c r="K209" s="39"/>
      <c r="L209" s="192"/>
      <c r="M209" s="39" t="s">
        <v>35</v>
      </c>
      <c r="N209" s="41">
        <f>+N200+N204</f>
        <v>0</v>
      </c>
    </row>
    <row r="210" spans="1:14" x14ac:dyDescent="0.3">
      <c r="A210" s="11"/>
      <c r="B210" s="12"/>
      <c r="C210" s="12"/>
      <c r="D210" s="13"/>
      <c r="E210" s="39" t="s">
        <v>20</v>
      </c>
      <c r="F210" s="40">
        <f>+F201+F205</f>
        <v>0</v>
      </c>
      <c r="G210" s="39" t="s">
        <v>180</v>
      </c>
      <c r="H210" s="40">
        <f>+H201+H205</f>
        <v>0</v>
      </c>
      <c r="I210" s="39" t="s">
        <v>181</v>
      </c>
      <c r="J210" s="40">
        <f>+J201+J205</f>
        <v>0</v>
      </c>
      <c r="K210" s="39" t="s">
        <v>182</v>
      </c>
      <c r="L210" s="192">
        <f>+L201+L205</f>
        <v>0</v>
      </c>
      <c r="M210" s="39" t="s">
        <v>38</v>
      </c>
      <c r="N210" s="41">
        <f>+N201+N205</f>
        <v>0</v>
      </c>
    </row>
    <row r="211" spans="1:14" x14ac:dyDescent="0.3">
      <c r="A211" s="11"/>
      <c r="B211" s="12"/>
      <c r="C211" s="12"/>
      <c r="D211" s="13"/>
      <c r="E211" s="39" t="s">
        <v>26</v>
      </c>
      <c r="F211" s="40">
        <f>+F202+F206</f>
        <v>0</v>
      </c>
      <c r="G211" s="39" t="s">
        <v>183</v>
      </c>
      <c r="H211" s="40">
        <f>+H202+H206</f>
        <v>0</v>
      </c>
      <c r="I211" s="39" t="s">
        <v>184</v>
      </c>
      <c r="J211" s="40">
        <f>+J202+J206</f>
        <v>0</v>
      </c>
      <c r="K211" s="39"/>
      <c r="L211" s="192"/>
      <c r="M211" s="39" t="s">
        <v>39</v>
      </c>
      <c r="N211" s="41">
        <f>+N202+N206</f>
        <v>0</v>
      </c>
    </row>
    <row r="212" spans="1:14" x14ac:dyDescent="0.3">
      <c r="A212" s="42"/>
      <c r="B212" s="43"/>
      <c r="C212" s="43"/>
      <c r="D212" s="22"/>
      <c r="E212" s="44"/>
      <c r="F212" s="172"/>
      <c r="G212" s="44"/>
      <c r="H212" s="172"/>
      <c r="I212" s="44"/>
      <c r="J212" s="172"/>
      <c r="K212" s="44"/>
      <c r="L212" s="746"/>
      <c r="M212" s="44"/>
      <c r="N212" s="45"/>
    </row>
    <row r="213" spans="1:14" x14ac:dyDescent="0.3">
      <c r="A213" s="11"/>
      <c r="B213" s="12"/>
      <c r="C213" s="26"/>
      <c r="D213" s="30"/>
      <c r="L213" s="107"/>
      <c r="N213" s="5"/>
    </row>
    <row r="214" spans="1:14" x14ac:dyDescent="0.3">
      <c r="A214" s="11"/>
      <c r="B214" s="12"/>
      <c r="C214" s="12"/>
      <c r="D214" s="30"/>
      <c r="L214" s="107"/>
      <c r="N214" s="5"/>
    </row>
    <row r="215" spans="1:14" x14ac:dyDescent="0.3">
      <c r="A215" s="1281"/>
      <c r="B215" s="1282"/>
      <c r="C215" s="60"/>
      <c r="D215" s="63"/>
      <c r="E215" s="1282"/>
      <c r="F215" s="1282"/>
      <c r="G215" s="60"/>
      <c r="H215" s="63"/>
      <c r="I215" s="1282"/>
      <c r="J215" s="1282"/>
      <c r="K215" s="60"/>
      <c r="L215" s="63"/>
      <c r="M215" s="1282"/>
      <c r="N215" s="1283"/>
    </row>
    <row r="216" spans="1:14" x14ac:dyDescent="0.3">
      <c r="A216" s="1284" t="s">
        <v>225</v>
      </c>
      <c r="B216" s="1285"/>
      <c r="C216" s="1285"/>
      <c r="D216" s="125" t="s">
        <v>2053</v>
      </c>
      <c r="E216" s="64" t="s">
        <v>31</v>
      </c>
      <c r="F216" s="64">
        <f>+F25+F43+F65+F83+F101+F119+F137+F155+F173+F191+F209</f>
        <v>0</v>
      </c>
      <c r="G216" s="64" t="s">
        <v>179</v>
      </c>
      <c r="H216" s="64">
        <f>+H25+H43+H65+H83+H101+H119+H137+H155+H173+H191+H209</f>
        <v>0</v>
      </c>
      <c r="I216" s="39" t="s">
        <v>33</v>
      </c>
      <c r="J216" s="64">
        <f>+J25+J43+J65+J83+J101+J119+J137+J155+J173+J191+J209</f>
        <v>0</v>
      </c>
      <c r="K216" s="39"/>
      <c r="L216" s="64"/>
      <c r="M216" s="64" t="s">
        <v>35</v>
      </c>
      <c r="N216" s="65">
        <f>+N25+N43+N65+N83+N101+N119+N137+N155+N173+N191+N209</f>
        <v>0</v>
      </c>
    </row>
    <row r="217" spans="1:14" x14ac:dyDescent="0.3">
      <c r="A217" s="20"/>
      <c r="B217" s="526"/>
      <c r="C217" s="39"/>
      <c r="D217" s="29"/>
      <c r="E217" s="64" t="s">
        <v>20</v>
      </c>
      <c r="F217" s="64">
        <f>+F26+F44+F66+F84+F102+F120+F138+F156+F174+F192+F210</f>
        <v>0</v>
      </c>
      <c r="G217" s="64" t="s">
        <v>180</v>
      </c>
      <c r="H217" s="64">
        <f>+H26+H44+H66+H84+H102+H120+H138+H156+H174+H192+H210</f>
        <v>0</v>
      </c>
      <c r="I217" s="39" t="s">
        <v>181</v>
      </c>
      <c r="J217" s="64">
        <f>+J26+J44+J66+J84+J102+J120+J138+J156+J174+J192+J210</f>
        <v>0</v>
      </c>
      <c r="K217" s="39" t="s">
        <v>182</v>
      </c>
      <c r="L217" s="64">
        <f>+L26+L44+L66+L84+L102+L120+L138+L156+L174+L192+L210</f>
        <v>0</v>
      </c>
      <c r="M217" s="64" t="s">
        <v>38</v>
      </c>
      <c r="N217" s="65">
        <f>+N26+N44+N66+N84+N102+N120+N138+N156+N174+N192+N210</f>
        <v>0</v>
      </c>
    </row>
    <row r="218" spans="1:14" x14ac:dyDescent="0.3">
      <c r="A218" s="66"/>
      <c r="B218" s="47"/>
      <c r="C218" s="12"/>
      <c r="D218" s="13"/>
      <c r="E218" s="64" t="s">
        <v>26</v>
      </c>
      <c r="F218" s="64">
        <f>+F27+F45+F67+F85+F103+F121+F139+F157+F175+F193+F211</f>
        <v>0</v>
      </c>
      <c r="G218" s="64" t="s">
        <v>183</v>
      </c>
      <c r="H218" s="64">
        <f>+H27+H45+H67+H85+H103+H121+H139+H157+H175+H193+H211</f>
        <v>0</v>
      </c>
      <c r="I218" s="39" t="s">
        <v>184</v>
      </c>
      <c r="J218" s="64">
        <f>+J27+J45+J67+J85+J103+J121+J139+J157+J175+J193+J211</f>
        <v>0</v>
      </c>
      <c r="K218" s="39"/>
      <c r="L218" s="64"/>
      <c r="M218" s="64" t="s">
        <v>39</v>
      </c>
      <c r="N218" s="65">
        <f>+N27+N45+N67+N85+N103+N121+N139+N157+N175+N193+N211</f>
        <v>0</v>
      </c>
    </row>
    <row r="219" spans="1:14" x14ac:dyDescent="0.3">
      <c r="A219" s="66"/>
      <c r="B219" s="47"/>
      <c r="C219" s="12"/>
      <c r="D219" s="13"/>
      <c r="E219" s="47"/>
      <c r="F219" s="47"/>
      <c r="G219" s="12"/>
      <c r="H219" s="13"/>
      <c r="I219" s="47"/>
      <c r="J219" s="47"/>
      <c r="K219" s="12"/>
      <c r="L219" s="13"/>
      <c r="M219" s="47"/>
      <c r="N219" s="67"/>
    </row>
    <row r="220" spans="1:14" x14ac:dyDescent="0.3">
      <c r="A220" s="42"/>
      <c r="B220" s="43"/>
      <c r="C220" s="43"/>
      <c r="D220" s="22"/>
      <c r="E220" s="43"/>
      <c r="F220" s="43"/>
      <c r="G220" s="43"/>
      <c r="H220" s="22"/>
      <c r="I220" s="43"/>
      <c r="J220" s="43"/>
      <c r="K220" s="43"/>
      <c r="L220" s="22"/>
      <c r="M220" s="43"/>
      <c r="N220" s="68"/>
    </row>
    <row r="221" spans="1:14" x14ac:dyDescent="0.3">
      <c r="A221" s="11"/>
      <c r="B221" s="12"/>
      <c r="C221" s="12"/>
      <c r="D221" s="30"/>
      <c r="L221" s="107"/>
      <c r="N221" s="5"/>
    </row>
    <row r="222" spans="1:14" ht="14.4" thickBot="1" x14ac:dyDescent="0.35">
      <c r="A222" s="31"/>
      <c r="B222" s="32"/>
      <c r="C222" s="32"/>
      <c r="D222" s="69"/>
      <c r="E222" s="34"/>
      <c r="F222" s="35"/>
      <c r="G222" s="34"/>
      <c r="H222" s="34"/>
      <c r="I222" s="34"/>
      <c r="J222" s="34"/>
      <c r="K222" s="34"/>
      <c r="L222" s="149"/>
      <c r="M222" s="34"/>
      <c r="N222" s="70"/>
    </row>
    <row r="223" spans="1:14" ht="15" thickTop="1" thickBot="1" x14ac:dyDescent="0.35">
      <c r="A223" s="1270" t="s">
        <v>171</v>
      </c>
      <c r="B223" s="1271"/>
      <c r="C223" s="71" t="s">
        <v>189</v>
      </c>
      <c r="D223" s="72" t="s">
        <v>226</v>
      </c>
      <c r="E223" s="226"/>
      <c r="F223" s="226"/>
      <c r="G223" s="226"/>
      <c r="H223" s="226"/>
      <c r="I223" s="226"/>
      <c r="J223" s="226"/>
      <c r="K223" s="226"/>
      <c r="L223" s="226"/>
      <c r="M223" s="226"/>
      <c r="N223" s="73"/>
    </row>
    <row r="224" spans="1:14" ht="14.4" thickTop="1" x14ac:dyDescent="0.3">
      <c r="A224" s="11"/>
      <c r="B224" s="12"/>
      <c r="C224" s="12"/>
      <c r="D224" s="13"/>
      <c r="L224" s="107"/>
      <c r="N224" s="5"/>
    </row>
    <row r="225" spans="1:14" x14ac:dyDescent="0.3">
      <c r="A225" s="56" t="s">
        <v>227</v>
      </c>
      <c r="B225" s="57" t="s">
        <v>175</v>
      </c>
      <c r="C225" s="58" t="s">
        <v>172</v>
      </c>
      <c r="D225" s="57" t="s">
        <v>228</v>
      </c>
      <c r="E225" s="18"/>
      <c r="F225" s="18"/>
      <c r="G225" s="18"/>
      <c r="H225" s="18"/>
      <c r="I225" s="18"/>
      <c r="J225" s="18"/>
      <c r="K225" s="18"/>
      <c r="L225" s="18"/>
      <c r="M225" s="18"/>
      <c r="N225" s="19"/>
    </row>
    <row r="226" spans="1:14" x14ac:dyDescent="0.3">
      <c r="A226" s="20"/>
      <c r="B226" s="21"/>
      <c r="C226" s="47"/>
      <c r="D226" s="13"/>
      <c r="L226" s="107"/>
      <c r="N226" s="5"/>
    </row>
    <row r="227" spans="1:14" x14ac:dyDescent="0.3">
      <c r="A227" s="59"/>
      <c r="B227" s="25"/>
      <c r="C227" s="60"/>
      <c r="D227" s="53"/>
      <c r="E227" s="524"/>
      <c r="F227" s="171"/>
      <c r="G227" s="524"/>
      <c r="H227" s="524"/>
      <c r="I227" s="524"/>
      <c r="J227" s="524"/>
      <c r="K227" s="524"/>
      <c r="L227" s="203"/>
      <c r="M227" s="524"/>
      <c r="N227" s="525"/>
    </row>
    <row r="228" spans="1:14" x14ac:dyDescent="0.3">
      <c r="A228" s="11"/>
      <c r="B228" s="21" t="s">
        <v>177</v>
      </c>
      <c r="C228" s="12"/>
      <c r="D228" s="13" t="s">
        <v>178</v>
      </c>
      <c r="E228" s="2" t="s">
        <v>31</v>
      </c>
      <c r="F228" s="27">
        <v>0</v>
      </c>
      <c r="G228" s="2" t="s">
        <v>179</v>
      </c>
      <c r="H228" s="27">
        <v>0</v>
      </c>
      <c r="I228" s="2" t="s">
        <v>33</v>
      </c>
      <c r="J228" s="27">
        <v>0</v>
      </c>
      <c r="K228" s="2"/>
      <c r="L228" s="136"/>
      <c r="M228" s="2" t="s">
        <v>35</v>
      </c>
      <c r="N228" s="28">
        <v>0</v>
      </c>
    </row>
    <row r="229" spans="1:14" x14ac:dyDescent="0.3">
      <c r="A229" s="11"/>
      <c r="B229" s="12"/>
      <c r="C229" s="12"/>
      <c r="D229" s="29"/>
      <c r="E229" s="2" t="s">
        <v>20</v>
      </c>
      <c r="F229" s="27">
        <v>0</v>
      </c>
      <c r="G229" s="2" t="s">
        <v>180</v>
      </c>
      <c r="H229" s="27">
        <v>0</v>
      </c>
      <c r="I229" s="2" t="s">
        <v>181</v>
      </c>
      <c r="J229" s="27">
        <v>0</v>
      </c>
      <c r="K229" s="2" t="s">
        <v>182</v>
      </c>
      <c r="L229" s="136">
        <v>0</v>
      </c>
      <c r="M229" s="2" t="s">
        <v>38</v>
      </c>
      <c r="N229" s="28">
        <v>0</v>
      </c>
    </row>
    <row r="230" spans="1:14" x14ac:dyDescent="0.3">
      <c r="A230" s="11"/>
      <c r="B230" s="12"/>
      <c r="C230" s="12"/>
      <c r="D230" s="29"/>
      <c r="E230" s="2" t="s">
        <v>26</v>
      </c>
      <c r="F230" s="27">
        <v>0</v>
      </c>
      <c r="G230" s="2" t="s">
        <v>183</v>
      </c>
      <c r="H230" s="27">
        <v>0</v>
      </c>
      <c r="I230" s="2" t="s">
        <v>184</v>
      </c>
      <c r="J230" s="27">
        <v>0</v>
      </c>
      <c r="K230" s="2"/>
      <c r="L230" s="136"/>
      <c r="M230" s="2" t="s">
        <v>39</v>
      </c>
      <c r="N230" s="28">
        <v>0</v>
      </c>
    </row>
    <row r="231" spans="1:14" x14ac:dyDescent="0.3">
      <c r="A231" s="11"/>
      <c r="B231" s="12"/>
      <c r="C231" s="12"/>
      <c r="D231" s="30"/>
      <c r="H231" s="2"/>
      <c r="J231" s="2"/>
      <c r="L231" s="108"/>
      <c r="N231" s="14"/>
    </row>
    <row r="232" spans="1:14" x14ac:dyDescent="0.3">
      <c r="A232" s="11"/>
      <c r="B232" s="21" t="s">
        <v>185</v>
      </c>
      <c r="C232" s="12"/>
      <c r="D232" s="13" t="s">
        <v>186</v>
      </c>
      <c r="E232" s="2" t="s">
        <v>31</v>
      </c>
      <c r="F232" s="27">
        <v>0</v>
      </c>
      <c r="G232" s="2" t="s">
        <v>179</v>
      </c>
      <c r="H232" s="27">
        <v>0</v>
      </c>
      <c r="I232" s="2" t="s">
        <v>33</v>
      </c>
      <c r="J232" s="27">
        <v>0</v>
      </c>
      <c r="K232" s="2"/>
      <c r="L232" s="136"/>
      <c r="M232" s="2" t="s">
        <v>35</v>
      </c>
      <c r="N232" s="28">
        <v>0</v>
      </c>
    </row>
    <row r="233" spans="1:14" x14ac:dyDescent="0.3">
      <c r="A233" s="11"/>
      <c r="B233" s="12"/>
      <c r="C233" s="12"/>
      <c r="D233" s="29"/>
      <c r="E233" s="2" t="s">
        <v>20</v>
      </c>
      <c r="F233" s="27">
        <v>0</v>
      </c>
      <c r="G233" s="2" t="s">
        <v>180</v>
      </c>
      <c r="H233" s="27">
        <v>0</v>
      </c>
      <c r="I233" s="2" t="s">
        <v>181</v>
      </c>
      <c r="J233" s="27">
        <v>0</v>
      </c>
      <c r="K233" s="2" t="s">
        <v>182</v>
      </c>
      <c r="L233" s="136">
        <v>0</v>
      </c>
      <c r="M233" s="2" t="s">
        <v>38</v>
      </c>
      <c r="N233" s="28">
        <v>0</v>
      </c>
    </row>
    <row r="234" spans="1:14" x14ac:dyDescent="0.3">
      <c r="A234" s="11"/>
      <c r="B234" s="12"/>
      <c r="C234" s="12"/>
      <c r="D234" s="29"/>
      <c r="E234" s="2" t="s">
        <v>26</v>
      </c>
      <c r="F234" s="27">
        <v>0</v>
      </c>
      <c r="G234" s="2" t="s">
        <v>183</v>
      </c>
      <c r="H234" s="27">
        <v>0</v>
      </c>
      <c r="I234" s="2" t="s">
        <v>184</v>
      </c>
      <c r="J234" s="27">
        <v>0</v>
      </c>
      <c r="K234" s="2"/>
      <c r="L234" s="136"/>
      <c r="M234" s="2" t="s">
        <v>39</v>
      </c>
      <c r="N234" s="28">
        <v>0</v>
      </c>
    </row>
    <row r="235" spans="1:14" ht="14.4" thickBot="1" x14ac:dyDescent="0.35">
      <c r="A235" s="11"/>
      <c r="B235" s="12"/>
      <c r="C235" s="12"/>
      <c r="D235" s="30"/>
      <c r="K235" s="34"/>
      <c r="L235" s="76"/>
      <c r="N235" s="5"/>
    </row>
    <row r="236" spans="1:14" ht="14.4" thickTop="1" x14ac:dyDescent="0.3">
      <c r="A236" s="48"/>
      <c r="B236" s="49"/>
      <c r="C236" s="49"/>
      <c r="D236" s="50"/>
      <c r="E236" s="518"/>
      <c r="F236" s="519"/>
      <c r="G236" s="518"/>
      <c r="H236" s="519"/>
      <c r="I236" s="518"/>
      <c r="J236" s="519"/>
      <c r="L236" s="108"/>
      <c r="M236" s="518"/>
      <c r="N236" s="520"/>
    </row>
    <row r="237" spans="1:14" x14ac:dyDescent="0.3">
      <c r="A237" s="37"/>
      <c r="B237" s="38" t="s">
        <v>187</v>
      </c>
      <c r="C237" s="12" t="s">
        <v>172</v>
      </c>
      <c r="D237" s="13" t="s">
        <v>228</v>
      </c>
      <c r="E237" s="39" t="s">
        <v>31</v>
      </c>
      <c r="F237" s="40">
        <f>+F228+F232</f>
        <v>0</v>
      </c>
      <c r="G237" s="39" t="s">
        <v>179</v>
      </c>
      <c r="H237" s="40">
        <f>+H228+H232</f>
        <v>0</v>
      </c>
      <c r="I237" s="39" t="s">
        <v>33</v>
      </c>
      <c r="J237" s="40">
        <f>+J228+J232</f>
        <v>0</v>
      </c>
      <c r="K237" s="39"/>
      <c r="L237" s="192"/>
      <c r="M237" s="39" t="s">
        <v>35</v>
      </c>
      <c r="N237" s="41">
        <f>+N228+N232</f>
        <v>0</v>
      </c>
    </row>
    <row r="238" spans="1:14" x14ac:dyDescent="0.3">
      <c r="A238" s="11"/>
      <c r="B238" s="12"/>
      <c r="C238" s="12"/>
      <c r="D238" s="13"/>
      <c r="E238" s="39" t="s">
        <v>20</v>
      </c>
      <c r="F238" s="40">
        <f>+F229+F233</f>
        <v>0</v>
      </c>
      <c r="G238" s="39" t="s">
        <v>180</v>
      </c>
      <c r="H238" s="40">
        <f>+H229+H233</f>
        <v>0</v>
      </c>
      <c r="I238" s="39" t="s">
        <v>181</v>
      </c>
      <c r="J238" s="40">
        <f>+J229+J233</f>
        <v>0</v>
      </c>
      <c r="K238" s="39" t="s">
        <v>182</v>
      </c>
      <c r="L238" s="192">
        <f>+L229+L233</f>
        <v>0</v>
      </c>
      <c r="M238" s="39" t="s">
        <v>38</v>
      </c>
      <c r="N238" s="41">
        <f>+N229+N233</f>
        <v>0</v>
      </c>
    </row>
    <row r="239" spans="1:14" x14ac:dyDescent="0.3">
      <c r="A239" s="11"/>
      <c r="B239" s="12"/>
      <c r="C239" s="12"/>
      <c r="D239" s="13"/>
      <c r="E239" s="39" t="s">
        <v>26</v>
      </c>
      <c r="F239" s="40">
        <f>+F230+F234</f>
        <v>0</v>
      </c>
      <c r="G239" s="39" t="s">
        <v>183</v>
      </c>
      <c r="H239" s="40">
        <f>+H230+H234</f>
        <v>0</v>
      </c>
      <c r="I239" s="39" t="s">
        <v>184</v>
      </c>
      <c r="J239" s="40">
        <f>+J230+J234</f>
        <v>0</v>
      </c>
      <c r="K239" s="39"/>
      <c r="L239" s="192"/>
      <c r="M239" s="39" t="s">
        <v>39</v>
      </c>
      <c r="N239" s="41">
        <f>+N230+N234</f>
        <v>0</v>
      </c>
    </row>
    <row r="240" spans="1:14" x14ac:dyDescent="0.3">
      <c r="A240" s="11"/>
      <c r="B240" s="12"/>
      <c r="C240" s="12"/>
      <c r="D240" s="13"/>
      <c r="E240" s="39"/>
      <c r="F240" s="40"/>
      <c r="G240" s="39"/>
      <c r="H240" s="40"/>
      <c r="I240" s="39"/>
      <c r="J240" s="40"/>
      <c r="K240" s="39"/>
      <c r="L240" s="192"/>
      <c r="M240" s="39"/>
      <c r="N240" s="41"/>
    </row>
    <row r="241" spans="1:14" x14ac:dyDescent="0.3">
      <c r="A241" s="24"/>
      <c r="B241" s="26"/>
      <c r="C241" s="26"/>
      <c r="D241" s="74"/>
      <c r="E241" s="524"/>
      <c r="F241" s="171"/>
      <c r="G241" s="524"/>
      <c r="H241" s="524"/>
      <c r="I241" s="524"/>
      <c r="J241" s="524"/>
      <c r="K241" s="524"/>
      <c r="L241" s="203"/>
      <c r="M241" s="524"/>
      <c r="N241" s="525"/>
    </row>
    <row r="242" spans="1:14" x14ac:dyDescent="0.3">
      <c r="A242" s="11"/>
      <c r="B242" s="12"/>
      <c r="C242" s="12"/>
      <c r="D242" s="30"/>
      <c r="L242" s="107"/>
      <c r="N242" s="5"/>
    </row>
    <row r="243" spans="1:14" x14ac:dyDescent="0.3">
      <c r="A243" s="56" t="s">
        <v>229</v>
      </c>
      <c r="B243" s="57" t="s">
        <v>175</v>
      </c>
      <c r="C243" s="58" t="s">
        <v>189</v>
      </c>
      <c r="D243" s="57" t="s">
        <v>230</v>
      </c>
      <c r="E243" s="18"/>
      <c r="F243" s="18"/>
      <c r="G243" s="18"/>
      <c r="H243" s="18"/>
      <c r="I243" s="18"/>
      <c r="J243" s="18"/>
      <c r="K243" s="18"/>
      <c r="L243" s="18"/>
      <c r="M243" s="18"/>
      <c r="N243" s="19"/>
    </row>
    <row r="244" spans="1:14" x14ac:dyDescent="0.3">
      <c r="A244" s="11"/>
      <c r="B244" s="61"/>
      <c r="C244" s="12"/>
      <c r="D244" s="30"/>
      <c r="L244" s="107"/>
      <c r="N244" s="5"/>
    </row>
    <row r="245" spans="1:14" x14ac:dyDescent="0.3">
      <c r="A245" s="59"/>
      <c r="B245" s="25"/>
      <c r="C245" s="60"/>
      <c r="D245" s="53"/>
      <c r="E245" s="524"/>
      <c r="F245" s="171"/>
      <c r="G245" s="524"/>
      <c r="H245" s="524"/>
      <c r="I245" s="524"/>
      <c r="J245" s="524"/>
      <c r="K245" s="524"/>
      <c r="L245" s="203"/>
      <c r="M245" s="524"/>
      <c r="N245" s="525"/>
    </row>
    <row r="246" spans="1:14" x14ac:dyDescent="0.3">
      <c r="A246" s="11"/>
      <c r="B246" s="21" t="s">
        <v>177</v>
      </c>
      <c r="C246" s="12"/>
      <c r="D246" s="13" t="s">
        <v>178</v>
      </c>
      <c r="E246" s="2" t="s">
        <v>31</v>
      </c>
      <c r="F246" s="27">
        <v>0</v>
      </c>
      <c r="G246" s="2" t="s">
        <v>179</v>
      </c>
      <c r="H246" s="27">
        <v>0</v>
      </c>
      <c r="I246" s="2" t="s">
        <v>33</v>
      </c>
      <c r="J246" s="27">
        <v>0</v>
      </c>
      <c r="K246" s="2"/>
      <c r="L246" s="136"/>
      <c r="M246" s="2" t="s">
        <v>35</v>
      </c>
      <c r="N246" s="28">
        <v>0</v>
      </c>
    </row>
    <row r="247" spans="1:14" x14ac:dyDescent="0.3">
      <c r="A247" s="11"/>
      <c r="B247" s="12"/>
      <c r="C247" s="12"/>
      <c r="D247" s="29"/>
      <c r="E247" s="2" t="s">
        <v>20</v>
      </c>
      <c r="F247" s="27">
        <v>0</v>
      </c>
      <c r="G247" s="2" t="s">
        <v>180</v>
      </c>
      <c r="H247" s="27">
        <v>0</v>
      </c>
      <c r="I247" s="2" t="s">
        <v>181</v>
      </c>
      <c r="J247" s="27">
        <v>0</v>
      </c>
      <c r="K247" s="2" t="s">
        <v>182</v>
      </c>
      <c r="L247" s="136">
        <v>0</v>
      </c>
      <c r="M247" s="2" t="s">
        <v>38</v>
      </c>
      <c r="N247" s="28">
        <v>0</v>
      </c>
    </row>
    <row r="248" spans="1:14" x14ac:dyDescent="0.3">
      <c r="A248" s="11"/>
      <c r="B248" s="12"/>
      <c r="C248" s="12"/>
      <c r="D248" s="29"/>
      <c r="E248" s="2" t="s">
        <v>26</v>
      </c>
      <c r="F248" s="27">
        <v>0</v>
      </c>
      <c r="G248" s="2" t="s">
        <v>183</v>
      </c>
      <c r="H248" s="27">
        <v>0</v>
      </c>
      <c r="I248" s="2" t="s">
        <v>184</v>
      </c>
      <c r="J248" s="27">
        <v>0</v>
      </c>
      <c r="K248" s="2"/>
      <c r="L248" s="136"/>
      <c r="M248" s="2" t="s">
        <v>39</v>
      </c>
      <c r="N248" s="28">
        <v>0</v>
      </c>
    </row>
    <row r="249" spans="1:14" x14ac:dyDescent="0.3">
      <c r="A249" s="11"/>
      <c r="B249" s="12"/>
      <c r="C249" s="12"/>
      <c r="D249" s="30"/>
      <c r="H249" s="2"/>
      <c r="J249" s="2"/>
      <c r="L249" s="108"/>
      <c r="N249" s="14"/>
    </row>
    <row r="250" spans="1:14" ht="15" customHeight="1" x14ac:dyDescent="0.3">
      <c r="A250" s="11"/>
      <c r="B250" s="21" t="s">
        <v>185</v>
      </c>
      <c r="C250" s="12"/>
      <c r="D250" s="13" t="s">
        <v>186</v>
      </c>
      <c r="E250" s="2" t="s">
        <v>31</v>
      </c>
      <c r="F250" s="27">
        <v>0</v>
      </c>
      <c r="G250" s="2" t="s">
        <v>179</v>
      </c>
      <c r="H250" s="27">
        <v>0</v>
      </c>
      <c r="I250" s="2" t="s">
        <v>33</v>
      </c>
      <c r="J250" s="27">
        <v>0</v>
      </c>
      <c r="K250" s="2"/>
      <c r="L250" s="136"/>
      <c r="M250" s="2" t="s">
        <v>35</v>
      </c>
      <c r="N250" s="28">
        <v>0</v>
      </c>
    </row>
    <row r="251" spans="1:14" x14ac:dyDescent="0.3">
      <c r="A251" s="11"/>
      <c r="B251" s="12"/>
      <c r="C251" s="12"/>
      <c r="D251" s="29"/>
      <c r="E251" s="2" t="s">
        <v>20</v>
      </c>
      <c r="F251" s="27">
        <v>0</v>
      </c>
      <c r="G251" s="2" t="s">
        <v>180</v>
      </c>
      <c r="H251" s="27">
        <v>0</v>
      </c>
      <c r="I251" s="2" t="s">
        <v>181</v>
      </c>
      <c r="J251" s="27">
        <v>0</v>
      </c>
      <c r="K251" s="2" t="s">
        <v>182</v>
      </c>
      <c r="L251" s="136">
        <v>0</v>
      </c>
      <c r="M251" s="2" t="s">
        <v>38</v>
      </c>
      <c r="N251" s="28">
        <v>0</v>
      </c>
    </row>
    <row r="252" spans="1:14" x14ac:dyDescent="0.3">
      <c r="A252" s="11"/>
      <c r="B252" s="12"/>
      <c r="C252" s="12"/>
      <c r="D252" s="29"/>
      <c r="E252" s="2" t="s">
        <v>26</v>
      </c>
      <c r="F252" s="27">
        <v>0</v>
      </c>
      <c r="G252" s="2" t="s">
        <v>183</v>
      </c>
      <c r="H252" s="27">
        <v>0</v>
      </c>
      <c r="I252" s="2" t="s">
        <v>184</v>
      </c>
      <c r="J252" s="27">
        <v>0</v>
      </c>
      <c r="K252" s="2"/>
      <c r="L252" s="136"/>
      <c r="M252" s="2" t="s">
        <v>39</v>
      </c>
      <c r="N252" s="28">
        <v>0</v>
      </c>
    </row>
    <row r="253" spans="1:14" ht="14.4" thickBot="1" x14ac:dyDescent="0.35">
      <c r="A253" s="11"/>
      <c r="B253" s="12"/>
      <c r="C253" s="12"/>
      <c r="D253" s="29"/>
      <c r="E253" s="2"/>
      <c r="F253" s="27"/>
      <c r="G253" s="2"/>
      <c r="H253" s="27"/>
      <c r="I253" s="2"/>
      <c r="J253" s="27"/>
      <c r="K253" s="34"/>
      <c r="L253" s="76"/>
      <c r="M253" s="2"/>
      <c r="N253" s="28"/>
    </row>
    <row r="254" spans="1:14" ht="14.4" thickTop="1" x14ac:dyDescent="0.3">
      <c r="A254" s="48"/>
      <c r="B254" s="49"/>
      <c r="C254" s="49"/>
      <c r="D254" s="50"/>
      <c r="E254" s="518"/>
      <c r="F254" s="519"/>
      <c r="G254" s="518"/>
      <c r="H254" s="519"/>
      <c r="I254" s="518"/>
      <c r="J254" s="519"/>
      <c r="L254" s="108"/>
      <c r="M254" s="518"/>
      <c r="N254" s="520"/>
    </row>
    <row r="255" spans="1:14" x14ac:dyDescent="0.3">
      <c r="A255" s="37"/>
      <c r="B255" s="38" t="s">
        <v>187</v>
      </c>
      <c r="C255" s="12" t="s">
        <v>189</v>
      </c>
      <c r="D255" s="13" t="s">
        <v>230</v>
      </c>
      <c r="E255" s="39" t="s">
        <v>31</v>
      </c>
      <c r="F255" s="40">
        <f>+F246+F250</f>
        <v>0</v>
      </c>
      <c r="G255" s="39" t="s">
        <v>179</v>
      </c>
      <c r="H255" s="40">
        <f>+H246+H250</f>
        <v>0</v>
      </c>
      <c r="I255" s="39" t="s">
        <v>33</v>
      </c>
      <c r="J255" s="40">
        <f>+J246+J250</f>
        <v>0</v>
      </c>
      <c r="K255" s="39"/>
      <c r="L255" s="192"/>
      <c r="M255" s="39" t="s">
        <v>35</v>
      </c>
      <c r="N255" s="41">
        <f>+N246+N250</f>
        <v>0</v>
      </c>
    </row>
    <row r="256" spans="1:14" x14ac:dyDescent="0.3">
      <c r="A256" s="11"/>
      <c r="B256" s="12"/>
      <c r="C256" s="12"/>
      <c r="D256" s="13"/>
      <c r="E256" s="39" t="s">
        <v>20</v>
      </c>
      <c r="F256" s="40">
        <f>+F247+F251</f>
        <v>0</v>
      </c>
      <c r="G256" s="39" t="s">
        <v>180</v>
      </c>
      <c r="H256" s="40">
        <f>+H247+H251</f>
        <v>0</v>
      </c>
      <c r="I256" s="39" t="s">
        <v>181</v>
      </c>
      <c r="J256" s="40">
        <f>+J247+J251</f>
        <v>0</v>
      </c>
      <c r="K256" s="39" t="s">
        <v>182</v>
      </c>
      <c r="L256" s="192">
        <f>+L247+L251</f>
        <v>0</v>
      </c>
      <c r="M256" s="39" t="s">
        <v>38</v>
      </c>
      <c r="N256" s="41">
        <f>+N247+N251</f>
        <v>0</v>
      </c>
    </row>
    <row r="257" spans="1:14" x14ac:dyDescent="0.3">
      <c r="A257" s="11"/>
      <c r="B257" s="12"/>
      <c r="C257" s="12"/>
      <c r="D257" s="13"/>
      <c r="E257" s="39" t="s">
        <v>26</v>
      </c>
      <c r="F257" s="40">
        <f>+F248+F252</f>
        <v>0</v>
      </c>
      <c r="G257" s="39" t="s">
        <v>183</v>
      </c>
      <c r="H257" s="40">
        <f>+H248+H252</f>
        <v>0</v>
      </c>
      <c r="I257" s="39" t="s">
        <v>184</v>
      </c>
      <c r="J257" s="40">
        <f>+J248+J252</f>
        <v>0</v>
      </c>
      <c r="K257" s="39"/>
      <c r="L257" s="192"/>
      <c r="M257" s="39" t="s">
        <v>39</v>
      </c>
      <c r="N257" s="41">
        <f>+N248+N252</f>
        <v>0</v>
      </c>
    </row>
    <row r="258" spans="1:14" x14ac:dyDescent="0.3">
      <c r="A258" s="42"/>
      <c r="B258" s="43"/>
      <c r="C258" s="43"/>
      <c r="D258" s="22"/>
      <c r="E258" s="44"/>
      <c r="F258" s="172"/>
      <c r="G258" s="44"/>
      <c r="H258" s="172"/>
      <c r="I258" s="44"/>
      <c r="J258" s="172"/>
      <c r="K258" s="44"/>
      <c r="L258" s="746"/>
      <c r="M258" s="44"/>
      <c r="N258" s="45"/>
    </row>
    <row r="259" spans="1:14" x14ac:dyDescent="0.3">
      <c r="A259" s="11"/>
      <c r="B259" s="12"/>
      <c r="C259" s="12"/>
      <c r="D259" s="13"/>
      <c r="H259" s="2"/>
      <c r="J259" s="2"/>
      <c r="L259" s="108"/>
      <c r="N259" s="14"/>
    </row>
    <row r="260" spans="1:14" x14ac:dyDescent="0.3">
      <c r="A260" s="1293"/>
      <c r="B260" s="1294"/>
      <c r="C260" s="60"/>
      <c r="D260" s="63"/>
      <c r="E260" s="1282"/>
      <c r="F260" s="1282"/>
      <c r="G260" s="60"/>
      <c r="H260" s="63"/>
      <c r="I260" s="1282"/>
      <c r="J260" s="1282"/>
      <c r="K260" s="60"/>
      <c r="L260" s="63"/>
      <c r="M260" s="1282"/>
      <c r="N260" s="1283"/>
    </row>
    <row r="261" spans="1:14" x14ac:dyDescent="0.3">
      <c r="A261" s="1284" t="s">
        <v>234</v>
      </c>
      <c r="B261" s="1285"/>
      <c r="C261" s="1285"/>
      <c r="D261" s="29" t="s">
        <v>226</v>
      </c>
      <c r="E261" s="64" t="s">
        <v>31</v>
      </c>
      <c r="F261" s="64">
        <f>+F237+F255</f>
        <v>0</v>
      </c>
      <c r="G261" s="64" t="s">
        <v>179</v>
      </c>
      <c r="H261" s="64">
        <f>+H237+H255</f>
        <v>0</v>
      </c>
      <c r="I261" s="39" t="s">
        <v>33</v>
      </c>
      <c r="J261" s="64">
        <f>+J237+J255</f>
        <v>0</v>
      </c>
      <c r="K261" s="39"/>
      <c r="L261" s="64"/>
      <c r="M261" s="64" t="s">
        <v>35</v>
      </c>
      <c r="N261" s="64">
        <f>+N237+N255</f>
        <v>0</v>
      </c>
    </row>
    <row r="262" spans="1:14" x14ac:dyDescent="0.3">
      <c r="A262" s="20"/>
      <c r="B262" s="526"/>
      <c r="C262" s="39"/>
      <c r="D262" s="29"/>
      <c r="E262" s="64" t="s">
        <v>20</v>
      </c>
      <c r="F262" s="64">
        <f>+F238+F256</f>
        <v>0</v>
      </c>
      <c r="G262" s="64" t="s">
        <v>180</v>
      </c>
      <c r="H262" s="64">
        <f>+H238+H256</f>
        <v>0</v>
      </c>
      <c r="I262" s="39" t="s">
        <v>181</v>
      </c>
      <c r="J262" s="64">
        <f>+J238+J256</f>
        <v>0</v>
      </c>
      <c r="K262" s="39" t="s">
        <v>182</v>
      </c>
      <c r="L262" s="64">
        <f>+L238+L256</f>
        <v>0</v>
      </c>
      <c r="M262" s="64" t="s">
        <v>38</v>
      </c>
      <c r="N262" s="64">
        <f>+N238+N256</f>
        <v>0</v>
      </c>
    </row>
    <row r="263" spans="1:14" x14ac:dyDescent="0.3">
      <c r="A263" s="66"/>
      <c r="B263" s="47"/>
      <c r="C263" s="12"/>
      <c r="D263" s="13"/>
      <c r="E263" s="64" t="s">
        <v>26</v>
      </c>
      <c r="F263" s="64">
        <f>+F239+F257</f>
        <v>0</v>
      </c>
      <c r="G263" s="64" t="s">
        <v>183</v>
      </c>
      <c r="H263" s="64">
        <f>+H239+H257</f>
        <v>0</v>
      </c>
      <c r="I263" s="39" t="s">
        <v>184</v>
      </c>
      <c r="J263" s="64">
        <f>+J239+J257</f>
        <v>0</v>
      </c>
      <c r="K263" s="39"/>
      <c r="L263" s="64"/>
      <c r="M263" s="64" t="s">
        <v>39</v>
      </c>
      <c r="N263" s="64">
        <f>+N239+N257</f>
        <v>0</v>
      </c>
    </row>
    <row r="264" spans="1:14" x14ac:dyDescent="0.3">
      <c r="A264" s="66"/>
      <c r="B264" s="47"/>
      <c r="C264" s="12"/>
      <c r="D264" s="13"/>
      <c r="E264" s="47"/>
      <c r="F264" s="47"/>
      <c r="G264" s="12"/>
      <c r="H264" s="13"/>
      <c r="I264" s="47"/>
      <c r="J264" s="47"/>
      <c r="K264" s="12"/>
      <c r="L264" s="13"/>
      <c r="M264" s="47"/>
      <c r="N264" s="67"/>
    </row>
    <row r="265" spans="1:14" x14ac:dyDescent="0.3">
      <c r="A265" s="42"/>
      <c r="B265" s="43"/>
      <c r="C265" s="43"/>
      <c r="D265" s="22"/>
      <c r="E265" s="43"/>
      <c r="F265" s="43"/>
      <c r="G265" s="43"/>
      <c r="H265" s="22"/>
      <c r="I265" s="43"/>
      <c r="J265" s="43"/>
      <c r="K265" s="43"/>
      <c r="L265" s="22"/>
      <c r="M265" s="43"/>
      <c r="N265" s="68"/>
    </row>
    <row r="266" spans="1:14" ht="14.4" thickBot="1" x14ac:dyDescent="0.35">
      <c r="A266" s="75"/>
      <c r="B266" s="76"/>
      <c r="C266" s="76"/>
      <c r="D266" s="77"/>
      <c r="E266" s="34"/>
      <c r="F266" s="35"/>
      <c r="G266" s="34"/>
      <c r="H266" s="34"/>
      <c r="I266" s="34"/>
      <c r="J266" s="34"/>
      <c r="K266" s="34"/>
      <c r="L266" s="149"/>
      <c r="M266" s="34"/>
      <c r="N266" s="70"/>
    </row>
    <row r="267" spans="1:14" ht="15" thickTop="1" thickBot="1" x14ac:dyDescent="0.35">
      <c r="A267" s="1270" t="s">
        <v>171</v>
      </c>
      <c r="B267" s="1271"/>
      <c r="C267" s="71" t="s">
        <v>193</v>
      </c>
      <c r="D267" s="72" t="s">
        <v>235</v>
      </c>
      <c r="E267" s="226"/>
      <c r="F267" s="226"/>
      <c r="G267" s="226"/>
      <c r="H267" s="226"/>
      <c r="I267" s="226"/>
      <c r="J267" s="226"/>
      <c r="K267" s="226"/>
      <c r="L267" s="226"/>
      <c r="M267" s="226"/>
      <c r="N267" s="73"/>
    </row>
    <row r="268" spans="1:14" ht="14.4" thickTop="1" x14ac:dyDescent="0.3">
      <c r="A268" s="11"/>
      <c r="B268" s="12"/>
      <c r="C268" s="12"/>
      <c r="D268" s="13"/>
      <c r="L268" s="107"/>
      <c r="N268" s="5"/>
    </row>
    <row r="269" spans="1:14" x14ac:dyDescent="0.3">
      <c r="A269" s="56" t="s">
        <v>236</v>
      </c>
      <c r="B269" s="57" t="s">
        <v>175</v>
      </c>
      <c r="C269" s="58" t="s">
        <v>172</v>
      </c>
      <c r="D269" s="57" t="s">
        <v>237</v>
      </c>
      <c r="E269" s="18"/>
      <c r="F269" s="18"/>
      <c r="G269" s="18"/>
      <c r="H269" s="18"/>
      <c r="I269" s="18"/>
      <c r="J269" s="18"/>
      <c r="K269" s="18"/>
      <c r="L269" s="18"/>
      <c r="M269" s="18"/>
      <c r="N269" s="19"/>
    </row>
    <row r="270" spans="1:14" x14ac:dyDescent="0.3">
      <c r="A270" s="11"/>
      <c r="B270" s="61"/>
      <c r="C270" s="12"/>
      <c r="D270" s="30"/>
      <c r="L270" s="107"/>
      <c r="N270" s="5"/>
    </row>
    <row r="271" spans="1:14" x14ac:dyDescent="0.3">
      <c r="A271" s="59"/>
      <c r="B271" s="25"/>
      <c r="C271" s="60"/>
      <c r="D271" s="53"/>
      <c r="E271" s="524"/>
      <c r="F271" s="171"/>
      <c r="G271" s="524"/>
      <c r="H271" s="524"/>
      <c r="I271" s="524"/>
      <c r="J271" s="524"/>
      <c r="K271" s="524"/>
      <c r="L271" s="203"/>
      <c r="M271" s="524"/>
      <c r="N271" s="525"/>
    </row>
    <row r="272" spans="1:14" x14ac:dyDescent="0.3">
      <c r="A272" s="11"/>
      <c r="B272" s="21" t="s">
        <v>177</v>
      </c>
      <c r="C272" s="12"/>
      <c r="D272" s="13" t="s">
        <v>178</v>
      </c>
      <c r="E272" s="2" t="s">
        <v>31</v>
      </c>
      <c r="F272" s="27">
        <v>0</v>
      </c>
      <c r="G272" s="2" t="s">
        <v>179</v>
      </c>
      <c r="H272" s="27">
        <v>0</v>
      </c>
      <c r="I272" s="2" t="s">
        <v>33</v>
      </c>
      <c r="J272" s="27">
        <v>0</v>
      </c>
      <c r="K272" s="2"/>
      <c r="L272" s="136"/>
      <c r="M272" s="2" t="s">
        <v>35</v>
      </c>
      <c r="N272" s="28">
        <v>0</v>
      </c>
    </row>
    <row r="273" spans="1:14" x14ac:dyDescent="0.3">
      <c r="A273" s="11"/>
      <c r="B273" s="12"/>
      <c r="C273" s="12"/>
      <c r="D273" s="29"/>
      <c r="E273" s="2" t="s">
        <v>20</v>
      </c>
      <c r="F273" s="27">
        <v>0</v>
      </c>
      <c r="G273" s="2" t="s">
        <v>180</v>
      </c>
      <c r="H273" s="27">
        <v>0</v>
      </c>
      <c r="I273" s="2" t="s">
        <v>181</v>
      </c>
      <c r="J273" s="27">
        <v>0</v>
      </c>
      <c r="K273" s="2" t="s">
        <v>182</v>
      </c>
      <c r="L273" s="136">
        <v>0</v>
      </c>
      <c r="M273" s="2" t="s">
        <v>38</v>
      </c>
      <c r="N273" s="28">
        <v>0</v>
      </c>
    </row>
    <row r="274" spans="1:14" x14ac:dyDescent="0.3">
      <c r="A274" s="11"/>
      <c r="B274" s="12"/>
      <c r="C274" s="12"/>
      <c r="D274" s="29"/>
      <c r="E274" s="2" t="s">
        <v>26</v>
      </c>
      <c r="F274" s="27">
        <v>0</v>
      </c>
      <c r="G274" s="2" t="s">
        <v>183</v>
      </c>
      <c r="H274" s="27">
        <v>0</v>
      </c>
      <c r="I274" s="2" t="s">
        <v>184</v>
      </c>
      <c r="J274" s="27">
        <v>0</v>
      </c>
      <c r="K274" s="2"/>
      <c r="L274" s="136"/>
      <c r="M274" s="2" t="s">
        <v>39</v>
      </c>
      <c r="N274" s="28">
        <v>0</v>
      </c>
    </row>
    <row r="275" spans="1:14" x14ac:dyDescent="0.3">
      <c r="A275" s="11"/>
      <c r="B275" s="12"/>
      <c r="C275" s="12"/>
      <c r="D275" s="30"/>
      <c r="H275" s="2"/>
      <c r="J275" s="2"/>
      <c r="L275" s="108"/>
      <c r="N275" s="14"/>
    </row>
    <row r="276" spans="1:14" x14ac:dyDescent="0.3">
      <c r="A276" s="11"/>
      <c r="B276" s="21" t="s">
        <v>185</v>
      </c>
      <c r="C276" s="12"/>
      <c r="D276" s="13" t="s">
        <v>186</v>
      </c>
      <c r="E276" s="2" t="s">
        <v>31</v>
      </c>
      <c r="F276" s="27">
        <v>0</v>
      </c>
      <c r="G276" s="2" t="s">
        <v>179</v>
      </c>
      <c r="H276" s="27">
        <v>0</v>
      </c>
      <c r="I276" s="2" t="s">
        <v>33</v>
      </c>
      <c r="J276" s="27">
        <v>0</v>
      </c>
      <c r="K276" s="2"/>
      <c r="L276" s="136"/>
      <c r="M276" s="2" t="s">
        <v>35</v>
      </c>
      <c r="N276" s="28">
        <v>0</v>
      </c>
    </row>
    <row r="277" spans="1:14" x14ac:dyDescent="0.3">
      <c r="A277" s="11"/>
      <c r="B277" s="12"/>
      <c r="C277" s="12"/>
      <c r="D277" s="29"/>
      <c r="E277" s="2" t="s">
        <v>20</v>
      </c>
      <c r="F277" s="27">
        <v>0</v>
      </c>
      <c r="G277" s="2" t="s">
        <v>180</v>
      </c>
      <c r="H277" s="27">
        <v>0</v>
      </c>
      <c r="I277" s="2" t="s">
        <v>181</v>
      </c>
      <c r="J277" s="27">
        <v>0</v>
      </c>
      <c r="K277" s="2" t="s">
        <v>182</v>
      </c>
      <c r="L277" s="136">
        <v>0</v>
      </c>
      <c r="M277" s="2" t="s">
        <v>38</v>
      </c>
      <c r="N277" s="28">
        <v>0</v>
      </c>
    </row>
    <row r="278" spans="1:14" x14ac:dyDescent="0.3">
      <c r="A278" s="11"/>
      <c r="B278" s="12"/>
      <c r="C278" s="12"/>
      <c r="D278" s="29"/>
      <c r="E278" s="2" t="s">
        <v>26</v>
      </c>
      <c r="F278" s="27">
        <v>0</v>
      </c>
      <c r="G278" s="2" t="s">
        <v>183</v>
      </c>
      <c r="H278" s="27">
        <v>0</v>
      </c>
      <c r="I278" s="2" t="s">
        <v>184</v>
      </c>
      <c r="J278" s="27">
        <v>0</v>
      </c>
      <c r="K278" s="2"/>
      <c r="L278" s="136"/>
      <c r="M278" s="2" t="s">
        <v>39</v>
      </c>
      <c r="N278" s="28">
        <v>0</v>
      </c>
    </row>
    <row r="279" spans="1:14" x14ac:dyDescent="0.3">
      <c r="A279" s="11"/>
      <c r="B279" s="12"/>
      <c r="C279" s="12"/>
      <c r="D279" s="29"/>
      <c r="E279" s="2"/>
      <c r="F279" s="27"/>
      <c r="G279" s="2"/>
      <c r="H279" s="27"/>
      <c r="I279" s="2"/>
      <c r="J279" s="27"/>
      <c r="L279" s="108"/>
      <c r="M279" s="2"/>
      <c r="N279" s="28"/>
    </row>
    <row r="280" spans="1:14" x14ac:dyDescent="0.3">
      <c r="A280" s="11"/>
      <c r="B280" s="21" t="s">
        <v>195</v>
      </c>
      <c r="C280" s="12"/>
      <c r="D280" s="13" t="s">
        <v>196</v>
      </c>
      <c r="E280" s="2" t="s">
        <v>31</v>
      </c>
      <c r="F280" s="27">
        <v>0</v>
      </c>
      <c r="G280" s="2" t="s">
        <v>179</v>
      </c>
      <c r="H280" s="27">
        <v>0</v>
      </c>
      <c r="I280" s="2" t="s">
        <v>33</v>
      </c>
      <c r="J280" s="27">
        <v>0</v>
      </c>
      <c r="L280" s="136"/>
      <c r="M280" s="2" t="s">
        <v>35</v>
      </c>
      <c r="N280" s="28">
        <v>0</v>
      </c>
    </row>
    <row r="281" spans="1:14" x14ac:dyDescent="0.3">
      <c r="A281" s="11"/>
      <c r="B281" s="12"/>
      <c r="C281" s="12"/>
      <c r="D281" s="29"/>
      <c r="E281" s="2" t="s">
        <v>20</v>
      </c>
      <c r="F281" s="27">
        <v>0</v>
      </c>
      <c r="G281" s="2" t="s">
        <v>180</v>
      </c>
      <c r="H281" s="27">
        <v>0</v>
      </c>
      <c r="I281" s="2" t="s">
        <v>181</v>
      </c>
      <c r="J281" s="27">
        <v>0</v>
      </c>
      <c r="K281" s="2" t="s">
        <v>182</v>
      </c>
      <c r="L281" s="136">
        <v>0</v>
      </c>
      <c r="M281" s="2" t="s">
        <v>38</v>
      </c>
      <c r="N281" s="28">
        <v>0</v>
      </c>
    </row>
    <row r="282" spans="1:14" x14ac:dyDescent="0.3">
      <c r="A282" s="11"/>
      <c r="B282" s="12"/>
      <c r="C282" s="12"/>
      <c r="D282" s="29"/>
      <c r="E282" s="2" t="s">
        <v>26</v>
      </c>
      <c r="F282" s="27">
        <v>0</v>
      </c>
      <c r="G282" s="2" t="s">
        <v>183</v>
      </c>
      <c r="H282" s="27">
        <v>0</v>
      </c>
      <c r="I282" s="2" t="s">
        <v>184</v>
      </c>
      <c r="J282" s="27">
        <v>0</v>
      </c>
      <c r="K282" s="39"/>
      <c r="L282" s="136"/>
      <c r="M282" s="2" t="s">
        <v>39</v>
      </c>
      <c r="N282" s="28">
        <v>0</v>
      </c>
    </row>
    <row r="283" spans="1:14" ht="15" thickBot="1" x14ac:dyDescent="0.35">
      <c r="A283" s="11"/>
      <c r="B283" s="12"/>
      <c r="C283" s="12"/>
      <c r="D283" s="29"/>
      <c r="E283" s="2"/>
      <c r="F283" s="27"/>
      <c r="G283" s="2"/>
      <c r="H283" s="27"/>
      <c r="I283" s="2"/>
      <c r="J283" s="27"/>
      <c r="K283"/>
      <c r="L283" s="136"/>
      <c r="M283" s="2"/>
      <c r="N283" s="28"/>
    </row>
    <row r="284" spans="1:14" ht="14.4" thickTop="1" x14ac:dyDescent="0.3">
      <c r="A284" s="48"/>
      <c r="B284" s="49"/>
      <c r="C284" s="49"/>
      <c r="D284" s="50"/>
      <c r="E284" s="518"/>
      <c r="F284" s="519"/>
      <c r="G284" s="518"/>
      <c r="H284" s="519"/>
      <c r="I284" s="518"/>
      <c r="J284" s="519"/>
      <c r="K284" s="518"/>
      <c r="L284" s="201"/>
      <c r="M284" s="518"/>
      <c r="N284" s="520"/>
    </row>
    <row r="285" spans="1:14" x14ac:dyDescent="0.3">
      <c r="A285" s="37"/>
      <c r="B285" s="78" t="s">
        <v>187</v>
      </c>
      <c r="C285" s="12" t="s">
        <v>172</v>
      </c>
      <c r="D285" s="13" t="s">
        <v>237</v>
      </c>
      <c r="E285" s="39" t="s">
        <v>31</v>
      </c>
      <c r="F285" s="40">
        <f>+F272+F276+F280</f>
        <v>0</v>
      </c>
      <c r="G285" s="39" t="s">
        <v>179</v>
      </c>
      <c r="H285" s="40">
        <f>+H272+H276+H280</f>
        <v>0</v>
      </c>
      <c r="I285" s="39" t="s">
        <v>33</v>
      </c>
      <c r="J285" s="40">
        <f>+J272+J276+J280</f>
        <v>0</v>
      </c>
      <c r="K285" s="39"/>
      <c r="L285" s="192"/>
      <c r="M285" s="39" t="s">
        <v>35</v>
      </c>
      <c r="N285" s="41">
        <f>+N272+N276+N280</f>
        <v>0</v>
      </c>
    </row>
    <row r="286" spans="1:14" x14ac:dyDescent="0.3">
      <c r="A286" s="11"/>
      <c r="B286" s="12"/>
      <c r="C286" s="12"/>
      <c r="D286" s="13"/>
      <c r="E286" s="39" t="s">
        <v>20</v>
      </c>
      <c r="F286" s="40">
        <f>+F273+F277+F281</f>
        <v>0</v>
      </c>
      <c r="G286" s="39" t="s">
        <v>180</v>
      </c>
      <c r="H286" s="40">
        <f>+H273+H277+H281</f>
        <v>0</v>
      </c>
      <c r="I286" s="39" t="s">
        <v>181</v>
      </c>
      <c r="J286" s="40">
        <f>+J273+J277+J281</f>
        <v>0</v>
      </c>
      <c r="K286" s="39" t="s">
        <v>182</v>
      </c>
      <c r="L286" s="192">
        <f>+L273+L277+L281</f>
        <v>0</v>
      </c>
      <c r="M286" s="39" t="s">
        <v>38</v>
      </c>
      <c r="N286" s="41">
        <f>+N273+N277+N281</f>
        <v>0</v>
      </c>
    </row>
    <row r="287" spans="1:14" x14ac:dyDescent="0.3">
      <c r="A287" s="11"/>
      <c r="B287" s="12"/>
      <c r="C287" s="12"/>
      <c r="D287" s="13"/>
      <c r="E287" s="39" t="s">
        <v>26</v>
      </c>
      <c r="F287" s="40">
        <f>+F274+F278+F282</f>
        <v>0</v>
      </c>
      <c r="G287" s="39" t="s">
        <v>183</v>
      </c>
      <c r="H287" s="40">
        <f>+H274+H278+H282</f>
        <v>0</v>
      </c>
      <c r="I287" s="39" t="s">
        <v>184</v>
      </c>
      <c r="J287" s="40">
        <f>+J274+J278+J282</f>
        <v>0</v>
      </c>
      <c r="K287" s="39"/>
      <c r="L287" s="192"/>
      <c r="M287" s="39" t="s">
        <v>39</v>
      </c>
      <c r="N287" s="41">
        <f>+N274+N278+N282</f>
        <v>0</v>
      </c>
    </row>
    <row r="288" spans="1:14" x14ac:dyDescent="0.3">
      <c r="A288" s="42"/>
      <c r="B288" s="43"/>
      <c r="C288" s="43"/>
      <c r="D288" s="22"/>
      <c r="E288" s="44"/>
      <c r="F288" s="172"/>
      <c r="G288" s="44"/>
      <c r="H288" s="172"/>
      <c r="I288" s="44"/>
      <c r="J288" s="172"/>
      <c r="K288" s="44"/>
      <c r="L288" s="746"/>
      <c r="M288" s="44"/>
      <c r="N288" s="45"/>
    </row>
    <row r="289" spans="1:14" x14ac:dyDescent="0.3">
      <c r="A289" s="11"/>
      <c r="B289" s="12"/>
      <c r="C289" s="12"/>
      <c r="D289" s="30"/>
      <c r="L289" s="107"/>
      <c r="N289" s="5"/>
    </row>
    <row r="290" spans="1:14" x14ac:dyDescent="0.3">
      <c r="A290" s="56" t="s">
        <v>238</v>
      </c>
      <c r="B290" s="57" t="s">
        <v>175</v>
      </c>
      <c r="C290" s="55" t="s">
        <v>189</v>
      </c>
      <c r="D290" s="57" t="s">
        <v>240</v>
      </c>
      <c r="E290" s="18"/>
      <c r="F290" s="18"/>
      <c r="G290" s="18"/>
      <c r="H290" s="18"/>
      <c r="I290" s="18"/>
      <c r="J290" s="18"/>
      <c r="K290" s="18"/>
      <c r="L290" s="18"/>
      <c r="M290" s="18"/>
      <c r="N290" s="19"/>
    </row>
    <row r="291" spans="1:14" x14ac:dyDescent="0.3">
      <c r="A291" s="11"/>
      <c r="B291" s="61"/>
      <c r="C291" s="12"/>
      <c r="D291" s="30"/>
      <c r="L291" s="107"/>
      <c r="N291" s="5"/>
    </row>
    <row r="292" spans="1:14" x14ac:dyDescent="0.3">
      <c r="A292" s="59"/>
      <c r="B292" s="25"/>
      <c r="C292" s="60"/>
      <c r="D292" s="53"/>
      <c r="E292" s="524"/>
      <c r="F292" s="171"/>
      <c r="G292" s="524"/>
      <c r="H292" s="524"/>
      <c r="I292" s="524"/>
      <c r="J292" s="524"/>
      <c r="K292" s="524"/>
      <c r="L292" s="203"/>
      <c r="M292" s="524"/>
      <c r="N292" s="525"/>
    </row>
    <row r="293" spans="1:14" x14ac:dyDescent="0.3">
      <c r="A293" s="11"/>
      <c r="B293" s="21" t="s">
        <v>177</v>
      </c>
      <c r="C293" s="12"/>
      <c r="D293" s="13" t="s">
        <v>178</v>
      </c>
      <c r="E293" s="2" t="s">
        <v>31</v>
      </c>
      <c r="F293" s="27">
        <v>0</v>
      </c>
      <c r="G293" s="2" t="s">
        <v>179</v>
      </c>
      <c r="H293" s="27">
        <v>0</v>
      </c>
      <c r="I293" s="2" t="s">
        <v>33</v>
      </c>
      <c r="J293" s="27">
        <v>0</v>
      </c>
      <c r="K293" s="2"/>
      <c r="L293" s="136"/>
      <c r="M293" s="2" t="s">
        <v>35</v>
      </c>
      <c r="N293" s="28">
        <v>0</v>
      </c>
    </row>
    <row r="294" spans="1:14" x14ac:dyDescent="0.3">
      <c r="A294" s="11"/>
      <c r="B294" s="12"/>
      <c r="C294" s="12"/>
      <c r="D294" s="29"/>
      <c r="E294" s="2" t="s">
        <v>20</v>
      </c>
      <c r="F294" s="27">
        <v>0</v>
      </c>
      <c r="G294" s="2" t="s">
        <v>180</v>
      </c>
      <c r="H294" s="27">
        <v>0</v>
      </c>
      <c r="I294" s="2" t="s">
        <v>181</v>
      </c>
      <c r="J294" s="27">
        <v>0</v>
      </c>
      <c r="K294" s="2" t="s">
        <v>182</v>
      </c>
      <c r="L294" s="136">
        <v>0</v>
      </c>
      <c r="M294" s="2" t="s">
        <v>38</v>
      </c>
      <c r="N294" s="28">
        <v>0</v>
      </c>
    </row>
    <row r="295" spans="1:14" x14ac:dyDescent="0.3">
      <c r="A295" s="11"/>
      <c r="B295" s="12"/>
      <c r="C295" s="12"/>
      <c r="D295" s="29"/>
      <c r="E295" s="2" t="s">
        <v>26</v>
      </c>
      <c r="F295" s="27">
        <v>0</v>
      </c>
      <c r="G295" s="2" t="s">
        <v>183</v>
      </c>
      <c r="H295" s="27">
        <v>0</v>
      </c>
      <c r="I295" s="2" t="s">
        <v>184</v>
      </c>
      <c r="J295" s="27">
        <v>0</v>
      </c>
      <c r="K295" s="2"/>
      <c r="L295" s="136"/>
      <c r="M295" s="2" t="s">
        <v>39</v>
      </c>
      <c r="N295" s="28">
        <v>0</v>
      </c>
    </row>
    <row r="296" spans="1:14" x14ac:dyDescent="0.3">
      <c r="A296" s="11"/>
      <c r="B296" s="12"/>
      <c r="C296" s="12"/>
      <c r="D296" s="30"/>
      <c r="H296" s="2"/>
      <c r="J296" s="2"/>
      <c r="L296" s="108"/>
      <c r="N296" s="14"/>
    </row>
    <row r="297" spans="1:14" x14ac:dyDescent="0.3">
      <c r="A297" s="11"/>
      <c r="B297" s="21" t="s">
        <v>185</v>
      </c>
      <c r="C297" s="12"/>
      <c r="D297" s="13" t="s">
        <v>186</v>
      </c>
      <c r="E297" s="2" t="s">
        <v>31</v>
      </c>
      <c r="F297" s="27">
        <v>0</v>
      </c>
      <c r="G297" s="2" t="s">
        <v>179</v>
      </c>
      <c r="H297" s="27">
        <v>0</v>
      </c>
      <c r="I297" s="2" t="s">
        <v>33</v>
      </c>
      <c r="J297" s="27">
        <v>0</v>
      </c>
      <c r="K297" s="2"/>
      <c r="L297" s="136"/>
      <c r="M297" s="2" t="s">
        <v>35</v>
      </c>
      <c r="N297" s="28">
        <v>0</v>
      </c>
    </row>
    <row r="298" spans="1:14" x14ac:dyDescent="0.3">
      <c r="A298" s="11"/>
      <c r="B298" s="12"/>
      <c r="C298" s="12"/>
      <c r="D298" s="29"/>
      <c r="E298" s="2" t="s">
        <v>20</v>
      </c>
      <c r="F298" s="27">
        <v>0</v>
      </c>
      <c r="G298" s="2" t="s">
        <v>180</v>
      </c>
      <c r="H298" s="27">
        <v>0</v>
      </c>
      <c r="I298" s="2" t="s">
        <v>181</v>
      </c>
      <c r="J298" s="27">
        <v>0</v>
      </c>
      <c r="K298" s="2" t="s">
        <v>182</v>
      </c>
      <c r="L298" s="136">
        <v>0</v>
      </c>
      <c r="M298" s="2" t="s">
        <v>38</v>
      </c>
      <c r="N298" s="28">
        <v>0</v>
      </c>
    </row>
    <row r="299" spans="1:14" x14ac:dyDescent="0.3">
      <c r="A299" s="11"/>
      <c r="B299" s="12"/>
      <c r="C299" s="12"/>
      <c r="D299" s="29"/>
      <c r="E299" s="2" t="s">
        <v>26</v>
      </c>
      <c r="F299" s="27">
        <v>0</v>
      </c>
      <c r="G299" s="2" t="s">
        <v>183</v>
      </c>
      <c r="H299" s="27">
        <v>0</v>
      </c>
      <c r="I299" s="2" t="s">
        <v>184</v>
      </c>
      <c r="J299" s="27">
        <v>0</v>
      </c>
      <c r="K299" s="2"/>
      <c r="L299" s="136"/>
      <c r="M299" s="2" t="s">
        <v>39</v>
      </c>
      <c r="N299" s="28">
        <v>0</v>
      </c>
    </row>
    <row r="300" spans="1:14" x14ac:dyDescent="0.3">
      <c r="A300" s="11"/>
      <c r="B300" s="12"/>
      <c r="C300" s="12"/>
      <c r="D300" s="30"/>
      <c r="L300" s="108"/>
      <c r="N300" s="5"/>
    </row>
    <row r="301" spans="1:14" x14ac:dyDescent="0.3">
      <c r="A301" s="11"/>
      <c r="B301" s="21" t="s">
        <v>195</v>
      </c>
      <c r="C301" s="12"/>
      <c r="D301" s="13" t="s">
        <v>196</v>
      </c>
      <c r="E301" s="2" t="s">
        <v>31</v>
      </c>
      <c r="F301" s="27">
        <v>0</v>
      </c>
      <c r="G301" s="2" t="s">
        <v>179</v>
      </c>
      <c r="H301" s="27">
        <v>0</v>
      </c>
      <c r="I301" s="2" t="s">
        <v>33</v>
      </c>
      <c r="J301" s="27">
        <v>0</v>
      </c>
      <c r="L301" s="136"/>
      <c r="M301" s="2" t="s">
        <v>35</v>
      </c>
      <c r="N301" s="28">
        <v>0</v>
      </c>
    </row>
    <row r="302" spans="1:14" x14ac:dyDescent="0.3">
      <c r="A302" s="11"/>
      <c r="B302" s="12"/>
      <c r="C302" s="12"/>
      <c r="D302" s="29"/>
      <c r="E302" s="2" t="s">
        <v>20</v>
      </c>
      <c r="F302" s="27">
        <v>0</v>
      </c>
      <c r="G302" s="2" t="s">
        <v>180</v>
      </c>
      <c r="H302" s="27">
        <v>0</v>
      </c>
      <c r="I302" s="2" t="s">
        <v>181</v>
      </c>
      <c r="J302" s="27">
        <v>0</v>
      </c>
      <c r="K302" s="2" t="s">
        <v>182</v>
      </c>
      <c r="L302" s="136">
        <v>0</v>
      </c>
      <c r="M302" s="2" t="s">
        <v>38</v>
      </c>
      <c r="N302" s="28">
        <v>0</v>
      </c>
    </row>
    <row r="303" spans="1:14" x14ac:dyDescent="0.3">
      <c r="A303" s="11"/>
      <c r="B303" s="12"/>
      <c r="C303" s="12"/>
      <c r="D303" s="29"/>
      <c r="E303" s="2" t="s">
        <v>26</v>
      </c>
      <c r="F303" s="27">
        <v>0</v>
      </c>
      <c r="G303" s="2" t="s">
        <v>183</v>
      </c>
      <c r="H303" s="27">
        <v>0</v>
      </c>
      <c r="I303" s="2" t="s">
        <v>184</v>
      </c>
      <c r="J303" s="27">
        <v>0</v>
      </c>
      <c r="K303" s="39"/>
      <c r="L303" s="136"/>
      <c r="M303" s="2" t="s">
        <v>39</v>
      </c>
      <c r="N303" s="28">
        <v>0</v>
      </c>
    </row>
    <row r="304" spans="1:14" ht="15" thickBot="1" x14ac:dyDescent="0.35">
      <c r="A304" s="11"/>
      <c r="B304" s="12"/>
      <c r="C304" s="12"/>
      <c r="D304" s="29"/>
      <c r="E304" s="2"/>
      <c r="F304" s="27"/>
      <c r="G304" s="2"/>
      <c r="H304" s="27"/>
      <c r="I304" s="2"/>
      <c r="J304" s="27"/>
      <c r="K304"/>
      <c r="L304" s="136"/>
      <c r="M304" s="2"/>
      <c r="N304" s="28"/>
    </row>
    <row r="305" spans="1:14" ht="14.4" thickTop="1" x14ac:dyDescent="0.3">
      <c r="A305" s="48"/>
      <c r="B305" s="49"/>
      <c r="C305" s="49"/>
      <c r="D305" s="50"/>
      <c r="E305" s="518"/>
      <c r="F305" s="519"/>
      <c r="G305" s="518"/>
      <c r="H305" s="519"/>
      <c r="I305" s="518"/>
      <c r="J305" s="519"/>
      <c r="K305" s="518"/>
      <c r="L305" s="201"/>
      <c r="M305" s="518"/>
      <c r="N305" s="520"/>
    </row>
    <row r="306" spans="1:14" x14ac:dyDescent="0.3">
      <c r="A306" s="37"/>
      <c r="B306" s="78" t="s">
        <v>187</v>
      </c>
      <c r="C306" s="47" t="s">
        <v>189</v>
      </c>
      <c r="D306" s="13" t="s">
        <v>240</v>
      </c>
      <c r="E306" s="39" t="s">
        <v>31</v>
      </c>
      <c r="F306" s="40">
        <f>+F293+F297+F301</f>
        <v>0</v>
      </c>
      <c r="G306" s="39" t="s">
        <v>179</v>
      </c>
      <c r="H306" s="40">
        <f>+H293+H297+H301</f>
        <v>0</v>
      </c>
      <c r="I306" s="39" t="s">
        <v>33</v>
      </c>
      <c r="J306" s="40">
        <f>+J293+J297+J301</f>
        <v>0</v>
      </c>
      <c r="K306" s="39"/>
      <c r="L306" s="192"/>
      <c r="M306" s="39" t="s">
        <v>35</v>
      </c>
      <c r="N306" s="41">
        <f>+N293+N297+N301</f>
        <v>0</v>
      </c>
    </row>
    <row r="307" spans="1:14" x14ac:dyDescent="0.3">
      <c r="A307" s="11"/>
      <c r="B307" s="12"/>
      <c r="C307" s="12"/>
      <c r="D307" s="13"/>
      <c r="E307" s="39" t="s">
        <v>20</v>
      </c>
      <c r="F307" s="40">
        <f t="shared" ref="F307:H308" si="0">+F294+F298+F302</f>
        <v>0</v>
      </c>
      <c r="G307" s="39" t="s">
        <v>180</v>
      </c>
      <c r="H307" s="40">
        <f>+H294+H298+H302</f>
        <v>0</v>
      </c>
      <c r="I307" s="39" t="s">
        <v>181</v>
      </c>
      <c r="J307" s="40">
        <f>+J294+J298+J302</f>
        <v>0</v>
      </c>
      <c r="K307" s="39" t="s">
        <v>182</v>
      </c>
      <c r="L307" s="192">
        <f>+L294+L298+L302</f>
        <v>0</v>
      </c>
      <c r="M307" s="39" t="s">
        <v>38</v>
      </c>
      <c r="N307" s="41">
        <f>+N294+N298+N302</f>
        <v>0</v>
      </c>
    </row>
    <row r="308" spans="1:14" x14ac:dyDescent="0.3">
      <c r="A308" s="11"/>
      <c r="B308" s="12"/>
      <c r="C308" s="12"/>
      <c r="D308" s="13"/>
      <c r="E308" s="39" t="s">
        <v>26</v>
      </c>
      <c r="F308" s="40">
        <f t="shared" si="0"/>
        <v>0</v>
      </c>
      <c r="G308" s="39" t="s">
        <v>183</v>
      </c>
      <c r="H308" s="40">
        <f t="shared" si="0"/>
        <v>0</v>
      </c>
      <c r="I308" s="39" t="s">
        <v>184</v>
      </c>
      <c r="J308" s="40">
        <f>+J295+J299+J303</f>
        <v>0</v>
      </c>
      <c r="K308" s="39"/>
      <c r="L308" s="192"/>
      <c r="M308" s="39" t="s">
        <v>39</v>
      </c>
      <c r="N308" s="41">
        <f>+N295+N299+N303</f>
        <v>0</v>
      </c>
    </row>
    <row r="309" spans="1:14" x14ac:dyDescent="0.3">
      <c r="A309" s="42"/>
      <c r="B309" s="43"/>
      <c r="C309" s="43"/>
      <c r="D309" s="22"/>
      <c r="E309" s="44"/>
      <c r="F309" s="172"/>
      <c r="G309" s="44"/>
      <c r="H309" s="172"/>
      <c r="I309" s="44"/>
      <c r="J309" s="172"/>
      <c r="K309" s="44"/>
      <c r="L309" s="746"/>
      <c r="M309" s="44"/>
      <c r="N309" s="45"/>
    </row>
    <row r="310" spans="1:14" x14ac:dyDescent="0.3">
      <c r="A310" s="79"/>
      <c r="B310" s="80"/>
      <c r="C310" s="17"/>
      <c r="D310" s="81"/>
      <c r="E310" s="521"/>
      <c r="F310" s="522"/>
      <c r="G310" s="521"/>
      <c r="H310" s="521"/>
      <c r="I310" s="521"/>
      <c r="J310" s="521"/>
      <c r="K310" s="521"/>
      <c r="L310" s="197"/>
      <c r="M310" s="521"/>
      <c r="N310" s="523"/>
    </row>
    <row r="311" spans="1:14" x14ac:dyDescent="0.3">
      <c r="A311" s="11"/>
      <c r="B311" s="12"/>
      <c r="C311" s="12"/>
      <c r="D311" s="30"/>
      <c r="L311" s="107"/>
      <c r="N311" s="5"/>
    </row>
    <row r="312" spans="1:14" x14ac:dyDescent="0.3">
      <c r="A312" s="1284" t="s">
        <v>242</v>
      </c>
      <c r="B312" s="1285"/>
      <c r="C312" s="1285"/>
      <c r="D312" s="29" t="s">
        <v>235</v>
      </c>
      <c r="E312" s="64" t="s">
        <v>31</v>
      </c>
      <c r="F312" s="64">
        <f>+F285+F306</f>
        <v>0</v>
      </c>
      <c r="G312" s="64" t="s">
        <v>179</v>
      </c>
      <c r="H312" s="64">
        <f>+H285+H306</f>
        <v>0</v>
      </c>
      <c r="I312" s="39" t="s">
        <v>33</v>
      </c>
      <c r="J312" s="64">
        <f>+J285+J306</f>
        <v>0</v>
      </c>
      <c r="K312" s="39"/>
      <c r="L312" s="64"/>
      <c r="M312" s="64" t="s">
        <v>35</v>
      </c>
      <c r="N312" s="65">
        <f>+N285+N306</f>
        <v>0</v>
      </c>
    </row>
    <row r="313" spans="1:14" x14ac:dyDescent="0.3">
      <c r="A313" s="20"/>
      <c r="B313" s="526"/>
      <c r="C313" s="39"/>
      <c r="D313" s="29"/>
      <c r="E313" s="64" t="s">
        <v>20</v>
      </c>
      <c r="F313" s="64">
        <f>+F286+F307</f>
        <v>0</v>
      </c>
      <c r="G313" s="64" t="s">
        <v>180</v>
      </c>
      <c r="H313" s="64">
        <f>+H286+H307</f>
        <v>0</v>
      </c>
      <c r="I313" s="39" t="s">
        <v>181</v>
      </c>
      <c r="J313" s="64">
        <f>+J286+J307</f>
        <v>0</v>
      </c>
      <c r="K313" s="39" t="s">
        <v>182</v>
      </c>
      <c r="L313" s="64">
        <f>+L286+L307</f>
        <v>0</v>
      </c>
      <c r="M313" s="64" t="s">
        <v>38</v>
      </c>
      <c r="N313" s="65">
        <f>+N286+N307</f>
        <v>0</v>
      </c>
    </row>
    <row r="314" spans="1:14" x14ac:dyDescent="0.3">
      <c r="A314" s="66"/>
      <c r="B314" s="47"/>
      <c r="C314" s="12"/>
      <c r="D314" s="13"/>
      <c r="E314" s="64" t="s">
        <v>26</v>
      </c>
      <c r="F314" s="64">
        <f>+F287+F308</f>
        <v>0</v>
      </c>
      <c r="G314" s="64" t="s">
        <v>183</v>
      </c>
      <c r="H314" s="64">
        <f>+H287+H308</f>
        <v>0</v>
      </c>
      <c r="I314" s="39" t="s">
        <v>184</v>
      </c>
      <c r="J314" s="64">
        <f>+J287+J308</f>
        <v>0</v>
      </c>
      <c r="K314" s="39"/>
      <c r="L314" s="64"/>
      <c r="M314" s="64" t="s">
        <v>39</v>
      </c>
      <c r="N314" s="65">
        <f>+N287+N308</f>
        <v>0</v>
      </c>
    </row>
    <row r="315" spans="1:14" x14ac:dyDescent="0.3">
      <c r="A315" s="66"/>
      <c r="B315" s="47"/>
      <c r="C315" s="12"/>
      <c r="D315" s="13"/>
      <c r="E315" s="47"/>
      <c r="F315" s="47"/>
      <c r="G315" s="12"/>
      <c r="H315" s="13"/>
      <c r="I315" s="47"/>
      <c r="J315" s="47"/>
      <c r="K315" s="12"/>
      <c r="L315" s="13"/>
      <c r="M315" s="47"/>
      <c r="N315" s="67"/>
    </row>
    <row r="316" spans="1:14" x14ac:dyDescent="0.3">
      <c r="A316" s="42"/>
      <c r="B316" s="43"/>
      <c r="C316" s="43"/>
      <c r="D316" s="22"/>
      <c r="E316" s="43"/>
      <c r="F316" s="43"/>
      <c r="G316" s="43"/>
      <c r="H316" s="22"/>
      <c r="I316" s="43"/>
      <c r="J316" s="43"/>
      <c r="K316" s="43"/>
      <c r="L316" s="22"/>
      <c r="M316" s="43"/>
      <c r="N316" s="68"/>
    </row>
    <row r="317" spans="1:14" ht="14.4" thickBot="1" x14ac:dyDescent="0.35">
      <c r="A317" s="82"/>
      <c r="B317" s="83"/>
      <c r="C317" s="83"/>
      <c r="D317" s="84"/>
      <c r="E317" s="85"/>
      <c r="F317" s="86"/>
      <c r="G317" s="85"/>
      <c r="H317" s="85"/>
      <c r="I317" s="85"/>
      <c r="J317" s="85"/>
      <c r="K317" s="85"/>
      <c r="L317" s="206"/>
      <c r="M317" s="85"/>
      <c r="N317" s="87"/>
    </row>
    <row r="318" spans="1:14" ht="15" thickTop="1" thickBot="1" x14ac:dyDescent="0.35">
      <c r="A318" s="1270" t="s">
        <v>171</v>
      </c>
      <c r="B318" s="1271"/>
      <c r="C318" s="71" t="s">
        <v>199</v>
      </c>
      <c r="D318" s="72" t="s">
        <v>243</v>
      </c>
      <c r="E318" s="226"/>
      <c r="F318" s="226"/>
      <c r="G318" s="226"/>
      <c r="H318" s="226"/>
      <c r="I318" s="226"/>
      <c r="J318" s="226"/>
      <c r="K318" s="226"/>
      <c r="L318" s="226"/>
      <c r="M318" s="226"/>
      <c r="N318" s="73"/>
    </row>
    <row r="319" spans="1:14" ht="14.4" thickTop="1" x14ac:dyDescent="0.3">
      <c r="A319" s="11"/>
      <c r="B319" s="12"/>
      <c r="C319" s="12"/>
      <c r="D319" s="13"/>
      <c r="L319" s="107"/>
      <c r="N319" s="5"/>
    </row>
    <row r="320" spans="1:14" x14ac:dyDescent="0.3">
      <c r="A320" s="56" t="s">
        <v>244</v>
      </c>
      <c r="B320" s="57" t="s">
        <v>175</v>
      </c>
      <c r="C320" s="58" t="s">
        <v>172</v>
      </c>
      <c r="D320" s="57" t="s">
        <v>245</v>
      </c>
      <c r="E320" s="18"/>
      <c r="F320" s="18"/>
      <c r="G320" s="18"/>
      <c r="H320" s="18"/>
      <c r="I320" s="18"/>
      <c r="J320" s="18"/>
      <c r="K320" s="18"/>
      <c r="L320" s="18"/>
      <c r="M320" s="18"/>
      <c r="N320" s="19"/>
    </row>
    <row r="321" spans="1:14" x14ac:dyDescent="0.3">
      <c r="A321" s="11"/>
      <c r="B321" s="61"/>
      <c r="C321" s="12"/>
      <c r="D321" s="30"/>
      <c r="L321" s="107"/>
      <c r="N321" s="5"/>
    </row>
    <row r="322" spans="1:14" x14ac:dyDescent="0.3">
      <c r="A322" s="59"/>
      <c r="B322" s="25"/>
      <c r="C322" s="60"/>
      <c r="D322" s="53"/>
      <c r="E322" s="524"/>
      <c r="F322" s="171"/>
      <c r="G322" s="524"/>
      <c r="H322" s="524"/>
      <c r="I322" s="524"/>
      <c r="J322" s="524"/>
      <c r="K322" s="524"/>
      <c r="L322" s="203"/>
      <c r="M322" s="524"/>
      <c r="N322" s="525"/>
    </row>
    <row r="323" spans="1:14" x14ac:dyDescent="0.3">
      <c r="A323" s="11"/>
      <c r="B323" s="21" t="s">
        <v>177</v>
      </c>
      <c r="C323" s="12"/>
      <c r="D323" s="13" t="s">
        <v>178</v>
      </c>
      <c r="E323" s="2" t="s">
        <v>31</v>
      </c>
      <c r="F323" s="27">
        <v>0</v>
      </c>
      <c r="G323" s="2" t="s">
        <v>179</v>
      </c>
      <c r="H323" s="27">
        <v>0</v>
      </c>
      <c r="I323" s="2" t="s">
        <v>33</v>
      </c>
      <c r="J323" s="27">
        <v>0</v>
      </c>
      <c r="K323" s="2"/>
      <c r="L323" s="136"/>
      <c r="M323" s="2" t="s">
        <v>35</v>
      </c>
      <c r="N323" s="28">
        <v>0</v>
      </c>
    </row>
    <row r="324" spans="1:14" x14ac:dyDescent="0.3">
      <c r="A324" s="11"/>
      <c r="B324" s="12"/>
      <c r="C324" s="12"/>
      <c r="D324" s="29"/>
      <c r="E324" s="2" t="s">
        <v>20</v>
      </c>
      <c r="F324" s="27">
        <v>0</v>
      </c>
      <c r="G324" s="2" t="s">
        <v>180</v>
      </c>
      <c r="H324" s="27">
        <v>0</v>
      </c>
      <c r="I324" s="2" t="s">
        <v>181</v>
      </c>
      <c r="J324" s="27">
        <v>0</v>
      </c>
      <c r="K324" s="2" t="s">
        <v>182</v>
      </c>
      <c r="L324" s="136">
        <v>0</v>
      </c>
      <c r="M324" s="2" t="s">
        <v>38</v>
      </c>
      <c r="N324" s="28">
        <v>0</v>
      </c>
    </row>
    <row r="325" spans="1:14" x14ac:dyDescent="0.3">
      <c r="A325" s="11"/>
      <c r="B325" s="12"/>
      <c r="C325" s="12"/>
      <c r="D325" s="29"/>
      <c r="E325" s="2" t="s">
        <v>26</v>
      </c>
      <c r="F325" s="27">
        <v>0</v>
      </c>
      <c r="G325" s="2" t="s">
        <v>183</v>
      </c>
      <c r="H325" s="27">
        <v>0</v>
      </c>
      <c r="I325" s="2" t="s">
        <v>184</v>
      </c>
      <c r="J325" s="27">
        <v>0</v>
      </c>
      <c r="K325" s="2"/>
      <c r="L325" s="136"/>
      <c r="M325" s="2" t="s">
        <v>39</v>
      </c>
      <c r="N325" s="28">
        <v>0</v>
      </c>
    </row>
    <row r="326" spans="1:14" x14ac:dyDescent="0.3">
      <c r="A326" s="11"/>
      <c r="B326" s="12"/>
      <c r="C326" s="12"/>
      <c r="D326" s="30"/>
      <c r="H326" s="2"/>
      <c r="J326" s="2"/>
      <c r="L326" s="108"/>
      <c r="N326" s="14"/>
    </row>
    <row r="327" spans="1:14" x14ac:dyDescent="0.3">
      <c r="A327" s="11"/>
      <c r="B327" s="21" t="s">
        <v>185</v>
      </c>
      <c r="C327" s="12"/>
      <c r="D327" s="13" t="s">
        <v>186</v>
      </c>
      <c r="E327" s="2" t="s">
        <v>31</v>
      </c>
      <c r="F327" s="27">
        <v>0</v>
      </c>
      <c r="G327" s="2" t="s">
        <v>179</v>
      </c>
      <c r="H327" s="27">
        <v>0</v>
      </c>
      <c r="I327" s="2" t="s">
        <v>33</v>
      </c>
      <c r="J327" s="27">
        <v>0</v>
      </c>
      <c r="K327" s="2"/>
      <c r="L327" s="136"/>
      <c r="M327" s="2" t="s">
        <v>35</v>
      </c>
      <c r="N327" s="28">
        <v>0</v>
      </c>
    </row>
    <row r="328" spans="1:14" x14ac:dyDescent="0.3">
      <c r="A328" s="11"/>
      <c r="B328" s="12"/>
      <c r="C328" s="12"/>
      <c r="D328" s="29"/>
      <c r="E328" s="2" t="s">
        <v>20</v>
      </c>
      <c r="F328" s="27">
        <v>0</v>
      </c>
      <c r="G328" s="2" t="s">
        <v>180</v>
      </c>
      <c r="H328" s="27">
        <v>0</v>
      </c>
      <c r="I328" s="2" t="s">
        <v>181</v>
      </c>
      <c r="J328" s="27">
        <v>0</v>
      </c>
      <c r="K328" s="2" t="s">
        <v>182</v>
      </c>
      <c r="L328" s="136">
        <v>0</v>
      </c>
      <c r="M328" s="2" t="s">
        <v>38</v>
      </c>
      <c r="N328" s="28">
        <v>0</v>
      </c>
    </row>
    <row r="329" spans="1:14" x14ac:dyDescent="0.3">
      <c r="A329" s="11"/>
      <c r="B329" s="12"/>
      <c r="C329" s="12"/>
      <c r="D329" s="29"/>
      <c r="E329" s="2" t="s">
        <v>26</v>
      </c>
      <c r="F329" s="27">
        <v>0</v>
      </c>
      <c r="G329" s="2" t="s">
        <v>183</v>
      </c>
      <c r="H329" s="27">
        <v>0</v>
      </c>
      <c r="I329" s="2" t="s">
        <v>184</v>
      </c>
      <c r="J329" s="27">
        <v>0</v>
      </c>
      <c r="K329" s="2"/>
      <c r="L329" s="136"/>
      <c r="M329" s="2" t="s">
        <v>39</v>
      </c>
      <c r="N329" s="28">
        <v>0</v>
      </c>
    </row>
    <row r="330" spans="1:14" x14ac:dyDescent="0.3">
      <c r="A330" s="11"/>
      <c r="B330" s="12"/>
      <c r="C330" s="12"/>
      <c r="D330" s="29"/>
      <c r="E330" s="2"/>
      <c r="F330" s="27"/>
      <c r="G330" s="2"/>
      <c r="H330" s="27"/>
      <c r="I330" s="2"/>
      <c r="J330" s="27"/>
      <c r="L330" s="108"/>
      <c r="M330" s="2"/>
      <c r="N330" s="28"/>
    </row>
    <row r="331" spans="1:14" x14ac:dyDescent="0.3">
      <c r="A331" s="11"/>
      <c r="B331" s="21" t="s">
        <v>195</v>
      </c>
      <c r="C331" s="12"/>
      <c r="D331" s="13" t="s">
        <v>196</v>
      </c>
      <c r="E331" s="2" t="s">
        <v>31</v>
      </c>
      <c r="F331" s="27">
        <v>0</v>
      </c>
      <c r="G331" s="2" t="s">
        <v>179</v>
      </c>
      <c r="H331" s="27">
        <v>0</v>
      </c>
      <c r="I331" s="2" t="s">
        <v>33</v>
      </c>
      <c r="J331" s="27">
        <v>0</v>
      </c>
      <c r="L331" s="136"/>
      <c r="M331" s="2" t="s">
        <v>35</v>
      </c>
      <c r="N331" s="28">
        <v>0</v>
      </c>
    </row>
    <row r="332" spans="1:14" x14ac:dyDescent="0.3">
      <c r="A332" s="11"/>
      <c r="B332" s="12"/>
      <c r="C332" s="12"/>
      <c r="D332" s="29"/>
      <c r="E332" s="2" t="s">
        <v>20</v>
      </c>
      <c r="F332" s="27">
        <v>0</v>
      </c>
      <c r="G332" s="2" t="s">
        <v>180</v>
      </c>
      <c r="H332" s="27">
        <v>0</v>
      </c>
      <c r="I332" s="2" t="s">
        <v>181</v>
      </c>
      <c r="J332" s="27">
        <v>0</v>
      </c>
      <c r="K332" s="2" t="s">
        <v>182</v>
      </c>
      <c r="L332" s="136">
        <v>0</v>
      </c>
      <c r="M332" s="2" t="s">
        <v>38</v>
      </c>
      <c r="N332" s="28">
        <v>0</v>
      </c>
    </row>
    <row r="333" spans="1:14" x14ac:dyDescent="0.3">
      <c r="A333" s="11"/>
      <c r="B333" s="12"/>
      <c r="C333" s="12"/>
      <c r="D333" s="29"/>
      <c r="E333" s="2" t="s">
        <v>26</v>
      </c>
      <c r="F333" s="27">
        <v>0</v>
      </c>
      <c r="G333" s="2" t="s">
        <v>183</v>
      </c>
      <c r="H333" s="27">
        <v>0</v>
      </c>
      <c r="I333" s="2" t="s">
        <v>184</v>
      </c>
      <c r="J333" s="27">
        <v>0</v>
      </c>
      <c r="K333" s="39"/>
      <c r="L333" s="136"/>
      <c r="M333" s="2" t="s">
        <v>39</v>
      </c>
      <c r="N333" s="28">
        <v>0</v>
      </c>
    </row>
    <row r="334" spans="1:14" ht="15" thickBot="1" x14ac:dyDescent="0.35">
      <c r="A334" s="11"/>
      <c r="B334" s="12"/>
      <c r="C334" s="12"/>
      <c r="D334" s="29"/>
      <c r="E334" s="2"/>
      <c r="F334" s="27"/>
      <c r="G334" s="2"/>
      <c r="H334" s="27"/>
      <c r="I334" s="2"/>
      <c r="J334" s="27"/>
      <c r="K334"/>
      <c r="L334" s="136"/>
      <c r="M334" s="2"/>
      <c r="N334" s="28"/>
    </row>
    <row r="335" spans="1:14" ht="14.4" thickTop="1" x14ac:dyDescent="0.3">
      <c r="A335" s="48"/>
      <c r="B335" s="49"/>
      <c r="C335" s="49"/>
      <c r="D335" s="50"/>
      <c r="E335" s="518"/>
      <c r="F335" s="519"/>
      <c r="G335" s="518"/>
      <c r="H335" s="519"/>
      <c r="I335" s="518"/>
      <c r="J335" s="519"/>
      <c r="K335" s="518"/>
      <c r="L335" s="201"/>
      <c r="M335" s="518"/>
      <c r="N335" s="520"/>
    </row>
    <row r="336" spans="1:14" x14ac:dyDescent="0.3">
      <c r="A336" s="37"/>
      <c r="B336" s="78" t="s">
        <v>187</v>
      </c>
      <c r="C336" s="12" t="s">
        <v>172</v>
      </c>
      <c r="D336" s="13" t="s">
        <v>245</v>
      </c>
      <c r="E336" s="39" t="s">
        <v>31</v>
      </c>
      <c r="F336" s="40">
        <f>+F323+F327+F331</f>
        <v>0</v>
      </c>
      <c r="G336" s="39" t="s">
        <v>179</v>
      </c>
      <c r="H336" s="40">
        <f>+H323+H327+H331</f>
        <v>0</v>
      </c>
      <c r="I336" s="39" t="s">
        <v>33</v>
      </c>
      <c r="J336" s="40">
        <f>+J323+J327+J331</f>
        <v>0</v>
      </c>
      <c r="K336" s="39"/>
      <c r="L336" s="192"/>
      <c r="M336" s="39" t="s">
        <v>35</v>
      </c>
      <c r="N336" s="41">
        <f>+N323+N327+N331</f>
        <v>0</v>
      </c>
    </row>
    <row r="337" spans="1:14" x14ac:dyDescent="0.3">
      <c r="A337" s="11"/>
      <c r="B337" s="12"/>
      <c r="C337" s="12"/>
      <c r="D337" s="13"/>
      <c r="E337" s="39" t="s">
        <v>20</v>
      </c>
      <c r="F337" s="40">
        <f>+F324+F328+F332</f>
        <v>0</v>
      </c>
      <c r="G337" s="39" t="s">
        <v>180</v>
      </c>
      <c r="H337" s="40">
        <f>+H324+H328+H332</f>
        <v>0</v>
      </c>
      <c r="I337" s="39" t="s">
        <v>181</v>
      </c>
      <c r="J337" s="40">
        <f>+J324+J328+J332</f>
        <v>0</v>
      </c>
      <c r="K337" s="39" t="s">
        <v>182</v>
      </c>
      <c r="L337" s="192">
        <f>+L324+L328+L332</f>
        <v>0</v>
      </c>
      <c r="M337" s="39" t="s">
        <v>38</v>
      </c>
      <c r="N337" s="41">
        <f>+N324+N328+N332</f>
        <v>0</v>
      </c>
    </row>
    <row r="338" spans="1:14" x14ac:dyDescent="0.3">
      <c r="A338" s="11"/>
      <c r="B338" s="12"/>
      <c r="C338" s="12"/>
      <c r="D338" s="13"/>
      <c r="E338" s="39" t="s">
        <v>26</v>
      </c>
      <c r="F338" s="40">
        <f>+F325+F329+F333</f>
        <v>0</v>
      </c>
      <c r="G338" s="39" t="s">
        <v>183</v>
      </c>
      <c r="H338" s="40">
        <f>+H325+H329+H333</f>
        <v>0</v>
      </c>
      <c r="I338" s="39" t="s">
        <v>184</v>
      </c>
      <c r="J338" s="40">
        <f>+J325+J329+J333</f>
        <v>0</v>
      </c>
      <c r="K338" s="39"/>
      <c r="L338" s="192"/>
      <c r="M338" s="39" t="s">
        <v>39</v>
      </c>
      <c r="N338" s="41">
        <f>+N325+N329+N333</f>
        <v>0</v>
      </c>
    </row>
    <row r="339" spans="1:14" x14ac:dyDescent="0.3">
      <c r="A339" s="42"/>
      <c r="B339" s="43"/>
      <c r="C339" s="43"/>
      <c r="D339" s="22"/>
      <c r="E339" s="44"/>
      <c r="F339" s="172"/>
      <c r="G339" s="44"/>
      <c r="H339" s="172"/>
      <c r="I339" s="44"/>
      <c r="J339" s="172"/>
      <c r="K339" s="44"/>
      <c r="L339" s="746"/>
      <c r="M339" s="44"/>
      <c r="N339" s="45"/>
    </row>
    <row r="340" spans="1:14" x14ac:dyDescent="0.3">
      <c r="A340" s="11"/>
      <c r="B340" s="12"/>
      <c r="C340" s="12"/>
      <c r="D340" s="30"/>
      <c r="L340" s="107"/>
      <c r="N340" s="5"/>
    </row>
    <row r="341" spans="1:14" x14ac:dyDescent="0.3">
      <c r="A341" s="11"/>
      <c r="B341" s="12"/>
      <c r="C341" s="12"/>
      <c r="D341" s="30"/>
      <c r="L341" s="107"/>
      <c r="N341" s="5"/>
    </row>
    <row r="342" spans="1:14" x14ac:dyDescent="0.3">
      <c r="A342" s="56" t="s">
        <v>246</v>
      </c>
      <c r="B342" s="57" t="s">
        <v>175</v>
      </c>
      <c r="C342" s="58" t="s">
        <v>189</v>
      </c>
      <c r="D342" s="57" t="s">
        <v>247</v>
      </c>
      <c r="E342" s="18"/>
      <c r="F342" s="18"/>
      <c r="G342" s="18"/>
      <c r="H342" s="18"/>
      <c r="I342" s="18"/>
      <c r="J342" s="18"/>
      <c r="K342" s="18"/>
      <c r="L342" s="18"/>
      <c r="M342" s="18"/>
      <c r="N342" s="19"/>
    </row>
    <row r="343" spans="1:14" x14ac:dyDescent="0.3">
      <c r="A343" s="11"/>
      <c r="B343" s="61"/>
      <c r="C343" s="12"/>
      <c r="D343" s="30"/>
      <c r="L343" s="107"/>
      <c r="N343" s="5"/>
    </row>
    <row r="344" spans="1:14" x14ac:dyDescent="0.3">
      <c r="A344" s="59"/>
      <c r="B344" s="25"/>
      <c r="C344" s="60"/>
      <c r="D344" s="53"/>
      <c r="E344" s="524"/>
      <c r="F344" s="171"/>
      <c r="G344" s="524"/>
      <c r="H344" s="524"/>
      <c r="I344" s="524"/>
      <c r="J344" s="524"/>
      <c r="K344" s="524"/>
      <c r="L344" s="203"/>
      <c r="M344" s="524"/>
      <c r="N344" s="525"/>
    </row>
    <row r="345" spans="1:14" x14ac:dyDescent="0.3">
      <c r="A345" s="11"/>
      <c r="B345" s="21" t="s">
        <v>177</v>
      </c>
      <c r="C345" s="12"/>
      <c r="D345" s="13" t="s">
        <v>178</v>
      </c>
      <c r="E345" s="2" t="s">
        <v>31</v>
      </c>
      <c r="F345" s="27">
        <v>0</v>
      </c>
      <c r="G345" s="2" t="s">
        <v>179</v>
      </c>
      <c r="H345" s="27">
        <v>0</v>
      </c>
      <c r="I345" s="2" t="s">
        <v>33</v>
      </c>
      <c r="J345" s="27">
        <v>0</v>
      </c>
      <c r="K345" s="2"/>
      <c r="L345" s="136"/>
      <c r="M345" s="2" t="s">
        <v>35</v>
      </c>
      <c r="N345" s="28">
        <v>0</v>
      </c>
    </row>
    <row r="346" spans="1:14" x14ac:dyDescent="0.3">
      <c r="A346" s="11"/>
      <c r="B346" s="12"/>
      <c r="C346" s="12"/>
      <c r="D346" s="29"/>
      <c r="E346" s="2" t="s">
        <v>20</v>
      </c>
      <c r="F346" s="27">
        <v>0</v>
      </c>
      <c r="G346" s="2" t="s">
        <v>180</v>
      </c>
      <c r="H346" s="27">
        <v>0</v>
      </c>
      <c r="I346" s="2" t="s">
        <v>181</v>
      </c>
      <c r="J346" s="27">
        <v>0</v>
      </c>
      <c r="K346" s="2" t="s">
        <v>182</v>
      </c>
      <c r="L346" s="136">
        <v>0</v>
      </c>
      <c r="M346" s="2" t="s">
        <v>38</v>
      </c>
      <c r="N346" s="28">
        <v>0</v>
      </c>
    </row>
    <row r="347" spans="1:14" x14ac:dyDescent="0.3">
      <c r="A347" s="11"/>
      <c r="B347" s="12"/>
      <c r="C347" s="12"/>
      <c r="D347" s="29"/>
      <c r="E347" s="2" t="s">
        <v>26</v>
      </c>
      <c r="F347" s="27">
        <v>0</v>
      </c>
      <c r="G347" s="2" t="s">
        <v>183</v>
      </c>
      <c r="H347" s="27">
        <v>0</v>
      </c>
      <c r="I347" s="2" t="s">
        <v>184</v>
      </c>
      <c r="J347" s="27">
        <v>0</v>
      </c>
      <c r="K347" s="2"/>
      <c r="L347" s="136"/>
      <c r="M347" s="2" t="s">
        <v>39</v>
      </c>
      <c r="N347" s="28">
        <v>0</v>
      </c>
    </row>
    <row r="348" spans="1:14" x14ac:dyDescent="0.3">
      <c r="A348" s="11"/>
      <c r="B348" s="12"/>
      <c r="C348" s="12"/>
      <c r="D348" s="30"/>
      <c r="H348" s="2"/>
      <c r="J348" s="2"/>
      <c r="L348" s="108"/>
      <c r="N348" s="14"/>
    </row>
    <row r="349" spans="1:14" x14ac:dyDescent="0.3">
      <c r="A349" s="11"/>
      <c r="B349" s="21" t="s">
        <v>185</v>
      </c>
      <c r="C349" s="12"/>
      <c r="D349" s="13" t="s">
        <v>186</v>
      </c>
      <c r="E349" s="2" t="s">
        <v>31</v>
      </c>
      <c r="F349" s="27">
        <v>0</v>
      </c>
      <c r="G349" s="2" t="s">
        <v>179</v>
      </c>
      <c r="H349" s="27">
        <v>0</v>
      </c>
      <c r="I349" s="2" t="s">
        <v>33</v>
      </c>
      <c r="J349" s="27">
        <v>0</v>
      </c>
      <c r="K349" s="2"/>
      <c r="L349" s="136"/>
      <c r="M349" s="2" t="s">
        <v>35</v>
      </c>
      <c r="N349" s="28">
        <v>0</v>
      </c>
    </row>
    <row r="350" spans="1:14" x14ac:dyDescent="0.3">
      <c r="A350" s="11"/>
      <c r="B350" s="12"/>
      <c r="C350" s="12"/>
      <c r="D350" s="29"/>
      <c r="E350" s="2" t="s">
        <v>20</v>
      </c>
      <c r="F350" s="27">
        <v>0</v>
      </c>
      <c r="G350" s="2" t="s">
        <v>180</v>
      </c>
      <c r="H350" s="27">
        <v>0</v>
      </c>
      <c r="I350" s="2" t="s">
        <v>181</v>
      </c>
      <c r="J350" s="27">
        <v>0</v>
      </c>
      <c r="K350" s="2" t="s">
        <v>182</v>
      </c>
      <c r="L350" s="136">
        <v>0</v>
      </c>
      <c r="M350" s="2" t="s">
        <v>38</v>
      </c>
      <c r="N350" s="28">
        <v>0</v>
      </c>
    </row>
    <row r="351" spans="1:14" x14ac:dyDescent="0.3">
      <c r="A351" s="11"/>
      <c r="B351" s="12"/>
      <c r="C351" s="12"/>
      <c r="D351" s="29"/>
      <c r="E351" s="2" t="s">
        <v>26</v>
      </c>
      <c r="F351" s="27">
        <v>0</v>
      </c>
      <c r="G351" s="2" t="s">
        <v>183</v>
      </c>
      <c r="H351" s="27">
        <v>0</v>
      </c>
      <c r="I351" s="2" t="s">
        <v>184</v>
      </c>
      <c r="J351" s="27">
        <v>0</v>
      </c>
      <c r="K351" s="2"/>
      <c r="L351" s="136"/>
      <c r="M351" s="2" t="s">
        <v>39</v>
      </c>
      <c r="N351" s="28">
        <v>0</v>
      </c>
    </row>
    <row r="352" spans="1:14" x14ac:dyDescent="0.3">
      <c r="A352" s="11"/>
      <c r="B352" s="12"/>
      <c r="C352" s="12"/>
      <c r="D352" s="30"/>
      <c r="I352" s="2"/>
      <c r="L352" s="108"/>
      <c r="N352" s="5"/>
    </row>
    <row r="353" spans="1:14" x14ac:dyDescent="0.3">
      <c r="A353" s="11"/>
      <c r="B353" s="21" t="s">
        <v>195</v>
      </c>
      <c r="C353" s="12"/>
      <c r="D353" s="13" t="s">
        <v>196</v>
      </c>
      <c r="E353" s="2" t="s">
        <v>31</v>
      </c>
      <c r="F353" s="27">
        <v>0</v>
      </c>
      <c r="G353" s="2" t="s">
        <v>179</v>
      </c>
      <c r="H353" s="27">
        <v>0</v>
      </c>
      <c r="I353" s="2" t="s">
        <v>33</v>
      </c>
      <c r="J353" s="27">
        <v>0</v>
      </c>
      <c r="L353" s="136"/>
      <c r="M353" s="2" t="s">
        <v>35</v>
      </c>
      <c r="N353" s="28">
        <v>0</v>
      </c>
    </row>
    <row r="354" spans="1:14" x14ac:dyDescent="0.3">
      <c r="A354" s="11"/>
      <c r="B354" s="12"/>
      <c r="C354" s="12"/>
      <c r="D354" s="29"/>
      <c r="E354" s="2" t="s">
        <v>20</v>
      </c>
      <c r="F354" s="27">
        <v>0</v>
      </c>
      <c r="G354" s="2" t="s">
        <v>180</v>
      </c>
      <c r="H354" s="27">
        <v>0</v>
      </c>
      <c r="I354" s="2" t="s">
        <v>181</v>
      </c>
      <c r="J354" s="27">
        <v>0</v>
      </c>
      <c r="K354" s="2" t="s">
        <v>182</v>
      </c>
      <c r="L354" s="136">
        <v>0</v>
      </c>
      <c r="M354" s="2" t="s">
        <v>38</v>
      </c>
      <c r="N354" s="28">
        <v>0</v>
      </c>
    </row>
    <row r="355" spans="1:14" x14ac:dyDescent="0.3">
      <c r="A355" s="11"/>
      <c r="B355" s="12"/>
      <c r="C355" s="12"/>
      <c r="D355" s="29"/>
      <c r="E355" s="2" t="s">
        <v>26</v>
      </c>
      <c r="F355" s="27">
        <v>0</v>
      </c>
      <c r="G355" s="2" t="s">
        <v>183</v>
      </c>
      <c r="H355" s="27">
        <v>0</v>
      </c>
      <c r="I355" s="2" t="s">
        <v>184</v>
      </c>
      <c r="J355" s="27">
        <v>0</v>
      </c>
      <c r="K355" s="39"/>
      <c r="L355" s="136"/>
      <c r="M355" s="2" t="s">
        <v>39</v>
      </c>
      <c r="N355" s="28">
        <v>0</v>
      </c>
    </row>
    <row r="356" spans="1:14" ht="15" thickBot="1" x14ac:dyDescent="0.35">
      <c r="A356" s="11"/>
      <c r="B356" s="12"/>
      <c r="C356" s="12"/>
      <c r="D356" s="29"/>
      <c r="E356" s="2"/>
      <c r="F356" s="27"/>
      <c r="G356" s="2"/>
      <c r="H356" s="27"/>
      <c r="I356" s="2"/>
      <c r="J356" s="27"/>
      <c r="K356"/>
      <c r="L356" s="136"/>
      <c r="M356" s="2"/>
      <c r="N356" s="28"/>
    </row>
    <row r="357" spans="1:14" ht="14.4" thickTop="1" x14ac:dyDescent="0.3">
      <c r="A357" s="48"/>
      <c r="B357" s="49"/>
      <c r="C357" s="49"/>
      <c r="D357" s="50"/>
      <c r="E357" s="518"/>
      <c r="F357" s="519"/>
      <c r="G357" s="518"/>
      <c r="H357" s="519"/>
      <c r="I357" s="518"/>
      <c r="J357" s="519"/>
      <c r="K357" s="518"/>
      <c r="L357" s="201"/>
      <c r="M357" s="518"/>
      <c r="N357" s="520"/>
    </row>
    <row r="358" spans="1:14" x14ac:dyDescent="0.3">
      <c r="A358" s="37"/>
      <c r="B358" s="78" t="s">
        <v>187</v>
      </c>
      <c r="C358" s="12" t="s">
        <v>189</v>
      </c>
      <c r="D358" s="13" t="s">
        <v>247</v>
      </c>
      <c r="E358" s="39" t="s">
        <v>31</v>
      </c>
      <c r="F358" s="40">
        <f>+F345+F349+F353</f>
        <v>0</v>
      </c>
      <c r="G358" s="39" t="s">
        <v>179</v>
      </c>
      <c r="H358" s="40">
        <f>+H345+H349+H353</f>
        <v>0</v>
      </c>
      <c r="I358" s="39" t="s">
        <v>33</v>
      </c>
      <c r="J358" s="40">
        <f>+J345+J349+J353</f>
        <v>0</v>
      </c>
      <c r="K358" s="39"/>
      <c r="L358" s="192"/>
      <c r="M358" s="39" t="s">
        <v>35</v>
      </c>
      <c r="N358" s="41">
        <f>+N345+N349+N353</f>
        <v>0</v>
      </c>
    </row>
    <row r="359" spans="1:14" x14ac:dyDescent="0.3">
      <c r="A359" s="11"/>
      <c r="B359" s="12"/>
      <c r="C359" s="12"/>
      <c r="D359" s="13"/>
      <c r="E359" s="39" t="s">
        <v>20</v>
      </c>
      <c r="F359" s="40">
        <f>+F346+F350+F354</f>
        <v>0</v>
      </c>
      <c r="G359" s="39" t="s">
        <v>180</v>
      </c>
      <c r="H359" s="40">
        <f>+H346+H350+H354</f>
        <v>0</v>
      </c>
      <c r="I359" s="39" t="s">
        <v>181</v>
      </c>
      <c r="J359" s="40">
        <f>+J346+J350+J354</f>
        <v>0</v>
      </c>
      <c r="K359" s="39" t="s">
        <v>182</v>
      </c>
      <c r="L359" s="192">
        <f>+L346+L350+L354</f>
        <v>0</v>
      </c>
      <c r="M359" s="39" t="s">
        <v>38</v>
      </c>
      <c r="N359" s="41">
        <f>+N346+N350+N354</f>
        <v>0</v>
      </c>
    </row>
    <row r="360" spans="1:14" x14ac:dyDescent="0.3">
      <c r="A360" s="11"/>
      <c r="B360" s="12"/>
      <c r="C360" s="12"/>
      <c r="D360" s="13"/>
      <c r="E360" s="39" t="s">
        <v>26</v>
      </c>
      <c r="F360" s="40">
        <f>+F347+F351+F355</f>
        <v>0</v>
      </c>
      <c r="G360" s="39" t="s">
        <v>183</v>
      </c>
      <c r="H360" s="40">
        <f>+H347+H351+H355</f>
        <v>0</v>
      </c>
      <c r="I360" s="39" t="s">
        <v>184</v>
      </c>
      <c r="J360" s="40">
        <f>+J347+J351+J355</f>
        <v>0</v>
      </c>
      <c r="K360" s="39"/>
      <c r="L360" s="192"/>
      <c r="M360" s="39" t="s">
        <v>39</v>
      </c>
      <c r="N360" s="41">
        <f>+N347+N351+N355</f>
        <v>0</v>
      </c>
    </row>
    <row r="361" spans="1:14" x14ac:dyDescent="0.3">
      <c r="A361" s="42"/>
      <c r="B361" s="43"/>
      <c r="C361" s="43"/>
      <c r="D361" s="22"/>
      <c r="E361" s="44"/>
      <c r="F361" s="172"/>
      <c r="G361" s="44"/>
      <c r="H361" s="172"/>
      <c r="I361" s="44"/>
      <c r="J361" s="172"/>
      <c r="K361" s="44"/>
      <c r="L361" s="746"/>
      <c r="M361" s="44"/>
      <c r="N361" s="45"/>
    </row>
    <row r="362" spans="1:14" x14ac:dyDescent="0.3">
      <c r="A362" s="24"/>
      <c r="B362" s="26"/>
      <c r="C362" s="26"/>
      <c r="D362" s="74"/>
      <c r="E362" s="524"/>
      <c r="F362" s="171"/>
      <c r="G362" s="524"/>
      <c r="H362" s="524"/>
      <c r="I362" s="524"/>
      <c r="J362" s="524"/>
      <c r="K362" s="524"/>
      <c r="L362" s="108"/>
      <c r="M362" s="524"/>
      <c r="N362" s="525"/>
    </row>
    <row r="363" spans="1:14" x14ac:dyDescent="0.3">
      <c r="A363" s="42"/>
      <c r="B363" s="43"/>
      <c r="C363" s="43"/>
      <c r="D363" s="51"/>
      <c r="E363" s="44"/>
      <c r="F363" s="172"/>
      <c r="G363" s="44"/>
      <c r="H363" s="44"/>
      <c r="I363" s="44"/>
      <c r="J363" s="44"/>
      <c r="K363" s="44"/>
      <c r="L363" s="108"/>
      <c r="M363" s="44"/>
      <c r="N363" s="52"/>
    </row>
    <row r="364" spans="1:14" x14ac:dyDescent="0.3">
      <c r="A364" s="56" t="s">
        <v>2026</v>
      </c>
      <c r="B364" s="57" t="s">
        <v>175</v>
      </c>
      <c r="C364" s="62" t="s">
        <v>2027</v>
      </c>
      <c r="D364" s="57" t="s">
        <v>252</v>
      </c>
      <c r="E364" s="18"/>
      <c r="F364" s="18"/>
      <c r="G364" s="18"/>
      <c r="H364" s="18"/>
      <c r="I364" s="18"/>
      <c r="J364" s="18"/>
      <c r="K364" s="18"/>
      <c r="L364" s="18"/>
      <c r="M364" s="18"/>
      <c r="N364" s="19"/>
    </row>
    <row r="365" spans="1:14" x14ac:dyDescent="0.3">
      <c r="A365" s="11"/>
      <c r="B365" s="61"/>
      <c r="C365" s="12"/>
      <c r="D365" s="30"/>
      <c r="L365" s="107"/>
      <c r="N365" s="5"/>
    </row>
    <row r="366" spans="1:14" x14ac:dyDescent="0.3">
      <c r="A366" s="59"/>
      <c r="B366" s="25"/>
      <c r="C366" s="60"/>
      <c r="D366" s="53"/>
      <c r="E366" s="524"/>
      <c r="F366" s="171"/>
      <c r="G366" s="524"/>
      <c r="H366" s="524"/>
      <c r="I366" s="524"/>
      <c r="J366" s="524"/>
      <c r="K366" s="524"/>
      <c r="L366" s="203"/>
      <c r="M366" s="524"/>
      <c r="N366" s="525"/>
    </row>
    <row r="367" spans="1:14" x14ac:dyDescent="0.3">
      <c r="A367" s="11"/>
      <c r="B367" s="21" t="s">
        <v>177</v>
      </c>
      <c r="C367" s="12"/>
      <c r="D367" s="13" t="s">
        <v>178</v>
      </c>
      <c r="E367" s="2" t="s">
        <v>31</v>
      </c>
      <c r="F367" s="27">
        <v>0</v>
      </c>
      <c r="G367" s="2" t="s">
        <v>179</v>
      </c>
      <c r="H367" s="27">
        <v>0</v>
      </c>
      <c r="I367" s="2" t="s">
        <v>33</v>
      </c>
      <c r="J367" s="27">
        <v>0</v>
      </c>
      <c r="K367" s="2"/>
      <c r="L367" s="136"/>
      <c r="M367" s="2" t="s">
        <v>35</v>
      </c>
      <c r="N367" s="28">
        <v>0</v>
      </c>
    </row>
    <row r="368" spans="1:14" x14ac:dyDescent="0.3">
      <c r="A368" s="11"/>
      <c r="B368" s="12"/>
      <c r="C368" s="12"/>
      <c r="D368" s="29"/>
      <c r="E368" s="2" t="s">
        <v>20</v>
      </c>
      <c r="F368" s="27">
        <v>0</v>
      </c>
      <c r="G368" s="2" t="s">
        <v>180</v>
      </c>
      <c r="H368" s="27">
        <v>0</v>
      </c>
      <c r="I368" s="2" t="s">
        <v>181</v>
      </c>
      <c r="J368" s="27">
        <v>0</v>
      </c>
      <c r="K368" s="2" t="s">
        <v>182</v>
      </c>
      <c r="L368" s="136">
        <v>0</v>
      </c>
      <c r="M368" s="2" t="s">
        <v>38</v>
      </c>
      <c r="N368" s="28">
        <v>0</v>
      </c>
    </row>
    <row r="369" spans="1:14" x14ac:dyDescent="0.3">
      <c r="A369" s="11"/>
      <c r="B369" s="12"/>
      <c r="C369" s="12"/>
      <c r="D369" s="29"/>
      <c r="E369" s="2" t="s">
        <v>26</v>
      </c>
      <c r="F369" s="27">
        <v>0</v>
      </c>
      <c r="G369" s="2" t="s">
        <v>183</v>
      </c>
      <c r="H369" s="27">
        <v>0</v>
      </c>
      <c r="I369" s="2" t="s">
        <v>184</v>
      </c>
      <c r="J369" s="27">
        <v>0</v>
      </c>
      <c r="K369" s="2"/>
      <c r="L369" s="136"/>
      <c r="M369" s="2" t="s">
        <v>39</v>
      </c>
      <c r="N369" s="28">
        <v>0</v>
      </c>
    </row>
    <row r="370" spans="1:14" x14ac:dyDescent="0.3">
      <c r="A370" s="11"/>
      <c r="B370" s="12"/>
      <c r="C370" s="12"/>
      <c r="D370" s="30"/>
      <c r="H370" s="2"/>
      <c r="J370" s="2"/>
      <c r="L370" s="108"/>
      <c r="N370" s="14"/>
    </row>
    <row r="371" spans="1:14" x14ac:dyDescent="0.3">
      <c r="A371" s="11"/>
      <c r="B371" s="21" t="s">
        <v>185</v>
      </c>
      <c r="C371" s="12"/>
      <c r="D371" s="13" t="s">
        <v>186</v>
      </c>
      <c r="E371" s="2" t="s">
        <v>31</v>
      </c>
      <c r="F371" s="27">
        <v>0</v>
      </c>
      <c r="G371" s="2" t="s">
        <v>179</v>
      </c>
      <c r="H371" s="27">
        <v>0</v>
      </c>
      <c r="I371" s="2" t="s">
        <v>33</v>
      </c>
      <c r="J371" s="27">
        <v>0</v>
      </c>
      <c r="K371" s="2"/>
      <c r="L371" s="136"/>
      <c r="M371" s="2" t="s">
        <v>35</v>
      </c>
      <c r="N371" s="28">
        <v>0</v>
      </c>
    </row>
    <row r="372" spans="1:14" ht="15" customHeight="1" x14ac:dyDescent="0.3">
      <c r="A372" s="11"/>
      <c r="B372" s="12"/>
      <c r="C372" s="12"/>
      <c r="D372" s="29"/>
      <c r="E372" s="2" t="s">
        <v>20</v>
      </c>
      <c r="F372" s="27">
        <v>0</v>
      </c>
      <c r="G372" s="2" t="s">
        <v>180</v>
      </c>
      <c r="H372" s="27">
        <v>0</v>
      </c>
      <c r="I372" s="2" t="s">
        <v>181</v>
      </c>
      <c r="J372" s="27">
        <v>0</v>
      </c>
      <c r="K372" s="2" t="s">
        <v>182</v>
      </c>
      <c r="L372" s="136">
        <v>0</v>
      </c>
      <c r="M372" s="2" t="s">
        <v>38</v>
      </c>
      <c r="N372" s="28">
        <v>0</v>
      </c>
    </row>
    <row r="373" spans="1:14" x14ac:dyDescent="0.3">
      <c r="A373" s="11"/>
      <c r="B373" s="12"/>
      <c r="C373" s="12"/>
      <c r="D373" s="29"/>
      <c r="E373" s="2" t="s">
        <v>26</v>
      </c>
      <c r="F373" s="27">
        <v>0</v>
      </c>
      <c r="G373" s="2" t="s">
        <v>183</v>
      </c>
      <c r="H373" s="27">
        <v>0</v>
      </c>
      <c r="I373" s="2" t="s">
        <v>184</v>
      </c>
      <c r="J373" s="27">
        <v>0</v>
      </c>
      <c r="K373" s="2"/>
      <c r="L373" s="136"/>
      <c r="M373" s="2" t="s">
        <v>39</v>
      </c>
      <c r="N373" s="28">
        <v>0</v>
      </c>
    </row>
    <row r="374" spans="1:14" x14ac:dyDescent="0.3">
      <c r="A374" s="11"/>
      <c r="B374" s="12"/>
      <c r="C374" s="12"/>
      <c r="D374" s="30"/>
      <c r="I374" s="2"/>
      <c r="L374" s="108"/>
      <c r="N374" s="5"/>
    </row>
    <row r="375" spans="1:14" x14ac:dyDescent="0.3">
      <c r="A375" s="11"/>
      <c r="B375" s="21" t="s">
        <v>195</v>
      </c>
      <c r="C375" s="12"/>
      <c r="D375" s="13" t="s">
        <v>196</v>
      </c>
      <c r="E375" s="2" t="s">
        <v>31</v>
      </c>
      <c r="F375" s="27">
        <v>0</v>
      </c>
      <c r="G375" s="2" t="s">
        <v>179</v>
      </c>
      <c r="H375" s="27">
        <v>0</v>
      </c>
      <c r="I375" s="2" t="s">
        <v>33</v>
      </c>
      <c r="J375" s="27">
        <v>0</v>
      </c>
      <c r="L375" s="136"/>
      <c r="M375" s="2" t="s">
        <v>35</v>
      </c>
      <c r="N375" s="28">
        <v>0</v>
      </c>
    </row>
    <row r="376" spans="1:14" x14ac:dyDescent="0.3">
      <c r="A376" s="11"/>
      <c r="B376" s="12"/>
      <c r="C376" s="12"/>
      <c r="D376" s="29"/>
      <c r="E376" s="2" t="s">
        <v>20</v>
      </c>
      <c r="F376" s="27">
        <v>0</v>
      </c>
      <c r="G376" s="2" t="s">
        <v>180</v>
      </c>
      <c r="H376" s="27">
        <v>0</v>
      </c>
      <c r="I376" s="2" t="s">
        <v>181</v>
      </c>
      <c r="J376" s="27">
        <v>0</v>
      </c>
      <c r="K376" s="2" t="s">
        <v>182</v>
      </c>
      <c r="L376" s="136">
        <v>0</v>
      </c>
      <c r="M376" s="2" t="s">
        <v>38</v>
      </c>
      <c r="N376" s="28">
        <v>0</v>
      </c>
    </row>
    <row r="377" spans="1:14" x14ac:dyDescent="0.3">
      <c r="A377" s="11"/>
      <c r="B377" s="12"/>
      <c r="C377" s="12"/>
      <c r="D377" s="29"/>
      <c r="E377" s="2" t="s">
        <v>26</v>
      </c>
      <c r="F377" s="27">
        <v>0</v>
      </c>
      <c r="G377" s="2" t="s">
        <v>183</v>
      </c>
      <c r="H377" s="27">
        <v>0</v>
      </c>
      <c r="I377" s="2" t="s">
        <v>184</v>
      </c>
      <c r="J377" s="27">
        <v>0</v>
      </c>
      <c r="K377" s="39"/>
      <c r="L377" s="136"/>
      <c r="M377" s="2" t="s">
        <v>39</v>
      </c>
      <c r="N377" s="28">
        <v>0</v>
      </c>
    </row>
    <row r="378" spans="1:14" ht="15" thickBot="1" x14ac:dyDescent="0.35">
      <c r="A378" s="11"/>
      <c r="B378" s="12"/>
      <c r="C378" s="12"/>
      <c r="D378" s="29"/>
      <c r="E378" s="2"/>
      <c r="F378" s="27"/>
      <c r="G378" s="2"/>
      <c r="H378" s="27"/>
      <c r="I378" s="2"/>
      <c r="J378" s="27"/>
      <c r="K378"/>
      <c r="L378" s="136"/>
      <c r="M378" s="2"/>
      <c r="N378" s="28"/>
    </row>
    <row r="379" spans="1:14" ht="14.4" thickTop="1" x14ac:dyDescent="0.3">
      <c r="A379" s="48"/>
      <c r="B379" s="49"/>
      <c r="C379" s="49"/>
      <c r="D379" s="50"/>
      <c r="E379" s="518"/>
      <c r="F379" s="519"/>
      <c r="G379" s="518"/>
      <c r="H379" s="519"/>
      <c r="I379" s="518"/>
      <c r="J379" s="519"/>
      <c r="K379" s="518"/>
      <c r="L379" s="201"/>
      <c r="M379" s="518"/>
      <c r="N379" s="520"/>
    </row>
    <row r="380" spans="1:14" x14ac:dyDescent="0.3">
      <c r="A380" s="37"/>
      <c r="B380" s="78" t="s">
        <v>187</v>
      </c>
      <c r="C380" s="47" t="s">
        <v>2027</v>
      </c>
      <c r="D380" s="13" t="s">
        <v>252</v>
      </c>
      <c r="E380" s="39" t="s">
        <v>31</v>
      </c>
      <c r="F380" s="40">
        <f>+F367+F371+F375</f>
        <v>0</v>
      </c>
      <c r="G380" s="39" t="s">
        <v>179</v>
      </c>
      <c r="H380" s="40">
        <f>+H367+H371+H375</f>
        <v>0</v>
      </c>
      <c r="I380" s="39" t="s">
        <v>33</v>
      </c>
      <c r="J380" s="40">
        <f>+J367+J371+J375</f>
        <v>0</v>
      </c>
      <c r="K380" s="39"/>
      <c r="L380" s="192"/>
      <c r="M380" s="39" t="s">
        <v>35</v>
      </c>
      <c r="N380" s="41">
        <f>+N367+N371+N375</f>
        <v>0</v>
      </c>
    </row>
    <row r="381" spans="1:14" x14ac:dyDescent="0.3">
      <c r="A381" s="11"/>
      <c r="B381" s="12"/>
      <c r="C381" s="12"/>
      <c r="D381" s="13"/>
      <c r="E381" s="39" t="s">
        <v>20</v>
      </c>
      <c r="F381" s="40">
        <f>+F368+F372+F376</f>
        <v>0</v>
      </c>
      <c r="G381" s="39" t="s">
        <v>180</v>
      </c>
      <c r="H381" s="40">
        <f>+H368+H372+H376</f>
        <v>0</v>
      </c>
      <c r="I381" s="39" t="s">
        <v>181</v>
      </c>
      <c r="J381" s="40">
        <f>+J368+J372+J376</f>
        <v>0</v>
      </c>
      <c r="K381" s="39" t="s">
        <v>182</v>
      </c>
      <c r="L381" s="192">
        <f>+L368+L372+L376</f>
        <v>0</v>
      </c>
      <c r="M381" s="39" t="s">
        <v>38</v>
      </c>
      <c r="N381" s="41">
        <f>+N368+N372+N376</f>
        <v>0</v>
      </c>
    </row>
    <row r="382" spans="1:14" x14ac:dyDescent="0.3">
      <c r="A382" s="11"/>
      <c r="B382" s="12"/>
      <c r="C382" s="12"/>
      <c r="D382" s="13"/>
      <c r="E382" s="39" t="s">
        <v>26</v>
      </c>
      <c r="F382" s="40">
        <f>+F369+F373+F377</f>
        <v>0</v>
      </c>
      <c r="G382" s="39" t="s">
        <v>183</v>
      </c>
      <c r="H382" s="40">
        <f>+H369+H373+H377</f>
        <v>0</v>
      </c>
      <c r="I382" s="39" t="s">
        <v>184</v>
      </c>
      <c r="J382" s="40">
        <f>+J369+J373+J377</f>
        <v>0</v>
      </c>
      <c r="K382" s="39"/>
      <c r="L382" s="192"/>
      <c r="M382" s="39" t="s">
        <v>39</v>
      </c>
      <c r="N382" s="41">
        <f>+N369+N373+N377</f>
        <v>0</v>
      </c>
    </row>
    <row r="383" spans="1:14" x14ac:dyDescent="0.3">
      <c r="A383" s="42"/>
      <c r="B383" s="43"/>
      <c r="C383" s="43"/>
      <c r="D383" s="22"/>
      <c r="E383" s="44"/>
      <c r="F383" s="172"/>
      <c r="G383" s="44"/>
      <c r="H383" s="172"/>
      <c r="I383" s="44"/>
      <c r="J383" s="172"/>
      <c r="K383" s="44"/>
      <c r="L383" s="746"/>
      <c r="M383" s="44"/>
      <c r="N383" s="45"/>
    </row>
    <row r="384" spans="1:14" x14ac:dyDescent="0.3">
      <c r="A384" s="11"/>
      <c r="B384" s="12"/>
      <c r="C384" s="12"/>
      <c r="D384" s="30"/>
      <c r="L384" s="107"/>
      <c r="N384" s="5"/>
    </row>
    <row r="385" spans="1:14" x14ac:dyDescent="0.3">
      <c r="A385" s="11"/>
      <c r="B385" s="12"/>
      <c r="C385" s="12"/>
      <c r="D385" s="30"/>
      <c r="L385" s="107"/>
      <c r="N385" s="5"/>
    </row>
    <row r="386" spans="1:14" x14ac:dyDescent="0.3">
      <c r="A386" s="56" t="s">
        <v>254</v>
      </c>
      <c r="B386" s="57" t="s">
        <v>175</v>
      </c>
      <c r="C386" s="62" t="s">
        <v>202</v>
      </c>
      <c r="D386" s="57" t="s">
        <v>256</v>
      </c>
      <c r="E386" s="18"/>
      <c r="F386" s="18"/>
      <c r="G386" s="18"/>
      <c r="H386" s="18"/>
      <c r="I386" s="18"/>
      <c r="J386" s="18"/>
      <c r="K386" s="18"/>
      <c r="L386" s="18"/>
      <c r="M386" s="18"/>
      <c r="N386" s="19"/>
    </row>
    <row r="387" spans="1:14" x14ac:dyDescent="0.3">
      <c r="A387" s="11"/>
      <c r="B387" s="61"/>
      <c r="C387" s="12"/>
      <c r="D387" s="30"/>
      <c r="L387" s="107"/>
      <c r="N387" s="5"/>
    </row>
    <row r="388" spans="1:14" x14ac:dyDescent="0.3">
      <c r="A388" s="59"/>
      <c r="B388" s="25"/>
      <c r="C388" s="60"/>
      <c r="D388" s="53"/>
      <c r="E388" s="524"/>
      <c r="F388" s="171"/>
      <c r="G388" s="524"/>
      <c r="H388" s="524"/>
      <c r="I388" s="524"/>
      <c r="J388" s="524"/>
      <c r="K388" s="524"/>
      <c r="L388" s="203"/>
      <c r="M388" s="524"/>
      <c r="N388" s="525"/>
    </row>
    <row r="389" spans="1:14" x14ac:dyDescent="0.3">
      <c r="A389" s="11"/>
      <c r="B389" s="21" t="s">
        <v>177</v>
      </c>
      <c r="C389" s="12"/>
      <c r="D389" s="13" t="s">
        <v>178</v>
      </c>
      <c r="E389" s="2" t="s">
        <v>31</v>
      </c>
      <c r="F389" s="27">
        <v>0</v>
      </c>
      <c r="G389" s="2" t="s">
        <v>179</v>
      </c>
      <c r="H389" s="27">
        <v>0</v>
      </c>
      <c r="I389" s="2" t="s">
        <v>33</v>
      </c>
      <c r="J389" s="27">
        <v>0</v>
      </c>
      <c r="K389" s="2"/>
      <c r="L389" s="136"/>
      <c r="M389" s="2" t="s">
        <v>35</v>
      </c>
      <c r="N389" s="28">
        <v>0</v>
      </c>
    </row>
    <row r="390" spans="1:14" x14ac:dyDescent="0.3">
      <c r="A390" s="11"/>
      <c r="B390" s="12"/>
      <c r="C390" s="12"/>
      <c r="D390" s="29"/>
      <c r="E390" s="2" t="s">
        <v>20</v>
      </c>
      <c r="F390" s="27">
        <v>0</v>
      </c>
      <c r="G390" s="2" t="s">
        <v>180</v>
      </c>
      <c r="H390" s="27">
        <v>0</v>
      </c>
      <c r="I390" s="2" t="s">
        <v>181</v>
      </c>
      <c r="J390" s="27">
        <v>0</v>
      </c>
      <c r="K390" s="2" t="s">
        <v>182</v>
      </c>
      <c r="L390" s="136">
        <v>0</v>
      </c>
      <c r="M390" s="2" t="s">
        <v>38</v>
      </c>
      <c r="N390" s="28">
        <v>0</v>
      </c>
    </row>
    <row r="391" spans="1:14" x14ac:dyDescent="0.3">
      <c r="A391" s="11"/>
      <c r="B391" s="12"/>
      <c r="C391" s="12"/>
      <c r="D391" s="29"/>
      <c r="E391" s="2" t="s">
        <v>26</v>
      </c>
      <c r="F391" s="27">
        <v>0</v>
      </c>
      <c r="G391" s="2" t="s">
        <v>183</v>
      </c>
      <c r="H391" s="27">
        <v>0</v>
      </c>
      <c r="I391" s="2" t="s">
        <v>184</v>
      </c>
      <c r="J391" s="27">
        <v>0</v>
      </c>
      <c r="K391" s="2"/>
      <c r="L391" s="136"/>
      <c r="M391" s="2" t="s">
        <v>39</v>
      </c>
      <c r="N391" s="28">
        <v>0</v>
      </c>
    </row>
    <row r="392" spans="1:14" x14ac:dyDescent="0.3">
      <c r="A392" s="11"/>
      <c r="B392" s="12"/>
      <c r="C392" s="12"/>
      <c r="D392" s="30"/>
      <c r="H392" s="2"/>
      <c r="J392" s="2"/>
      <c r="L392" s="108"/>
      <c r="N392" s="14"/>
    </row>
    <row r="393" spans="1:14" x14ac:dyDescent="0.3">
      <c r="A393" s="11"/>
      <c r="B393" s="21" t="s">
        <v>185</v>
      </c>
      <c r="C393" s="12"/>
      <c r="D393" s="13" t="s">
        <v>186</v>
      </c>
      <c r="E393" s="2" t="s">
        <v>31</v>
      </c>
      <c r="F393" s="27">
        <v>0</v>
      </c>
      <c r="G393" s="2" t="s">
        <v>179</v>
      </c>
      <c r="H393" s="27">
        <v>0</v>
      </c>
      <c r="I393" s="2" t="s">
        <v>33</v>
      </c>
      <c r="J393" s="27">
        <v>0</v>
      </c>
      <c r="K393" s="2"/>
      <c r="L393" s="136"/>
      <c r="M393" s="2" t="s">
        <v>35</v>
      </c>
      <c r="N393" s="28">
        <v>0</v>
      </c>
    </row>
    <row r="394" spans="1:14" x14ac:dyDescent="0.3">
      <c r="A394" s="11"/>
      <c r="B394" s="12"/>
      <c r="C394" s="12"/>
      <c r="D394" s="29"/>
      <c r="E394" s="2" t="s">
        <v>20</v>
      </c>
      <c r="F394" s="27">
        <v>0</v>
      </c>
      <c r="G394" s="2" t="s">
        <v>180</v>
      </c>
      <c r="H394" s="27">
        <v>0</v>
      </c>
      <c r="I394" s="2" t="s">
        <v>181</v>
      </c>
      <c r="J394" s="27">
        <v>0</v>
      </c>
      <c r="K394" s="2" t="s">
        <v>182</v>
      </c>
      <c r="L394" s="136">
        <v>0</v>
      </c>
      <c r="M394" s="2" t="s">
        <v>38</v>
      </c>
      <c r="N394" s="28">
        <v>0</v>
      </c>
    </row>
    <row r="395" spans="1:14" x14ac:dyDescent="0.3">
      <c r="A395" s="11"/>
      <c r="B395" s="12"/>
      <c r="C395" s="12"/>
      <c r="D395" s="29"/>
      <c r="E395" s="2" t="s">
        <v>26</v>
      </c>
      <c r="F395" s="27">
        <v>0</v>
      </c>
      <c r="G395" s="2" t="s">
        <v>183</v>
      </c>
      <c r="H395" s="27">
        <v>0</v>
      </c>
      <c r="I395" s="2" t="s">
        <v>184</v>
      </c>
      <c r="J395" s="27">
        <v>0</v>
      </c>
      <c r="K395" s="2"/>
      <c r="L395" s="136"/>
      <c r="M395" s="2" t="s">
        <v>39</v>
      </c>
      <c r="N395" s="28">
        <v>0</v>
      </c>
    </row>
    <row r="396" spans="1:14" x14ac:dyDescent="0.3">
      <c r="A396" s="11"/>
      <c r="B396" s="12"/>
      <c r="C396" s="12"/>
      <c r="D396" s="30"/>
      <c r="I396" s="2"/>
      <c r="L396" s="108"/>
      <c r="N396" s="5"/>
    </row>
    <row r="397" spans="1:14" x14ac:dyDescent="0.3">
      <c r="A397" s="11"/>
      <c r="B397" s="21" t="s">
        <v>195</v>
      </c>
      <c r="C397" s="12"/>
      <c r="D397" s="13" t="s">
        <v>196</v>
      </c>
      <c r="E397" s="2" t="s">
        <v>31</v>
      </c>
      <c r="F397" s="27">
        <v>0</v>
      </c>
      <c r="G397" s="2" t="s">
        <v>179</v>
      </c>
      <c r="H397" s="27">
        <v>0</v>
      </c>
      <c r="I397" s="2" t="s">
        <v>33</v>
      </c>
      <c r="J397" s="27">
        <v>0</v>
      </c>
      <c r="L397" s="136"/>
      <c r="M397" s="2" t="s">
        <v>35</v>
      </c>
      <c r="N397" s="28">
        <v>0</v>
      </c>
    </row>
    <row r="398" spans="1:14" x14ac:dyDescent="0.3">
      <c r="A398" s="11"/>
      <c r="B398" s="12"/>
      <c r="C398" s="12"/>
      <c r="D398" s="29"/>
      <c r="E398" s="2" t="s">
        <v>20</v>
      </c>
      <c r="F398" s="27">
        <v>0</v>
      </c>
      <c r="G398" s="2" t="s">
        <v>180</v>
      </c>
      <c r="H398" s="27">
        <v>0</v>
      </c>
      <c r="I398" s="2" t="s">
        <v>181</v>
      </c>
      <c r="J398" s="27">
        <v>0</v>
      </c>
      <c r="K398" s="2" t="s">
        <v>182</v>
      </c>
      <c r="L398" s="136">
        <v>0</v>
      </c>
      <c r="M398" s="2" t="s">
        <v>38</v>
      </c>
      <c r="N398" s="28">
        <v>0</v>
      </c>
    </row>
    <row r="399" spans="1:14" x14ac:dyDescent="0.3">
      <c r="A399" s="11"/>
      <c r="B399" s="12"/>
      <c r="C399" s="12"/>
      <c r="D399" s="29"/>
      <c r="E399" s="2" t="s">
        <v>26</v>
      </c>
      <c r="F399" s="27">
        <v>0</v>
      </c>
      <c r="G399" s="2" t="s">
        <v>183</v>
      </c>
      <c r="H399" s="27">
        <v>0</v>
      </c>
      <c r="I399" s="2" t="s">
        <v>184</v>
      </c>
      <c r="J399" s="27">
        <v>0</v>
      </c>
      <c r="K399" s="39"/>
      <c r="L399" s="136"/>
      <c r="M399" s="2" t="s">
        <v>39</v>
      </c>
      <c r="N399" s="28">
        <v>0</v>
      </c>
    </row>
    <row r="400" spans="1:14" ht="15" thickBot="1" x14ac:dyDescent="0.35">
      <c r="A400" s="11"/>
      <c r="B400" s="12"/>
      <c r="C400" s="12"/>
      <c r="D400" s="29"/>
      <c r="E400" s="2"/>
      <c r="F400" s="27"/>
      <c r="G400" s="2"/>
      <c r="H400" s="27"/>
      <c r="I400" s="2"/>
      <c r="J400" s="27"/>
      <c r="K400"/>
      <c r="L400" s="136"/>
      <c r="M400" s="2"/>
      <c r="N400" s="28"/>
    </row>
    <row r="401" spans="1:14" ht="14.4" thickTop="1" x14ac:dyDescent="0.3">
      <c r="A401" s="48"/>
      <c r="B401" s="49"/>
      <c r="C401" s="49"/>
      <c r="D401" s="50"/>
      <c r="E401" s="518"/>
      <c r="F401" s="519"/>
      <c r="G401" s="518"/>
      <c r="H401" s="519"/>
      <c r="I401" s="518"/>
      <c r="J401" s="519"/>
      <c r="K401" s="518"/>
      <c r="L401" s="201"/>
      <c r="M401" s="518"/>
      <c r="N401" s="520"/>
    </row>
    <row r="402" spans="1:14" x14ac:dyDescent="0.3">
      <c r="A402" s="37"/>
      <c r="B402" s="78" t="s">
        <v>187</v>
      </c>
      <c r="C402" s="47" t="s">
        <v>202</v>
      </c>
      <c r="D402" s="13" t="s">
        <v>256</v>
      </c>
      <c r="E402" s="39" t="s">
        <v>31</v>
      </c>
      <c r="F402" s="40">
        <f>+F389+F393+F397</f>
        <v>0</v>
      </c>
      <c r="G402" s="39" t="s">
        <v>179</v>
      </c>
      <c r="H402" s="40">
        <f>+H389+H393+H397</f>
        <v>0</v>
      </c>
      <c r="I402" s="39" t="s">
        <v>33</v>
      </c>
      <c r="J402" s="40">
        <f>+J389+J393+J397</f>
        <v>0</v>
      </c>
      <c r="K402" s="39"/>
      <c r="L402" s="192"/>
      <c r="M402" s="39" t="s">
        <v>35</v>
      </c>
      <c r="N402" s="41">
        <f>+N389+N393+N397</f>
        <v>0</v>
      </c>
    </row>
    <row r="403" spans="1:14" x14ac:dyDescent="0.3">
      <c r="A403" s="11"/>
      <c r="B403" s="12"/>
      <c r="C403" s="12"/>
      <c r="D403" s="13"/>
      <c r="E403" s="39" t="s">
        <v>20</v>
      </c>
      <c r="F403" s="40">
        <f>+F390+F394+F398</f>
        <v>0</v>
      </c>
      <c r="G403" s="39" t="s">
        <v>180</v>
      </c>
      <c r="H403" s="40">
        <f>+H390+H394+H398</f>
        <v>0</v>
      </c>
      <c r="I403" s="39" t="s">
        <v>181</v>
      </c>
      <c r="J403" s="40">
        <f>+J390+J394+J398</f>
        <v>0</v>
      </c>
      <c r="K403" s="39" t="s">
        <v>182</v>
      </c>
      <c r="L403" s="192">
        <f>+L390+L394+L398</f>
        <v>0</v>
      </c>
      <c r="M403" s="39" t="s">
        <v>38</v>
      </c>
      <c r="N403" s="41">
        <f>+N390+N394+N398</f>
        <v>0</v>
      </c>
    </row>
    <row r="404" spans="1:14" x14ac:dyDescent="0.3">
      <c r="A404" s="11"/>
      <c r="B404" s="12"/>
      <c r="C404" s="12"/>
      <c r="D404" s="13"/>
      <c r="E404" s="39" t="s">
        <v>26</v>
      </c>
      <c r="F404" s="40">
        <f>+F391+F395+F399</f>
        <v>0</v>
      </c>
      <c r="G404" s="39" t="s">
        <v>183</v>
      </c>
      <c r="H404" s="40">
        <f>+H391+H395+H399</f>
        <v>0</v>
      </c>
      <c r="I404" s="39" t="s">
        <v>184</v>
      </c>
      <c r="J404" s="40">
        <f>+J391+J395+J399</f>
        <v>0</v>
      </c>
      <c r="K404" s="39"/>
      <c r="L404" s="192"/>
      <c r="M404" s="39" t="s">
        <v>39</v>
      </c>
      <c r="N404" s="41">
        <f>+N391+N395+N399</f>
        <v>0</v>
      </c>
    </row>
    <row r="405" spans="1:14" x14ac:dyDescent="0.3">
      <c r="A405" s="42"/>
      <c r="B405" s="43"/>
      <c r="C405" s="43"/>
      <c r="D405" s="22"/>
      <c r="E405" s="44"/>
      <c r="F405" s="172"/>
      <c r="G405" s="44"/>
      <c r="H405" s="172"/>
      <c r="I405" s="44"/>
      <c r="J405" s="172"/>
      <c r="K405" s="44"/>
      <c r="L405" s="746"/>
      <c r="M405" s="44"/>
      <c r="N405" s="45"/>
    </row>
    <row r="406" spans="1:14" x14ac:dyDescent="0.3">
      <c r="A406" s="24"/>
      <c r="B406" s="26"/>
      <c r="C406" s="26"/>
      <c r="D406" s="53"/>
      <c r="E406" s="524"/>
      <c r="F406" s="171"/>
      <c r="G406" s="524"/>
      <c r="H406" s="171"/>
      <c r="I406" s="524"/>
      <c r="J406" s="171"/>
      <c r="K406" s="524"/>
      <c r="L406" s="745"/>
      <c r="M406" s="524"/>
      <c r="N406" s="527"/>
    </row>
    <row r="407" spans="1:14" x14ac:dyDescent="0.3">
      <c r="A407" s="11"/>
      <c r="B407" s="12"/>
      <c r="C407" s="12"/>
      <c r="D407" s="13"/>
      <c r="H407" s="2"/>
      <c r="J407" s="2"/>
      <c r="L407" s="108"/>
      <c r="N407" s="14"/>
    </row>
    <row r="408" spans="1:14" x14ac:dyDescent="0.3">
      <c r="A408" s="56" t="s">
        <v>257</v>
      </c>
      <c r="B408" s="57" t="s">
        <v>175</v>
      </c>
      <c r="C408" s="62" t="s">
        <v>205</v>
      </c>
      <c r="D408" s="57" t="s">
        <v>259</v>
      </c>
      <c r="E408" s="18"/>
      <c r="F408" s="18"/>
      <c r="G408" s="18"/>
      <c r="H408" s="18"/>
      <c r="I408" s="18"/>
      <c r="J408" s="18"/>
      <c r="K408" s="18"/>
      <c r="L408" s="18"/>
      <c r="M408" s="18"/>
      <c r="N408" s="19"/>
    </row>
    <row r="409" spans="1:14" x14ac:dyDescent="0.3">
      <c r="A409" s="11"/>
      <c r="B409" s="61"/>
      <c r="C409" s="12"/>
      <c r="D409" s="30"/>
      <c r="L409" s="107"/>
      <c r="N409" s="5"/>
    </row>
    <row r="410" spans="1:14" x14ac:dyDescent="0.3">
      <c r="A410" s="59"/>
      <c r="B410" s="25"/>
      <c r="C410" s="60"/>
      <c r="D410" s="53"/>
      <c r="E410" s="524"/>
      <c r="F410" s="171"/>
      <c r="G410" s="524"/>
      <c r="H410" s="524"/>
      <c r="I410" s="524"/>
      <c r="J410" s="524"/>
      <c r="K410" s="524"/>
      <c r="L410" s="203"/>
      <c r="M410" s="524"/>
      <c r="N410" s="525"/>
    </row>
    <row r="411" spans="1:14" x14ac:dyDescent="0.3">
      <c r="A411" s="11"/>
      <c r="B411" s="21" t="s">
        <v>177</v>
      </c>
      <c r="C411" s="12"/>
      <c r="D411" s="13" t="s">
        <v>178</v>
      </c>
      <c r="E411" s="2" t="s">
        <v>31</v>
      </c>
      <c r="F411" s="27">
        <v>0</v>
      </c>
      <c r="G411" s="2" t="s">
        <v>179</v>
      </c>
      <c r="H411" s="27">
        <v>0</v>
      </c>
      <c r="I411" s="2" t="s">
        <v>33</v>
      </c>
      <c r="J411" s="27">
        <v>0</v>
      </c>
      <c r="K411" s="2"/>
      <c r="L411" s="136"/>
      <c r="M411" s="2" t="s">
        <v>35</v>
      </c>
      <c r="N411" s="28">
        <v>0</v>
      </c>
    </row>
    <row r="412" spans="1:14" x14ac:dyDescent="0.3">
      <c r="A412" s="11"/>
      <c r="B412" s="12"/>
      <c r="C412" s="12"/>
      <c r="D412" s="29"/>
      <c r="E412" s="2" t="s">
        <v>20</v>
      </c>
      <c r="F412" s="27">
        <v>0</v>
      </c>
      <c r="G412" s="2" t="s">
        <v>180</v>
      </c>
      <c r="H412" s="27">
        <v>0</v>
      </c>
      <c r="I412" s="2" t="s">
        <v>181</v>
      </c>
      <c r="J412" s="27">
        <v>0</v>
      </c>
      <c r="K412" s="2" t="s">
        <v>182</v>
      </c>
      <c r="L412" s="136">
        <v>0</v>
      </c>
      <c r="M412" s="2" t="s">
        <v>38</v>
      </c>
      <c r="N412" s="28">
        <v>0</v>
      </c>
    </row>
    <row r="413" spans="1:14" x14ac:dyDescent="0.3">
      <c r="A413" s="11"/>
      <c r="B413" s="12"/>
      <c r="C413" s="12"/>
      <c r="D413" s="29"/>
      <c r="E413" s="2" t="s">
        <v>26</v>
      </c>
      <c r="F413" s="27">
        <v>0</v>
      </c>
      <c r="G413" s="2" t="s">
        <v>183</v>
      </c>
      <c r="H413" s="27">
        <v>0</v>
      </c>
      <c r="I413" s="2" t="s">
        <v>184</v>
      </c>
      <c r="J413" s="27">
        <v>0</v>
      </c>
      <c r="K413" s="2"/>
      <c r="L413" s="136"/>
      <c r="M413" s="2" t="s">
        <v>39</v>
      </c>
      <c r="N413" s="28">
        <v>0</v>
      </c>
    </row>
    <row r="414" spans="1:14" x14ac:dyDescent="0.3">
      <c r="A414" s="11"/>
      <c r="B414" s="12"/>
      <c r="C414" s="12"/>
      <c r="D414" s="30"/>
      <c r="H414" s="2"/>
      <c r="J414" s="2"/>
      <c r="L414" s="108"/>
      <c r="N414" s="14"/>
    </row>
    <row r="415" spans="1:14" x14ac:dyDescent="0.3">
      <c r="A415" s="11"/>
      <c r="B415" s="21" t="s">
        <v>185</v>
      </c>
      <c r="C415" s="12"/>
      <c r="D415" s="13" t="s">
        <v>186</v>
      </c>
      <c r="E415" s="2" t="s">
        <v>31</v>
      </c>
      <c r="F415" s="27">
        <v>0</v>
      </c>
      <c r="G415" s="2" t="s">
        <v>179</v>
      </c>
      <c r="H415" s="27">
        <v>0</v>
      </c>
      <c r="I415" s="2" t="s">
        <v>33</v>
      </c>
      <c r="J415" s="27">
        <v>0</v>
      </c>
      <c r="K415" s="2"/>
      <c r="L415" s="136"/>
      <c r="M415" s="2" t="s">
        <v>35</v>
      </c>
      <c r="N415" s="28">
        <v>0</v>
      </c>
    </row>
    <row r="416" spans="1:14" x14ac:dyDescent="0.3">
      <c r="A416" s="11"/>
      <c r="B416" s="12"/>
      <c r="C416" s="12"/>
      <c r="D416" s="29"/>
      <c r="E416" s="2" t="s">
        <v>20</v>
      </c>
      <c r="F416" s="27">
        <v>0</v>
      </c>
      <c r="G416" s="2" t="s">
        <v>180</v>
      </c>
      <c r="H416" s="27">
        <v>0</v>
      </c>
      <c r="I416" s="2" t="s">
        <v>181</v>
      </c>
      <c r="J416" s="27">
        <v>0</v>
      </c>
      <c r="K416" s="2" t="s">
        <v>182</v>
      </c>
      <c r="L416" s="136">
        <v>0</v>
      </c>
      <c r="M416" s="2" t="s">
        <v>38</v>
      </c>
      <c r="N416" s="28">
        <v>0</v>
      </c>
    </row>
    <row r="417" spans="1:14" x14ac:dyDescent="0.3">
      <c r="A417" s="11"/>
      <c r="B417" s="12"/>
      <c r="C417" s="12"/>
      <c r="D417" s="29"/>
      <c r="E417" s="2" t="s">
        <v>26</v>
      </c>
      <c r="F417" s="27">
        <v>0</v>
      </c>
      <c r="G417" s="2" t="s">
        <v>183</v>
      </c>
      <c r="H417" s="27">
        <v>0</v>
      </c>
      <c r="I417" s="2" t="s">
        <v>184</v>
      </c>
      <c r="J417" s="27">
        <v>0</v>
      </c>
      <c r="K417" s="2"/>
      <c r="L417" s="136"/>
      <c r="M417" s="2" t="s">
        <v>39</v>
      </c>
      <c r="N417" s="28">
        <v>0</v>
      </c>
    </row>
    <row r="418" spans="1:14" x14ac:dyDescent="0.3">
      <c r="A418" s="11"/>
      <c r="B418" s="12"/>
      <c r="C418" s="12"/>
      <c r="D418" s="30"/>
      <c r="I418" s="2"/>
      <c r="L418" s="108"/>
      <c r="N418" s="5"/>
    </row>
    <row r="419" spans="1:14" x14ac:dyDescent="0.3">
      <c r="A419" s="11"/>
      <c r="B419" s="21" t="s">
        <v>195</v>
      </c>
      <c r="C419" s="12"/>
      <c r="D419" s="13" t="s">
        <v>196</v>
      </c>
      <c r="E419" s="2" t="s">
        <v>31</v>
      </c>
      <c r="F419" s="27">
        <v>0</v>
      </c>
      <c r="G419" s="2" t="s">
        <v>179</v>
      </c>
      <c r="H419" s="27">
        <v>0</v>
      </c>
      <c r="I419" s="2" t="s">
        <v>33</v>
      </c>
      <c r="J419" s="27">
        <v>0</v>
      </c>
      <c r="L419" s="136"/>
      <c r="M419" s="2" t="s">
        <v>35</v>
      </c>
      <c r="N419" s="28">
        <v>0</v>
      </c>
    </row>
    <row r="420" spans="1:14" x14ac:dyDescent="0.3">
      <c r="A420" s="11"/>
      <c r="B420" s="12"/>
      <c r="C420" s="12"/>
      <c r="D420" s="29"/>
      <c r="E420" s="2" t="s">
        <v>20</v>
      </c>
      <c r="F420" s="27">
        <v>0</v>
      </c>
      <c r="G420" s="2" t="s">
        <v>180</v>
      </c>
      <c r="H420" s="27">
        <v>0</v>
      </c>
      <c r="I420" s="2" t="s">
        <v>181</v>
      </c>
      <c r="J420" s="27">
        <v>0</v>
      </c>
      <c r="K420" s="2" t="s">
        <v>182</v>
      </c>
      <c r="L420" s="136">
        <v>0</v>
      </c>
      <c r="M420" s="2" t="s">
        <v>38</v>
      </c>
      <c r="N420" s="28">
        <v>0</v>
      </c>
    </row>
    <row r="421" spans="1:14" x14ac:dyDescent="0.3">
      <c r="A421" s="11"/>
      <c r="B421" s="12"/>
      <c r="C421" s="12"/>
      <c r="D421" s="29"/>
      <c r="E421" s="2" t="s">
        <v>26</v>
      </c>
      <c r="F421" s="27">
        <v>0</v>
      </c>
      <c r="G421" s="2" t="s">
        <v>183</v>
      </c>
      <c r="H421" s="27">
        <v>0</v>
      </c>
      <c r="I421" s="2" t="s">
        <v>184</v>
      </c>
      <c r="J421" s="27">
        <v>0</v>
      </c>
      <c r="K421" s="39"/>
      <c r="L421" s="136"/>
      <c r="M421" s="2" t="s">
        <v>39</v>
      </c>
      <c r="N421" s="28">
        <v>0</v>
      </c>
    </row>
    <row r="422" spans="1:14" ht="15" thickBot="1" x14ac:dyDescent="0.35">
      <c r="A422" s="11"/>
      <c r="B422" s="12"/>
      <c r="C422" s="12"/>
      <c r="D422" s="29"/>
      <c r="E422" s="2"/>
      <c r="F422" s="27"/>
      <c r="G422" s="2"/>
      <c r="H422" s="27"/>
      <c r="I422" s="2"/>
      <c r="J422" s="27"/>
      <c r="K422"/>
      <c r="L422" s="136"/>
      <c r="M422" s="2"/>
      <c r="N422" s="28"/>
    </row>
    <row r="423" spans="1:14" ht="15" customHeight="1" thickTop="1" x14ac:dyDescent="0.3">
      <c r="A423" s="48"/>
      <c r="B423" s="49"/>
      <c r="C423" s="49"/>
      <c r="D423" s="50"/>
      <c r="E423" s="518"/>
      <c r="F423" s="519"/>
      <c r="G423" s="518"/>
      <c r="H423" s="519"/>
      <c r="I423" s="518"/>
      <c r="J423" s="519"/>
      <c r="K423" s="518"/>
      <c r="L423" s="201"/>
      <c r="M423" s="518"/>
      <c r="N423" s="520"/>
    </row>
    <row r="424" spans="1:14" x14ac:dyDescent="0.3">
      <c r="A424" s="37"/>
      <c r="B424" s="78" t="s">
        <v>187</v>
      </c>
      <c r="C424" s="47" t="s">
        <v>205</v>
      </c>
      <c r="D424" s="13" t="s">
        <v>259</v>
      </c>
      <c r="E424" s="39" t="s">
        <v>31</v>
      </c>
      <c r="F424" s="40">
        <f>+F411+F415+F419</f>
        <v>0</v>
      </c>
      <c r="G424" s="39" t="s">
        <v>179</v>
      </c>
      <c r="H424" s="40">
        <f>+H411+H415+H419</f>
        <v>0</v>
      </c>
      <c r="I424" s="39" t="s">
        <v>33</v>
      </c>
      <c r="J424" s="40">
        <f>+J411+J415+J419</f>
        <v>0</v>
      </c>
      <c r="K424" s="39"/>
      <c r="L424" s="192"/>
      <c r="M424" s="39" t="s">
        <v>35</v>
      </c>
      <c r="N424" s="41">
        <f>+N411+N415+N419</f>
        <v>0</v>
      </c>
    </row>
    <row r="425" spans="1:14" x14ac:dyDescent="0.3">
      <c r="A425" s="11"/>
      <c r="B425" s="12"/>
      <c r="C425" s="12"/>
      <c r="D425" s="13"/>
      <c r="E425" s="39" t="s">
        <v>20</v>
      </c>
      <c r="F425" s="40">
        <f>+F412+F416+F420</f>
        <v>0</v>
      </c>
      <c r="G425" s="39" t="s">
        <v>180</v>
      </c>
      <c r="H425" s="40">
        <f>+H412+H416+H420</f>
        <v>0</v>
      </c>
      <c r="I425" s="39" t="s">
        <v>181</v>
      </c>
      <c r="J425" s="40">
        <f>+J412+J416+J420</f>
        <v>0</v>
      </c>
      <c r="K425" s="39" t="s">
        <v>182</v>
      </c>
      <c r="L425" s="192">
        <f>+L412+L416+L420</f>
        <v>0</v>
      </c>
      <c r="M425" s="39" t="s">
        <v>38</v>
      </c>
      <c r="N425" s="41">
        <f>+N412+N416+N420</f>
        <v>0</v>
      </c>
    </row>
    <row r="426" spans="1:14" x14ac:dyDescent="0.3">
      <c r="A426" s="11"/>
      <c r="B426" s="12"/>
      <c r="C426" s="12"/>
      <c r="D426" s="13"/>
      <c r="E426" s="39" t="s">
        <v>26</v>
      </c>
      <c r="F426" s="40">
        <f>+F413+F417+F421</f>
        <v>0</v>
      </c>
      <c r="G426" s="39" t="s">
        <v>183</v>
      </c>
      <c r="H426" s="40">
        <f>+H413+H417+H421</f>
        <v>0</v>
      </c>
      <c r="I426" s="39" t="s">
        <v>184</v>
      </c>
      <c r="J426" s="40">
        <f>+J413+J417+J421</f>
        <v>0</v>
      </c>
      <c r="K426" s="39"/>
      <c r="L426" s="192"/>
      <c r="M426" s="39" t="s">
        <v>39</v>
      </c>
      <c r="N426" s="41">
        <f>+N413+N417+N421</f>
        <v>0</v>
      </c>
    </row>
    <row r="427" spans="1:14" x14ac:dyDescent="0.3">
      <c r="A427" s="42"/>
      <c r="B427" s="43"/>
      <c r="C427" s="43"/>
      <c r="D427" s="22"/>
      <c r="E427" s="44"/>
      <c r="F427" s="172"/>
      <c r="G427" s="44"/>
      <c r="H427" s="172"/>
      <c r="I427" s="44"/>
      <c r="J427" s="172"/>
      <c r="K427" s="44"/>
      <c r="L427" s="746"/>
      <c r="M427" s="44"/>
      <c r="N427" s="45"/>
    </row>
    <row r="428" spans="1:14" x14ac:dyDescent="0.3">
      <c r="A428" s="11"/>
      <c r="B428" s="12"/>
      <c r="C428" s="12"/>
      <c r="D428" s="30"/>
      <c r="L428" s="107"/>
      <c r="N428" s="5"/>
    </row>
    <row r="429" spans="1:14" x14ac:dyDescent="0.3">
      <c r="A429" s="11"/>
      <c r="B429" s="12"/>
      <c r="C429" s="12"/>
      <c r="D429" s="30"/>
      <c r="L429" s="107"/>
      <c r="N429" s="5"/>
    </row>
    <row r="430" spans="1:14" ht="27.6" x14ac:dyDescent="0.3">
      <c r="A430" s="56" t="s">
        <v>2028</v>
      </c>
      <c r="B430" s="57" t="s">
        <v>175</v>
      </c>
      <c r="C430" s="62" t="s">
        <v>208</v>
      </c>
      <c r="D430" s="57" t="s">
        <v>262</v>
      </c>
      <c r="E430" s="18"/>
      <c r="F430" s="18"/>
      <c r="G430" s="18"/>
      <c r="H430" s="18"/>
      <c r="I430" s="18"/>
      <c r="J430" s="18"/>
      <c r="K430" s="18"/>
      <c r="L430" s="18"/>
      <c r="M430" s="18"/>
      <c r="N430" s="19"/>
    </row>
    <row r="431" spans="1:14" x14ac:dyDescent="0.3">
      <c r="A431" s="11"/>
      <c r="B431" s="61"/>
      <c r="C431" s="12"/>
      <c r="D431" s="30"/>
      <c r="L431" s="107"/>
      <c r="N431" s="5"/>
    </row>
    <row r="432" spans="1:14" x14ac:dyDescent="0.3">
      <c r="A432" s="59"/>
      <c r="B432" s="25"/>
      <c r="C432" s="60"/>
      <c r="D432" s="53"/>
      <c r="E432" s="524"/>
      <c r="F432" s="171"/>
      <c r="G432" s="524"/>
      <c r="H432" s="524"/>
      <c r="I432" s="524"/>
      <c r="J432" s="524"/>
      <c r="K432" s="524"/>
      <c r="L432" s="203"/>
      <c r="M432" s="524"/>
      <c r="N432" s="525"/>
    </row>
    <row r="433" spans="1:14" x14ac:dyDescent="0.3">
      <c r="A433" s="11"/>
      <c r="B433" s="21" t="s">
        <v>177</v>
      </c>
      <c r="C433" s="12"/>
      <c r="D433" s="13" t="s">
        <v>178</v>
      </c>
      <c r="E433" s="2" t="s">
        <v>31</v>
      </c>
      <c r="F433" s="27">
        <v>0</v>
      </c>
      <c r="G433" s="2" t="s">
        <v>179</v>
      </c>
      <c r="H433" s="27">
        <v>0</v>
      </c>
      <c r="I433" s="2" t="s">
        <v>33</v>
      </c>
      <c r="J433" s="27">
        <v>0</v>
      </c>
      <c r="K433" s="2"/>
      <c r="L433" s="136"/>
      <c r="M433" s="2" t="s">
        <v>35</v>
      </c>
      <c r="N433" s="28">
        <v>0</v>
      </c>
    </row>
    <row r="434" spans="1:14" x14ac:dyDescent="0.3">
      <c r="A434" s="11"/>
      <c r="B434" s="12"/>
      <c r="C434" s="12"/>
      <c r="D434" s="29"/>
      <c r="E434" s="2" t="s">
        <v>20</v>
      </c>
      <c r="F434" s="27">
        <v>0</v>
      </c>
      <c r="G434" s="2" t="s">
        <v>180</v>
      </c>
      <c r="H434" s="27">
        <v>0</v>
      </c>
      <c r="I434" s="2" t="s">
        <v>181</v>
      </c>
      <c r="J434" s="27">
        <v>0</v>
      </c>
      <c r="K434" s="2" t="s">
        <v>182</v>
      </c>
      <c r="L434" s="136">
        <v>0</v>
      </c>
      <c r="M434" s="2" t="s">
        <v>38</v>
      </c>
      <c r="N434" s="28">
        <v>0</v>
      </c>
    </row>
    <row r="435" spans="1:14" x14ac:dyDescent="0.3">
      <c r="A435" s="11"/>
      <c r="B435" s="12"/>
      <c r="C435" s="12"/>
      <c r="D435" s="29"/>
      <c r="E435" s="2" t="s">
        <v>26</v>
      </c>
      <c r="F435" s="27">
        <v>0</v>
      </c>
      <c r="G435" s="2" t="s">
        <v>183</v>
      </c>
      <c r="H435" s="27">
        <v>0</v>
      </c>
      <c r="I435" s="2" t="s">
        <v>184</v>
      </c>
      <c r="J435" s="27">
        <v>0</v>
      </c>
      <c r="K435" s="2"/>
      <c r="L435" s="136"/>
      <c r="M435" s="2" t="s">
        <v>39</v>
      </c>
      <c r="N435" s="28">
        <v>0</v>
      </c>
    </row>
    <row r="436" spans="1:14" x14ac:dyDescent="0.3">
      <c r="A436" s="11"/>
      <c r="B436" s="12"/>
      <c r="C436" s="12"/>
      <c r="D436" s="30"/>
      <c r="H436" s="2"/>
      <c r="J436" s="2"/>
      <c r="L436" s="108"/>
      <c r="N436" s="14"/>
    </row>
    <row r="437" spans="1:14" x14ac:dyDescent="0.3">
      <c r="A437" s="11"/>
      <c r="B437" s="21" t="s">
        <v>185</v>
      </c>
      <c r="C437" s="12"/>
      <c r="D437" s="13" t="s">
        <v>186</v>
      </c>
      <c r="E437" s="2" t="s">
        <v>31</v>
      </c>
      <c r="F437" s="27">
        <v>0</v>
      </c>
      <c r="G437" s="2" t="s">
        <v>179</v>
      </c>
      <c r="H437" s="27">
        <v>0</v>
      </c>
      <c r="I437" s="2" t="s">
        <v>33</v>
      </c>
      <c r="J437" s="27">
        <v>0</v>
      </c>
      <c r="K437" s="2"/>
      <c r="L437" s="136"/>
      <c r="M437" s="2" t="s">
        <v>35</v>
      </c>
      <c r="N437" s="28">
        <v>0</v>
      </c>
    </row>
    <row r="438" spans="1:14" x14ac:dyDescent="0.3">
      <c r="A438" s="11"/>
      <c r="B438" s="12"/>
      <c r="C438" s="12"/>
      <c r="D438" s="29"/>
      <c r="E438" s="2" t="s">
        <v>20</v>
      </c>
      <c r="F438" s="27">
        <v>0</v>
      </c>
      <c r="G438" s="2" t="s">
        <v>180</v>
      </c>
      <c r="H438" s="27">
        <v>0</v>
      </c>
      <c r="I438" s="2" t="s">
        <v>181</v>
      </c>
      <c r="J438" s="27">
        <v>0</v>
      </c>
      <c r="K438" s="2" t="s">
        <v>182</v>
      </c>
      <c r="L438" s="136">
        <v>0</v>
      </c>
      <c r="M438" s="2" t="s">
        <v>38</v>
      </c>
      <c r="N438" s="28">
        <v>0</v>
      </c>
    </row>
    <row r="439" spans="1:14" x14ac:dyDescent="0.3">
      <c r="A439" s="11"/>
      <c r="B439" s="12"/>
      <c r="C439" s="12"/>
      <c r="D439" s="29"/>
      <c r="E439" s="2" t="s">
        <v>26</v>
      </c>
      <c r="F439" s="27">
        <v>0</v>
      </c>
      <c r="G439" s="2" t="s">
        <v>183</v>
      </c>
      <c r="H439" s="27">
        <v>0</v>
      </c>
      <c r="I439" s="2" t="s">
        <v>184</v>
      </c>
      <c r="J439" s="27">
        <v>0</v>
      </c>
      <c r="K439" s="2"/>
      <c r="L439" s="136"/>
      <c r="M439" s="2" t="s">
        <v>39</v>
      </c>
      <c r="N439" s="28">
        <v>0</v>
      </c>
    </row>
    <row r="440" spans="1:14" x14ac:dyDescent="0.3">
      <c r="A440" s="11"/>
      <c r="B440" s="12"/>
      <c r="C440" s="12"/>
      <c r="D440" s="30"/>
      <c r="I440" s="2"/>
      <c r="L440" s="108"/>
      <c r="N440" s="5"/>
    </row>
    <row r="441" spans="1:14" x14ac:dyDescent="0.3">
      <c r="A441" s="11"/>
      <c r="B441" s="21" t="s">
        <v>195</v>
      </c>
      <c r="C441" s="12"/>
      <c r="D441" s="13" t="s">
        <v>196</v>
      </c>
      <c r="E441" s="2" t="s">
        <v>31</v>
      </c>
      <c r="F441" s="27">
        <v>0</v>
      </c>
      <c r="G441" s="2" t="s">
        <v>179</v>
      </c>
      <c r="H441" s="27">
        <v>0</v>
      </c>
      <c r="I441" s="2" t="s">
        <v>33</v>
      </c>
      <c r="J441" s="27">
        <v>0</v>
      </c>
      <c r="L441" s="136"/>
      <c r="M441" s="2" t="s">
        <v>35</v>
      </c>
      <c r="N441" s="28">
        <v>0</v>
      </c>
    </row>
    <row r="442" spans="1:14" x14ac:dyDescent="0.3">
      <c r="A442" s="11"/>
      <c r="B442" s="12"/>
      <c r="C442" s="12"/>
      <c r="D442" s="29"/>
      <c r="E442" s="2" t="s">
        <v>20</v>
      </c>
      <c r="F442" s="27">
        <v>0</v>
      </c>
      <c r="G442" s="2" t="s">
        <v>180</v>
      </c>
      <c r="H442" s="27">
        <v>0</v>
      </c>
      <c r="I442" s="2" t="s">
        <v>181</v>
      </c>
      <c r="J442" s="27">
        <v>0</v>
      </c>
      <c r="K442" s="2" t="s">
        <v>182</v>
      </c>
      <c r="L442" s="136">
        <v>0</v>
      </c>
      <c r="M442" s="2" t="s">
        <v>38</v>
      </c>
      <c r="N442" s="28">
        <v>0</v>
      </c>
    </row>
    <row r="443" spans="1:14" x14ac:dyDescent="0.3">
      <c r="A443" s="11"/>
      <c r="B443" s="12"/>
      <c r="C443" s="12"/>
      <c r="D443" s="29"/>
      <c r="E443" s="2" t="s">
        <v>26</v>
      </c>
      <c r="F443" s="27">
        <v>0</v>
      </c>
      <c r="G443" s="2" t="s">
        <v>183</v>
      </c>
      <c r="H443" s="27">
        <v>0</v>
      </c>
      <c r="I443" s="2" t="s">
        <v>184</v>
      </c>
      <c r="J443" s="27">
        <v>0</v>
      </c>
      <c r="K443" s="39"/>
      <c r="L443" s="136"/>
      <c r="M443" s="2" t="s">
        <v>39</v>
      </c>
      <c r="N443" s="28">
        <v>0</v>
      </c>
    </row>
    <row r="444" spans="1:14" ht="15" thickBot="1" x14ac:dyDescent="0.35">
      <c r="A444" s="11"/>
      <c r="B444" s="12"/>
      <c r="C444" s="12"/>
      <c r="D444" s="29"/>
      <c r="E444" s="2"/>
      <c r="F444" s="27"/>
      <c r="G444" s="2"/>
      <c r="H444" s="27"/>
      <c r="I444" s="2"/>
      <c r="J444" s="27"/>
      <c r="K444"/>
      <c r="L444" s="136"/>
      <c r="M444" s="2"/>
      <c r="N444" s="28"/>
    </row>
    <row r="445" spans="1:14" ht="14.4" thickTop="1" x14ac:dyDescent="0.3">
      <c r="A445" s="48"/>
      <c r="B445" s="49"/>
      <c r="C445" s="49"/>
      <c r="D445" s="50"/>
      <c r="E445" s="518"/>
      <c r="F445" s="519"/>
      <c r="G445" s="518"/>
      <c r="H445" s="519"/>
      <c r="I445" s="518"/>
      <c r="J445" s="519"/>
      <c r="K445" s="518"/>
      <c r="L445" s="201"/>
      <c r="M445" s="518"/>
      <c r="N445" s="520"/>
    </row>
    <row r="446" spans="1:14" x14ac:dyDescent="0.3">
      <c r="A446" s="37"/>
      <c r="B446" s="78" t="s">
        <v>187</v>
      </c>
      <c r="C446" s="47" t="s">
        <v>208</v>
      </c>
      <c r="D446" s="13" t="s">
        <v>262</v>
      </c>
      <c r="E446" s="39" t="s">
        <v>31</v>
      </c>
      <c r="F446" s="40">
        <f>+F433+F437+F441</f>
        <v>0</v>
      </c>
      <c r="G446" s="39" t="s">
        <v>179</v>
      </c>
      <c r="H446" s="40">
        <f>+H433+H437+H441</f>
        <v>0</v>
      </c>
      <c r="I446" s="39" t="s">
        <v>33</v>
      </c>
      <c r="J446" s="40">
        <f>+J433+J437+J441</f>
        <v>0</v>
      </c>
      <c r="K446" s="39"/>
      <c r="L446" s="192"/>
      <c r="M446" s="39" t="s">
        <v>35</v>
      </c>
      <c r="N446" s="41">
        <f>+N433+N437+N441</f>
        <v>0</v>
      </c>
    </row>
    <row r="447" spans="1:14" x14ac:dyDescent="0.3">
      <c r="A447" s="11"/>
      <c r="B447" s="12"/>
      <c r="C447" s="12"/>
      <c r="D447" s="13"/>
      <c r="E447" s="39" t="s">
        <v>20</v>
      </c>
      <c r="F447" s="40">
        <f>+F434+F438+F442</f>
        <v>0</v>
      </c>
      <c r="G447" s="39" t="s">
        <v>180</v>
      </c>
      <c r="H447" s="40">
        <f>+H434+H438+H442</f>
        <v>0</v>
      </c>
      <c r="I447" s="39" t="s">
        <v>181</v>
      </c>
      <c r="J447" s="40">
        <f>+J434+J438+J442</f>
        <v>0</v>
      </c>
      <c r="K447" s="39" t="s">
        <v>182</v>
      </c>
      <c r="L447" s="192">
        <f>+L434+L438+L442</f>
        <v>0</v>
      </c>
      <c r="M447" s="39" t="s">
        <v>38</v>
      </c>
      <c r="N447" s="41">
        <f>+N434+N438+N442</f>
        <v>0</v>
      </c>
    </row>
    <row r="448" spans="1:14" x14ac:dyDescent="0.3">
      <c r="A448" s="11"/>
      <c r="B448" s="12"/>
      <c r="C448" s="12"/>
      <c r="D448" s="13"/>
      <c r="E448" s="39" t="s">
        <v>26</v>
      </c>
      <c r="F448" s="40">
        <f>+F435+F439+F443</f>
        <v>0</v>
      </c>
      <c r="G448" s="39" t="s">
        <v>183</v>
      </c>
      <c r="H448" s="40">
        <f>+H435+H439+H443</f>
        <v>0</v>
      </c>
      <c r="I448" s="39" t="s">
        <v>184</v>
      </c>
      <c r="J448" s="40">
        <f>+J435+J439+J443</f>
        <v>0</v>
      </c>
      <c r="K448" s="39"/>
      <c r="L448" s="192"/>
      <c r="M448" s="39" t="s">
        <v>39</v>
      </c>
      <c r="N448" s="41">
        <f>+N435+N439+N443</f>
        <v>0</v>
      </c>
    </row>
    <row r="449" spans="1:14" x14ac:dyDescent="0.3">
      <c r="A449" s="11"/>
      <c r="B449" s="12"/>
      <c r="C449" s="12"/>
      <c r="D449" s="13"/>
      <c r="H449" s="2"/>
      <c r="J449" s="2"/>
      <c r="L449" s="746"/>
      <c r="N449" s="14"/>
    </row>
    <row r="450" spans="1:14" x14ac:dyDescent="0.3">
      <c r="A450" s="79"/>
      <c r="B450" s="17"/>
      <c r="C450" s="17"/>
      <c r="D450" s="18"/>
      <c r="E450" s="521"/>
      <c r="F450" s="522"/>
      <c r="G450" s="521"/>
      <c r="H450" s="521"/>
      <c r="I450" s="521"/>
      <c r="J450" s="521"/>
      <c r="K450" s="521"/>
      <c r="L450" s="197"/>
      <c r="M450" s="521"/>
      <c r="N450" s="523"/>
    </row>
    <row r="451" spans="1:14" x14ac:dyDescent="0.3">
      <c r="A451" s="1293"/>
      <c r="B451" s="1294"/>
      <c r="C451" s="60"/>
      <c r="D451" s="63"/>
      <c r="E451" s="1282"/>
      <c r="F451" s="1282"/>
      <c r="G451" s="60"/>
      <c r="H451" s="63"/>
      <c r="I451" s="1282"/>
      <c r="J451" s="1282"/>
      <c r="K451" s="60"/>
      <c r="L451" s="63"/>
      <c r="M451" s="1282"/>
      <c r="N451" s="1283"/>
    </row>
    <row r="452" spans="1:14" x14ac:dyDescent="0.3">
      <c r="A452" s="1284" t="s">
        <v>265</v>
      </c>
      <c r="B452" s="1285"/>
      <c r="C452" s="1285"/>
      <c r="D452" s="29" t="s">
        <v>243</v>
      </c>
      <c r="E452" s="64" t="s">
        <v>31</v>
      </c>
      <c r="F452" s="64">
        <f>+F336+F358+F380+F402+F424+F446</f>
        <v>0</v>
      </c>
      <c r="G452" s="64" t="s">
        <v>179</v>
      </c>
      <c r="H452" s="64">
        <f>+H336+H358+H380+H402+H424+H446</f>
        <v>0</v>
      </c>
      <c r="I452" s="39" t="s">
        <v>33</v>
      </c>
      <c r="J452" s="64">
        <f>+J336+J358+J380+J402+J424+J446</f>
        <v>0</v>
      </c>
      <c r="K452" s="39"/>
      <c r="L452" s="64"/>
      <c r="M452" s="64" t="s">
        <v>35</v>
      </c>
      <c r="N452" s="65">
        <f>+N336+N358+N380+N402+N424+N446</f>
        <v>0</v>
      </c>
    </row>
    <row r="453" spans="1:14" ht="15" customHeight="1" x14ac:dyDescent="0.3">
      <c r="A453" s="20"/>
      <c r="B453" s="526"/>
      <c r="C453" s="39"/>
      <c r="D453" s="29"/>
      <c r="E453" s="64" t="s">
        <v>20</v>
      </c>
      <c r="F453" s="64">
        <f>+F337+F359+F381+F403+F425+F447</f>
        <v>0</v>
      </c>
      <c r="G453" s="64" t="s">
        <v>180</v>
      </c>
      <c r="H453" s="64">
        <f>+H337+H359+H381+H403+H425+H447</f>
        <v>0</v>
      </c>
      <c r="I453" s="39" t="s">
        <v>181</v>
      </c>
      <c r="J453" s="64">
        <f>+J337+J359+J381+J403+J425+J447</f>
        <v>0</v>
      </c>
      <c r="K453" s="39" t="s">
        <v>182</v>
      </c>
      <c r="L453" s="64">
        <f>+L337+L359+L381+L403+L425+L447</f>
        <v>0</v>
      </c>
      <c r="M453" s="64" t="s">
        <v>38</v>
      </c>
      <c r="N453" s="65">
        <f>+N337+N359+N381+N403+N425+N447</f>
        <v>0</v>
      </c>
    </row>
    <row r="454" spans="1:14" x14ac:dyDescent="0.3">
      <c r="A454" s="66"/>
      <c r="B454" s="47"/>
      <c r="C454" s="12"/>
      <c r="D454" s="13"/>
      <c r="E454" s="64" t="s">
        <v>26</v>
      </c>
      <c r="F454" s="64">
        <f>+F338+F360+F382+F404+F426+F448</f>
        <v>0</v>
      </c>
      <c r="G454" s="64" t="s">
        <v>183</v>
      </c>
      <c r="H454" s="64">
        <f>+H338+H360+H382+H404+H426+H448</f>
        <v>0</v>
      </c>
      <c r="I454" s="39" t="s">
        <v>184</v>
      </c>
      <c r="J454" s="64">
        <f>+J338+J360+J382+J404+J426+J448</f>
        <v>0</v>
      </c>
      <c r="K454" s="39"/>
      <c r="L454" s="64"/>
      <c r="M454" s="64" t="s">
        <v>39</v>
      </c>
      <c r="N454" s="65">
        <f>+N338+N360+N382+N404+N426+N448</f>
        <v>0</v>
      </c>
    </row>
    <row r="455" spans="1:14" x14ac:dyDescent="0.3">
      <c r="A455" s="66"/>
      <c r="B455" s="47"/>
      <c r="C455" s="12"/>
      <c r="D455" s="13"/>
      <c r="E455" s="47"/>
      <c r="F455" s="47"/>
      <c r="G455" s="12"/>
      <c r="H455" s="13"/>
      <c r="I455" s="47"/>
      <c r="J455" s="47"/>
      <c r="K455" s="12"/>
      <c r="L455" s="13"/>
      <c r="M455" s="47"/>
      <c r="N455" s="67"/>
    </row>
    <row r="456" spans="1:14" x14ac:dyDescent="0.3">
      <c r="A456" s="42"/>
      <c r="B456" s="43"/>
      <c r="C456" s="43"/>
      <c r="D456" s="22"/>
      <c r="E456" s="43"/>
      <c r="F456" s="43"/>
      <c r="G456" s="43"/>
      <c r="H456" s="22"/>
      <c r="I456" s="43"/>
      <c r="J456" s="43"/>
      <c r="K456" s="43"/>
      <c r="L456" s="22"/>
      <c r="M456" s="43"/>
      <c r="N456" s="68"/>
    </row>
    <row r="457" spans="1:14" ht="14.4" thickBot="1" x14ac:dyDescent="0.35">
      <c r="A457" s="82"/>
      <c r="B457" s="83"/>
      <c r="C457" s="83"/>
      <c r="D457" s="88"/>
      <c r="E457" s="85"/>
      <c r="F457" s="86"/>
      <c r="G457" s="85"/>
      <c r="H457" s="85"/>
      <c r="I457" s="85"/>
      <c r="J457" s="85"/>
      <c r="K457" s="85"/>
      <c r="L457" s="206"/>
      <c r="M457" s="85"/>
      <c r="N457" s="87"/>
    </row>
    <row r="458" spans="1:14" ht="24.75" customHeight="1" thickTop="1" thickBot="1" x14ac:dyDescent="0.35">
      <c r="A458" s="1270" t="s">
        <v>171</v>
      </c>
      <c r="B458" s="1271"/>
      <c r="C458" s="71" t="s">
        <v>202</v>
      </c>
      <c r="D458" s="72" t="s">
        <v>266</v>
      </c>
      <c r="E458" s="226"/>
      <c r="F458" s="226"/>
      <c r="G458" s="226"/>
      <c r="H458" s="226"/>
      <c r="I458" s="226"/>
      <c r="J458" s="226"/>
      <c r="K458" s="226"/>
      <c r="L458" s="226"/>
      <c r="M458" s="226"/>
      <c r="N458" s="73"/>
    </row>
    <row r="459" spans="1:14" ht="14.4" thickTop="1" x14ac:dyDescent="0.3">
      <c r="A459" s="11"/>
      <c r="B459" s="12"/>
      <c r="C459" s="12"/>
      <c r="D459" s="13"/>
      <c r="L459" s="107"/>
      <c r="N459" s="5"/>
    </row>
    <row r="460" spans="1:14" x14ac:dyDescent="0.3">
      <c r="A460" s="56" t="s">
        <v>267</v>
      </c>
      <c r="B460" s="57" t="s">
        <v>175</v>
      </c>
      <c r="C460" s="58" t="s">
        <v>172</v>
      </c>
      <c r="D460" s="57" t="s">
        <v>268</v>
      </c>
      <c r="E460" s="18"/>
      <c r="F460" s="18"/>
      <c r="G460" s="18"/>
      <c r="H460" s="18"/>
      <c r="I460" s="18"/>
      <c r="J460" s="18"/>
      <c r="K460" s="18"/>
      <c r="L460" s="18"/>
      <c r="M460" s="18"/>
      <c r="N460" s="19"/>
    </row>
    <row r="461" spans="1:14" x14ac:dyDescent="0.3">
      <c r="A461" s="11"/>
      <c r="B461" s="61"/>
      <c r="C461" s="12"/>
      <c r="D461" s="30"/>
      <c r="L461" s="107"/>
      <c r="N461" s="5"/>
    </row>
    <row r="462" spans="1:14" x14ac:dyDescent="0.3">
      <c r="A462" s="59"/>
      <c r="B462" s="25"/>
      <c r="C462" s="60"/>
      <c r="D462" s="53"/>
      <c r="E462" s="524"/>
      <c r="F462" s="171"/>
      <c r="G462" s="524"/>
      <c r="H462" s="524"/>
      <c r="I462" s="524"/>
      <c r="J462" s="524"/>
      <c r="K462" s="524"/>
      <c r="L462" s="203"/>
      <c r="M462" s="524"/>
      <c r="N462" s="525"/>
    </row>
    <row r="463" spans="1:14" x14ac:dyDescent="0.3">
      <c r="A463" s="11"/>
      <c r="B463" s="21" t="s">
        <v>177</v>
      </c>
      <c r="C463" s="12"/>
      <c r="D463" s="13" t="s">
        <v>178</v>
      </c>
      <c r="E463" s="2" t="s">
        <v>31</v>
      </c>
      <c r="F463" s="27">
        <v>0</v>
      </c>
      <c r="G463" s="2" t="s">
        <v>179</v>
      </c>
      <c r="H463" s="27">
        <v>0</v>
      </c>
      <c r="I463" s="2" t="s">
        <v>33</v>
      </c>
      <c r="J463" s="27">
        <v>0</v>
      </c>
      <c r="K463" s="2"/>
      <c r="L463" s="136"/>
      <c r="M463" s="2" t="s">
        <v>35</v>
      </c>
      <c r="N463" s="28">
        <v>0</v>
      </c>
    </row>
    <row r="464" spans="1:14" x14ac:dyDescent="0.3">
      <c r="A464" s="11"/>
      <c r="B464" s="12"/>
      <c r="C464" s="12"/>
      <c r="D464" s="29"/>
      <c r="E464" s="2" t="s">
        <v>20</v>
      </c>
      <c r="F464" s="27">
        <v>0</v>
      </c>
      <c r="G464" s="2" t="s">
        <v>180</v>
      </c>
      <c r="H464" s="27">
        <v>0</v>
      </c>
      <c r="I464" s="2" t="s">
        <v>181</v>
      </c>
      <c r="J464" s="27">
        <v>0</v>
      </c>
      <c r="K464" s="2" t="s">
        <v>182</v>
      </c>
      <c r="L464" s="136">
        <v>0</v>
      </c>
      <c r="M464" s="2" t="s">
        <v>38</v>
      </c>
      <c r="N464" s="28">
        <v>0</v>
      </c>
    </row>
    <row r="465" spans="1:14" x14ac:dyDescent="0.3">
      <c r="A465" s="11"/>
      <c r="B465" s="12"/>
      <c r="C465" s="12"/>
      <c r="D465" s="29"/>
      <c r="E465" s="2" t="s">
        <v>26</v>
      </c>
      <c r="F465" s="27">
        <v>0</v>
      </c>
      <c r="G465" s="2" t="s">
        <v>183</v>
      </c>
      <c r="H465" s="27">
        <v>0</v>
      </c>
      <c r="I465" s="2" t="s">
        <v>184</v>
      </c>
      <c r="J465" s="27">
        <v>0</v>
      </c>
      <c r="K465" s="2"/>
      <c r="L465" s="136"/>
      <c r="M465" s="2" t="s">
        <v>39</v>
      </c>
      <c r="N465" s="28">
        <v>0</v>
      </c>
    </row>
    <row r="466" spans="1:14" x14ac:dyDescent="0.3">
      <c r="A466" s="11"/>
      <c r="B466" s="12"/>
      <c r="C466" s="12"/>
      <c r="D466" s="30"/>
      <c r="H466" s="2"/>
      <c r="J466" s="2"/>
      <c r="L466" s="108"/>
      <c r="N466" s="14"/>
    </row>
    <row r="467" spans="1:14" x14ac:dyDescent="0.3">
      <c r="A467" s="11"/>
      <c r="B467" s="21" t="s">
        <v>185</v>
      </c>
      <c r="C467" s="12"/>
      <c r="D467" s="13" t="s">
        <v>186</v>
      </c>
      <c r="E467" s="2" t="s">
        <v>31</v>
      </c>
      <c r="F467" s="27">
        <v>0</v>
      </c>
      <c r="G467" s="2" t="s">
        <v>179</v>
      </c>
      <c r="H467" s="27">
        <v>0</v>
      </c>
      <c r="I467" s="2" t="s">
        <v>33</v>
      </c>
      <c r="J467" s="27">
        <v>0</v>
      </c>
      <c r="K467" s="2"/>
      <c r="L467" s="136"/>
      <c r="M467" s="2" t="s">
        <v>35</v>
      </c>
      <c r="N467" s="28">
        <v>0</v>
      </c>
    </row>
    <row r="468" spans="1:14" x14ac:dyDescent="0.3">
      <c r="A468" s="11"/>
      <c r="B468" s="12"/>
      <c r="C468" s="12"/>
      <c r="D468" s="29"/>
      <c r="E468" s="2" t="s">
        <v>20</v>
      </c>
      <c r="F468" s="27">
        <v>0</v>
      </c>
      <c r="G468" s="2" t="s">
        <v>180</v>
      </c>
      <c r="H468" s="27">
        <v>0</v>
      </c>
      <c r="I468" s="2" t="s">
        <v>181</v>
      </c>
      <c r="J468" s="27">
        <v>0</v>
      </c>
      <c r="K468" s="2" t="s">
        <v>182</v>
      </c>
      <c r="L468" s="136">
        <v>0</v>
      </c>
      <c r="M468" s="2" t="s">
        <v>38</v>
      </c>
      <c r="N468" s="28">
        <v>0</v>
      </c>
    </row>
    <row r="469" spans="1:14" x14ac:dyDescent="0.3">
      <c r="A469" s="11"/>
      <c r="B469" s="12"/>
      <c r="C469" s="12"/>
      <c r="D469" s="29"/>
      <c r="E469" s="2" t="s">
        <v>26</v>
      </c>
      <c r="F469" s="27">
        <v>0</v>
      </c>
      <c r="G469" s="2" t="s">
        <v>183</v>
      </c>
      <c r="H469" s="27">
        <v>0</v>
      </c>
      <c r="I469" s="2" t="s">
        <v>184</v>
      </c>
      <c r="J469" s="27">
        <v>0</v>
      </c>
      <c r="K469" s="2"/>
      <c r="L469" s="136"/>
      <c r="M469" s="2" t="s">
        <v>39</v>
      </c>
      <c r="N469" s="28">
        <v>0</v>
      </c>
    </row>
    <row r="470" spans="1:14" x14ac:dyDescent="0.3">
      <c r="A470" s="11"/>
      <c r="B470" s="12"/>
      <c r="C470" s="12"/>
      <c r="D470" s="30"/>
      <c r="I470" s="2"/>
      <c r="L470" s="108"/>
      <c r="N470" s="5"/>
    </row>
    <row r="471" spans="1:14" x14ac:dyDescent="0.3">
      <c r="A471" s="11"/>
      <c r="B471" s="21" t="s">
        <v>195</v>
      </c>
      <c r="C471" s="12"/>
      <c r="D471" s="13" t="s">
        <v>196</v>
      </c>
      <c r="E471" s="2" t="s">
        <v>31</v>
      </c>
      <c r="F471" s="27">
        <v>0</v>
      </c>
      <c r="G471" s="2" t="s">
        <v>179</v>
      </c>
      <c r="H471" s="27">
        <v>0</v>
      </c>
      <c r="I471" s="2" t="s">
        <v>33</v>
      </c>
      <c r="J471" s="27">
        <v>0</v>
      </c>
      <c r="L471" s="136"/>
      <c r="M471" s="2" t="s">
        <v>35</v>
      </c>
      <c r="N471" s="28">
        <v>0</v>
      </c>
    </row>
    <row r="472" spans="1:14" x14ac:dyDescent="0.3">
      <c r="A472" s="11"/>
      <c r="B472" s="12"/>
      <c r="C472" s="12"/>
      <c r="D472" s="29"/>
      <c r="E472" s="2" t="s">
        <v>20</v>
      </c>
      <c r="F472" s="27">
        <v>0</v>
      </c>
      <c r="G472" s="2" t="s">
        <v>180</v>
      </c>
      <c r="H472" s="27">
        <v>0</v>
      </c>
      <c r="I472" s="2" t="s">
        <v>181</v>
      </c>
      <c r="J472" s="27">
        <v>0</v>
      </c>
      <c r="K472" s="2" t="s">
        <v>182</v>
      </c>
      <c r="L472" s="136">
        <v>0</v>
      </c>
      <c r="M472" s="2" t="s">
        <v>38</v>
      </c>
      <c r="N472" s="28">
        <v>0</v>
      </c>
    </row>
    <row r="473" spans="1:14" x14ac:dyDescent="0.3">
      <c r="A473" s="11"/>
      <c r="B473" s="12"/>
      <c r="C473" s="12"/>
      <c r="D473" s="29"/>
      <c r="E473" s="2" t="s">
        <v>26</v>
      </c>
      <c r="F473" s="27">
        <v>0</v>
      </c>
      <c r="G473" s="2" t="s">
        <v>183</v>
      </c>
      <c r="H473" s="27">
        <v>0</v>
      </c>
      <c r="I473" s="2" t="s">
        <v>184</v>
      </c>
      <c r="J473" s="27">
        <v>0</v>
      </c>
      <c r="K473" s="39"/>
      <c r="L473" s="136"/>
      <c r="M473" s="2" t="s">
        <v>39</v>
      </c>
      <c r="N473" s="28">
        <v>0</v>
      </c>
    </row>
    <row r="474" spans="1:14" ht="15" thickBot="1" x14ac:dyDescent="0.35">
      <c r="A474" s="11"/>
      <c r="B474" s="12"/>
      <c r="C474" s="12"/>
      <c r="D474" s="29"/>
      <c r="E474" s="2"/>
      <c r="F474" s="27"/>
      <c r="G474" s="2"/>
      <c r="H474" s="27"/>
      <c r="I474" s="2"/>
      <c r="J474" s="27"/>
      <c r="K474"/>
      <c r="L474" s="136"/>
      <c r="M474" s="2"/>
      <c r="N474" s="28"/>
    </row>
    <row r="475" spans="1:14" ht="14.4" thickTop="1" x14ac:dyDescent="0.3">
      <c r="A475" s="48"/>
      <c r="B475" s="49"/>
      <c r="C475" s="49"/>
      <c r="D475" s="50"/>
      <c r="E475" s="518"/>
      <c r="F475" s="519"/>
      <c r="G475" s="518"/>
      <c r="H475" s="519"/>
      <c r="I475" s="518"/>
      <c r="J475" s="519"/>
      <c r="K475" s="518"/>
      <c r="L475" s="201"/>
      <c r="M475" s="518"/>
      <c r="N475" s="520"/>
    </row>
    <row r="476" spans="1:14" x14ac:dyDescent="0.3">
      <c r="A476" s="37"/>
      <c r="B476" s="78" t="s">
        <v>187</v>
      </c>
      <c r="C476" s="12" t="s">
        <v>172</v>
      </c>
      <c r="D476" s="13" t="s">
        <v>268</v>
      </c>
      <c r="E476" s="39" t="s">
        <v>31</v>
      </c>
      <c r="F476" s="40">
        <f>+F463+F467+F471</f>
        <v>0</v>
      </c>
      <c r="G476" s="39" t="s">
        <v>179</v>
      </c>
      <c r="H476" s="40">
        <f>+H463+H467+H471</f>
        <v>0</v>
      </c>
      <c r="I476" s="39" t="s">
        <v>33</v>
      </c>
      <c r="J476" s="40">
        <f>+J463+J467+J471</f>
        <v>0</v>
      </c>
      <c r="K476" s="39"/>
      <c r="L476" s="192"/>
      <c r="M476" s="39" t="s">
        <v>35</v>
      </c>
      <c r="N476" s="41">
        <f>+N463+N467+N471</f>
        <v>0</v>
      </c>
    </row>
    <row r="477" spans="1:14" x14ac:dyDescent="0.3">
      <c r="A477" s="11"/>
      <c r="B477" s="12"/>
      <c r="C477" s="12"/>
      <c r="D477" s="13"/>
      <c r="E477" s="39" t="s">
        <v>20</v>
      </c>
      <c r="F477" s="40">
        <f>+F464+F468+F472</f>
        <v>0</v>
      </c>
      <c r="G477" s="39" t="s">
        <v>180</v>
      </c>
      <c r="H477" s="40">
        <f>+H464+H468+H472</f>
        <v>0</v>
      </c>
      <c r="I477" s="39" t="s">
        <v>181</v>
      </c>
      <c r="J477" s="40">
        <f>+J464+J468+J472</f>
        <v>0</v>
      </c>
      <c r="K477" s="39" t="s">
        <v>182</v>
      </c>
      <c r="L477" s="192">
        <f>+L464+L468+L472</f>
        <v>0</v>
      </c>
      <c r="M477" s="39" t="s">
        <v>38</v>
      </c>
      <c r="N477" s="41">
        <f>+N464+N468+N472</f>
        <v>0</v>
      </c>
    </row>
    <row r="478" spans="1:14" x14ac:dyDescent="0.3">
      <c r="A478" s="11"/>
      <c r="B478" s="12"/>
      <c r="C478" s="12"/>
      <c r="D478" s="13"/>
      <c r="E478" s="39" t="s">
        <v>26</v>
      </c>
      <c r="F478" s="40">
        <f>+F465+F469+F473</f>
        <v>0</v>
      </c>
      <c r="G478" s="39" t="s">
        <v>183</v>
      </c>
      <c r="H478" s="40">
        <f>+H465+H469+H473</f>
        <v>0</v>
      </c>
      <c r="I478" s="39" t="s">
        <v>184</v>
      </c>
      <c r="J478" s="40">
        <f>+J465+J469+J473</f>
        <v>0</v>
      </c>
      <c r="K478" s="39"/>
      <c r="L478" s="192"/>
      <c r="M478" s="39" t="s">
        <v>39</v>
      </c>
      <c r="N478" s="41">
        <f>+N465+N469+N473</f>
        <v>0</v>
      </c>
    </row>
    <row r="479" spans="1:14" x14ac:dyDescent="0.3">
      <c r="A479" s="42"/>
      <c r="B479" s="43"/>
      <c r="C479" s="43"/>
      <c r="D479" s="22"/>
      <c r="E479" s="44"/>
      <c r="F479" s="172"/>
      <c r="G479" s="44"/>
      <c r="H479" s="172"/>
      <c r="I479" s="44"/>
      <c r="J479" s="172"/>
      <c r="K479" s="44"/>
      <c r="L479" s="746"/>
      <c r="M479" s="44"/>
      <c r="N479" s="45"/>
    </row>
    <row r="480" spans="1:14" x14ac:dyDescent="0.3">
      <c r="A480" s="11"/>
      <c r="B480" s="12"/>
      <c r="C480" s="12"/>
      <c r="D480" s="30"/>
      <c r="L480" s="107"/>
      <c r="N480" s="5"/>
    </row>
    <row r="481" spans="1:14" x14ac:dyDescent="0.3">
      <c r="A481" s="11"/>
      <c r="B481" s="12"/>
      <c r="C481" s="12"/>
      <c r="D481" s="30"/>
      <c r="L481" s="107"/>
      <c r="N481" s="5"/>
    </row>
    <row r="482" spans="1:14" x14ac:dyDescent="0.3">
      <c r="A482" s="56" t="s">
        <v>269</v>
      </c>
      <c r="B482" s="57" t="s">
        <v>175</v>
      </c>
      <c r="C482" s="58" t="s">
        <v>189</v>
      </c>
      <c r="D482" s="57" t="s">
        <v>270</v>
      </c>
      <c r="E482" s="18"/>
      <c r="F482" s="18"/>
      <c r="G482" s="18"/>
      <c r="H482" s="18"/>
      <c r="I482" s="18"/>
      <c r="J482" s="18"/>
      <c r="K482" s="18"/>
      <c r="L482" s="18"/>
      <c r="M482" s="18"/>
      <c r="N482" s="19"/>
    </row>
    <row r="483" spans="1:14" ht="15" customHeight="1" x14ac:dyDescent="0.3">
      <c r="A483" s="11"/>
      <c r="B483" s="61"/>
      <c r="C483" s="12"/>
      <c r="D483" s="30"/>
      <c r="L483" s="107"/>
      <c r="N483" s="5"/>
    </row>
    <row r="484" spans="1:14" x14ac:dyDescent="0.3">
      <c r="A484" s="59"/>
      <c r="B484" s="25"/>
      <c r="C484" s="60"/>
      <c r="D484" s="53"/>
      <c r="E484" s="524"/>
      <c r="F484" s="171"/>
      <c r="G484" s="524"/>
      <c r="H484" s="524"/>
      <c r="I484" s="524"/>
      <c r="J484" s="524"/>
      <c r="K484" s="524"/>
      <c r="L484" s="203"/>
      <c r="M484" s="524"/>
      <c r="N484" s="525"/>
    </row>
    <row r="485" spans="1:14" x14ac:dyDescent="0.3">
      <c r="A485" s="11"/>
      <c r="B485" s="21" t="s">
        <v>177</v>
      </c>
      <c r="C485" s="12"/>
      <c r="D485" s="13" t="s">
        <v>178</v>
      </c>
      <c r="E485" s="2" t="s">
        <v>31</v>
      </c>
      <c r="F485" s="27">
        <v>0</v>
      </c>
      <c r="G485" s="2" t="s">
        <v>179</v>
      </c>
      <c r="H485" s="27">
        <v>0</v>
      </c>
      <c r="I485" s="2" t="s">
        <v>33</v>
      </c>
      <c r="J485" s="27">
        <v>0</v>
      </c>
      <c r="K485" s="2"/>
      <c r="L485" s="136"/>
      <c r="M485" s="2" t="s">
        <v>35</v>
      </c>
      <c r="N485" s="28">
        <v>0</v>
      </c>
    </row>
    <row r="486" spans="1:14" x14ac:dyDescent="0.3">
      <c r="A486" s="11"/>
      <c r="B486" s="12"/>
      <c r="C486" s="12"/>
      <c r="D486" s="29"/>
      <c r="E486" s="2" t="s">
        <v>20</v>
      </c>
      <c r="F486" s="27">
        <v>0</v>
      </c>
      <c r="G486" s="2" t="s">
        <v>180</v>
      </c>
      <c r="H486" s="27">
        <v>0</v>
      </c>
      <c r="I486" s="2" t="s">
        <v>181</v>
      </c>
      <c r="J486" s="27">
        <v>0</v>
      </c>
      <c r="K486" s="2" t="s">
        <v>182</v>
      </c>
      <c r="L486" s="136">
        <v>0</v>
      </c>
      <c r="M486" s="2" t="s">
        <v>38</v>
      </c>
      <c r="N486" s="28">
        <v>0</v>
      </c>
    </row>
    <row r="487" spans="1:14" x14ac:dyDescent="0.3">
      <c r="A487" s="11"/>
      <c r="B487" s="12"/>
      <c r="C487" s="12"/>
      <c r="D487" s="29"/>
      <c r="E487" s="2" t="s">
        <v>26</v>
      </c>
      <c r="F487" s="27">
        <v>0</v>
      </c>
      <c r="G487" s="2" t="s">
        <v>183</v>
      </c>
      <c r="H487" s="27">
        <v>0</v>
      </c>
      <c r="I487" s="2" t="s">
        <v>184</v>
      </c>
      <c r="J487" s="27">
        <v>0</v>
      </c>
      <c r="K487" s="2"/>
      <c r="L487" s="136"/>
      <c r="M487" s="2" t="s">
        <v>39</v>
      </c>
      <c r="N487" s="28">
        <v>0</v>
      </c>
    </row>
    <row r="488" spans="1:14" x14ac:dyDescent="0.3">
      <c r="A488" s="11"/>
      <c r="B488" s="12"/>
      <c r="C488" s="12"/>
      <c r="D488" s="30"/>
      <c r="H488" s="2"/>
      <c r="J488" s="2"/>
      <c r="L488" s="108"/>
      <c r="N488" s="14"/>
    </row>
    <row r="489" spans="1:14" x14ac:dyDescent="0.3">
      <c r="A489" s="11"/>
      <c r="B489" s="21" t="s">
        <v>185</v>
      </c>
      <c r="C489" s="12"/>
      <c r="D489" s="13" t="s">
        <v>186</v>
      </c>
      <c r="E489" s="2" t="s">
        <v>31</v>
      </c>
      <c r="F489" s="27">
        <v>0</v>
      </c>
      <c r="G489" s="2" t="s">
        <v>179</v>
      </c>
      <c r="H489" s="27">
        <v>0</v>
      </c>
      <c r="I489" s="2" t="s">
        <v>33</v>
      </c>
      <c r="J489" s="27">
        <v>0</v>
      </c>
      <c r="K489" s="2"/>
      <c r="L489" s="136"/>
      <c r="M489" s="2" t="s">
        <v>35</v>
      </c>
      <c r="N489" s="28">
        <v>0</v>
      </c>
    </row>
    <row r="490" spans="1:14" x14ac:dyDescent="0.3">
      <c r="A490" s="11"/>
      <c r="B490" s="12"/>
      <c r="C490" s="12"/>
      <c r="D490" s="29"/>
      <c r="E490" s="2" t="s">
        <v>20</v>
      </c>
      <c r="F490" s="27">
        <v>0</v>
      </c>
      <c r="G490" s="2" t="s">
        <v>180</v>
      </c>
      <c r="H490" s="27">
        <v>0</v>
      </c>
      <c r="I490" s="2" t="s">
        <v>181</v>
      </c>
      <c r="J490" s="27">
        <v>0</v>
      </c>
      <c r="K490" s="2" t="s">
        <v>182</v>
      </c>
      <c r="L490" s="136">
        <v>0</v>
      </c>
      <c r="M490" s="2" t="s">
        <v>38</v>
      </c>
      <c r="N490" s="28">
        <v>0</v>
      </c>
    </row>
    <row r="491" spans="1:14" x14ac:dyDescent="0.3">
      <c r="A491" s="11"/>
      <c r="B491" s="12"/>
      <c r="C491" s="12"/>
      <c r="D491" s="29"/>
      <c r="E491" s="2" t="s">
        <v>26</v>
      </c>
      <c r="F491" s="27">
        <v>0</v>
      </c>
      <c r="G491" s="2" t="s">
        <v>183</v>
      </c>
      <c r="H491" s="27">
        <v>0</v>
      </c>
      <c r="I491" s="2" t="s">
        <v>184</v>
      </c>
      <c r="J491" s="27">
        <v>0</v>
      </c>
      <c r="K491" s="2"/>
      <c r="L491" s="136"/>
      <c r="M491" s="2" t="s">
        <v>39</v>
      </c>
      <c r="N491" s="28">
        <v>0</v>
      </c>
    </row>
    <row r="492" spans="1:14" x14ac:dyDescent="0.3">
      <c r="A492" s="11"/>
      <c r="B492" s="12"/>
      <c r="C492" s="12"/>
      <c r="D492" s="30"/>
      <c r="I492" s="2"/>
      <c r="L492" s="108"/>
      <c r="N492" s="5"/>
    </row>
    <row r="493" spans="1:14" x14ac:dyDescent="0.3">
      <c r="A493" s="11"/>
      <c r="B493" s="21" t="s">
        <v>195</v>
      </c>
      <c r="C493" s="12"/>
      <c r="D493" s="13" t="s">
        <v>196</v>
      </c>
      <c r="E493" s="2" t="s">
        <v>31</v>
      </c>
      <c r="F493" s="27">
        <v>0</v>
      </c>
      <c r="G493" s="2" t="s">
        <v>179</v>
      </c>
      <c r="H493" s="27">
        <v>0</v>
      </c>
      <c r="I493" s="2" t="s">
        <v>33</v>
      </c>
      <c r="J493" s="27">
        <v>0</v>
      </c>
      <c r="L493" s="136"/>
      <c r="M493" s="2" t="s">
        <v>35</v>
      </c>
      <c r="N493" s="28">
        <v>0</v>
      </c>
    </row>
    <row r="494" spans="1:14" x14ac:dyDescent="0.3">
      <c r="A494" s="11"/>
      <c r="B494" s="12"/>
      <c r="C494" s="12"/>
      <c r="D494" s="29"/>
      <c r="E494" s="2" t="s">
        <v>20</v>
      </c>
      <c r="F494" s="27">
        <v>0</v>
      </c>
      <c r="G494" s="2" t="s">
        <v>180</v>
      </c>
      <c r="H494" s="27">
        <v>0</v>
      </c>
      <c r="I494" s="2" t="s">
        <v>181</v>
      </c>
      <c r="J494" s="27">
        <v>0</v>
      </c>
      <c r="K494" s="2" t="s">
        <v>182</v>
      </c>
      <c r="L494" s="136">
        <v>0</v>
      </c>
      <c r="M494" s="2" t="s">
        <v>38</v>
      </c>
      <c r="N494" s="28">
        <v>0</v>
      </c>
    </row>
    <row r="495" spans="1:14" x14ac:dyDescent="0.3">
      <c r="A495" s="11"/>
      <c r="B495" s="12"/>
      <c r="C495" s="12"/>
      <c r="D495" s="29"/>
      <c r="E495" s="2" t="s">
        <v>26</v>
      </c>
      <c r="F495" s="27">
        <v>0</v>
      </c>
      <c r="G495" s="2" t="s">
        <v>183</v>
      </c>
      <c r="H495" s="27">
        <v>0</v>
      </c>
      <c r="I495" s="2" t="s">
        <v>184</v>
      </c>
      <c r="J495" s="27">
        <v>0</v>
      </c>
      <c r="K495" s="39"/>
      <c r="L495" s="136"/>
      <c r="M495" s="2" t="s">
        <v>39</v>
      </c>
      <c r="N495" s="28">
        <v>0</v>
      </c>
    </row>
    <row r="496" spans="1:14" ht="15" thickBot="1" x14ac:dyDescent="0.35">
      <c r="A496" s="11"/>
      <c r="B496" s="12"/>
      <c r="C496" s="12"/>
      <c r="D496" s="29"/>
      <c r="E496" s="2"/>
      <c r="F496" s="27"/>
      <c r="G496" s="2"/>
      <c r="H496" s="27"/>
      <c r="I496" s="2"/>
      <c r="J496" s="27"/>
      <c r="K496"/>
      <c r="L496" s="136"/>
      <c r="M496" s="2"/>
      <c r="N496" s="28"/>
    </row>
    <row r="497" spans="1:14" ht="14.4" thickTop="1" x14ac:dyDescent="0.3">
      <c r="A497" s="48"/>
      <c r="B497" s="49"/>
      <c r="C497" s="49"/>
      <c r="D497" s="50"/>
      <c r="E497" s="518"/>
      <c r="F497" s="519"/>
      <c r="G497" s="518"/>
      <c r="H497" s="519"/>
      <c r="I497" s="518"/>
      <c r="J497" s="519"/>
      <c r="K497" s="518"/>
      <c r="L497" s="201"/>
      <c r="M497" s="518"/>
      <c r="N497" s="520"/>
    </row>
    <row r="498" spans="1:14" x14ac:dyDescent="0.3">
      <c r="A498" s="37"/>
      <c r="B498" s="78" t="s">
        <v>187</v>
      </c>
      <c r="C498" s="12" t="s">
        <v>189</v>
      </c>
      <c r="D498" s="13" t="s">
        <v>270</v>
      </c>
      <c r="E498" s="39" t="s">
        <v>31</v>
      </c>
      <c r="F498" s="40">
        <f>+F485+F489+F493</f>
        <v>0</v>
      </c>
      <c r="G498" s="39" t="s">
        <v>179</v>
      </c>
      <c r="H498" s="40">
        <f>+H485+H489+H493</f>
        <v>0</v>
      </c>
      <c r="I498" s="39" t="s">
        <v>33</v>
      </c>
      <c r="J498" s="40">
        <f>+J485+J489+J493</f>
        <v>0</v>
      </c>
      <c r="K498" s="39"/>
      <c r="L498" s="192"/>
      <c r="M498" s="39" t="s">
        <v>35</v>
      </c>
      <c r="N498" s="41">
        <f>+N485+N489+N493</f>
        <v>0</v>
      </c>
    </row>
    <row r="499" spans="1:14" x14ac:dyDescent="0.3">
      <c r="A499" s="11"/>
      <c r="B499" s="12"/>
      <c r="C499" s="12"/>
      <c r="D499" s="13"/>
      <c r="E499" s="39" t="s">
        <v>20</v>
      </c>
      <c r="F499" s="40">
        <f>+F486+F490+F494</f>
        <v>0</v>
      </c>
      <c r="G499" s="39" t="s">
        <v>180</v>
      </c>
      <c r="H499" s="40">
        <f>+H486+H490+H494</f>
        <v>0</v>
      </c>
      <c r="I499" s="39" t="s">
        <v>181</v>
      </c>
      <c r="J499" s="40">
        <f>+J486+J490+J494</f>
        <v>0</v>
      </c>
      <c r="K499" s="39" t="s">
        <v>182</v>
      </c>
      <c r="L499" s="192">
        <f>+L486+L490+L494</f>
        <v>0</v>
      </c>
      <c r="M499" s="39" t="s">
        <v>38</v>
      </c>
      <c r="N499" s="41">
        <f>+N486+N490+N494</f>
        <v>0</v>
      </c>
    </row>
    <row r="500" spans="1:14" x14ac:dyDescent="0.3">
      <c r="A500" s="11"/>
      <c r="B500" s="12"/>
      <c r="C500" s="12"/>
      <c r="D500" s="13"/>
      <c r="E500" s="39" t="s">
        <v>26</v>
      </c>
      <c r="F500" s="40">
        <f>+F487+F491+F495</f>
        <v>0</v>
      </c>
      <c r="G500" s="39" t="s">
        <v>183</v>
      </c>
      <c r="H500" s="40">
        <f>+H487+H491+H495</f>
        <v>0</v>
      </c>
      <c r="I500" s="39" t="s">
        <v>184</v>
      </c>
      <c r="J500" s="40">
        <f>+J487+J491+J495</f>
        <v>0</v>
      </c>
      <c r="K500" s="39"/>
      <c r="L500" s="192"/>
      <c r="M500" s="39" t="s">
        <v>39</v>
      </c>
      <c r="N500" s="41">
        <f>+N487+N491+N495</f>
        <v>0</v>
      </c>
    </row>
    <row r="501" spans="1:14" x14ac:dyDescent="0.3">
      <c r="A501" s="42"/>
      <c r="B501" s="43"/>
      <c r="C501" s="43"/>
      <c r="D501" s="22"/>
      <c r="E501" s="44"/>
      <c r="F501" s="172"/>
      <c r="G501" s="44"/>
      <c r="H501" s="172"/>
      <c r="I501" s="44"/>
      <c r="J501" s="172"/>
      <c r="K501" s="44"/>
      <c r="L501" s="746"/>
      <c r="M501" s="44"/>
      <c r="N501" s="45"/>
    </row>
    <row r="502" spans="1:14" x14ac:dyDescent="0.3">
      <c r="A502" s="224"/>
      <c r="B502" s="225"/>
      <c r="C502" s="55"/>
      <c r="D502" s="89"/>
      <c r="E502" s="221"/>
      <c r="F502" s="221"/>
      <c r="G502" s="55"/>
      <c r="H502" s="89"/>
      <c r="I502" s="221"/>
      <c r="J502" s="221"/>
      <c r="K502" s="55"/>
      <c r="L502" s="89"/>
      <c r="M502" s="221"/>
      <c r="N502" s="222"/>
    </row>
    <row r="503" spans="1:14" x14ac:dyDescent="0.3">
      <c r="A503" s="90"/>
      <c r="B503" s="91"/>
      <c r="C503" s="47"/>
      <c r="D503" s="29"/>
      <c r="E503" s="170"/>
      <c r="F503" s="170"/>
      <c r="G503" s="47"/>
      <c r="H503" s="29"/>
      <c r="I503" s="170"/>
      <c r="J503" s="170"/>
      <c r="K503" s="47"/>
      <c r="L503" s="29"/>
      <c r="M503" s="170"/>
      <c r="N503" s="775"/>
    </row>
    <row r="504" spans="1:14" x14ac:dyDescent="0.3">
      <c r="A504" s="1284" t="s">
        <v>274</v>
      </c>
      <c r="B504" s="1285"/>
      <c r="C504" s="1285"/>
      <c r="D504" s="29" t="s">
        <v>266</v>
      </c>
      <c r="E504" s="64" t="s">
        <v>31</v>
      </c>
      <c r="F504" s="64">
        <f>+F476+F498</f>
        <v>0</v>
      </c>
      <c r="G504" s="64" t="s">
        <v>179</v>
      </c>
      <c r="H504" s="64">
        <f>+H476+H498</f>
        <v>0</v>
      </c>
      <c r="I504" s="39" t="s">
        <v>33</v>
      </c>
      <c r="J504" s="64">
        <f>+J476+J498</f>
        <v>0</v>
      </c>
      <c r="K504" s="39"/>
      <c r="L504" s="64"/>
      <c r="M504" s="64" t="s">
        <v>35</v>
      </c>
      <c r="N504" s="65">
        <f>+N476+N498</f>
        <v>0</v>
      </c>
    </row>
    <row r="505" spans="1:14" x14ac:dyDescent="0.3">
      <c r="A505" s="20"/>
      <c r="B505" s="526"/>
      <c r="C505" s="39"/>
      <c r="D505" s="29"/>
      <c r="E505" s="64" t="s">
        <v>20</v>
      </c>
      <c r="F505" s="64">
        <f>+F477+F499</f>
        <v>0</v>
      </c>
      <c r="G505" s="64" t="s">
        <v>180</v>
      </c>
      <c r="H505" s="64">
        <f>+H477+H499</f>
        <v>0</v>
      </c>
      <c r="I505" s="39" t="s">
        <v>181</v>
      </c>
      <c r="J505" s="64">
        <f>+J477+J499</f>
        <v>0</v>
      </c>
      <c r="K505" s="39" t="s">
        <v>182</v>
      </c>
      <c r="L505" s="64">
        <f>+L477+L499</f>
        <v>0</v>
      </c>
      <c r="M505" s="64" t="s">
        <v>38</v>
      </c>
      <c r="N505" s="65">
        <f>+N477+N499</f>
        <v>0</v>
      </c>
    </row>
    <row r="506" spans="1:14" x14ac:dyDescent="0.3">
      <c r="A506" s="66"/>
      <c r="B506" s="47"/>
      <c r="C506" s="12"/>
      <c r="D506" s="13"/>
      <c r="E506" s="64" t="s">
        <v>26</v>
      </c>
      <c r="F506" s="64">
        <f>+F478+F500</f>
        <v>0</v>
      </c>
      <c r="G506" s="64" t="s">
        <v>183</v>
      </c>
      <c r="H506" s="64">
        <f>+H478+H500</f>
        <v>0</v>
      </c>
      <c r="I506" s="39" t="s">
        <v>184</v>
      </c>
      <c r="J506" s="64">
        <f>+J478+J500</f>
        <v>0</v>
      </c>
      <c r="K506" s="39"/>
      <c r="L506" s="64"/>
      <c r="M506" s="64" t="s">
        <v>39</v>
      </c>
      <c r="N506" s="65">
        <f>+N478+N500</f>
        <v>0</v>
      </c>
    </row>
    <row r="507" spans="1:14" x14ac:dyDescent="0.3">
      <c r="A507" s="66"/>
      <c r="B507" s="47"/>
      <c r="C507" s="12"/>
      <c r="D507" s="13"/>
      <c r="E507" s="47"/>
      <c r="F507" s="47"/>
      <c r="G507" s="12"/>
      <c r="H507" s="13"/>
      <c r="I507" s="47"/>
      <c r="J507" s="47"/>
      <c r="K507" s="12"/>
      <c r="L507" s="13"/>
      <c r="M507" s="47"/>
      <c r="N507" s="67"/>
    </row>
    <row r="508" spans="1:14" x14ac:dyDescent="0.3">
      <c r="A508" s="93"/>
      <c r="B508" s="94"/>
      <c r="C508" s="43"/>
      <c r="D508" s="22"/>
      <c r="E508" s="94"/>
      <c r="F508" s="94"/>
      <c r="G508" s="43"/>
      <c r="H508" s="22"/>
      <c r="I508" s="94"/>
      <c r="J508" s="94"/>
      <c r="K508" s="43"/>
      <c r="L508" s="22"/>
      <c r="M508" s="94"/>
      <c r="N508" s="95"/>
    </row>
    <row r="509" spans="1:14" ht="14.4" thickBot="1" x14ac:dyDescent="0.35">
      <c r="A509" s="11"/>
      <c r="B509" s="12"/>
      <c r="C509" s="12"/>
      <c r="D509" s="13"/>
      <c r="L509" s="107"/>
      <c r="N509" s="5"/>
    </row>
    <row r="510" spans="1:14" ht="15" thickTop="1" thickBot="1" x14ac:dyDescent="0.35">
      <c r="A510" s="1268" t="s">
        <v>171</v>
      </c>
      <c r="B510" s="1269"/>
      <c r="C510" s="9" t="s">
        <v>205</v>
      </c>
      <c r="D510" s="96" t="s">
        <v>275</v>
      </c>
      <c r="E510" s="219"/>
      <c r="F510" s="219"/>
      <c r="G510" s="219"/>
      <c r="H510" s="219"/>
      <c r="I510" s="219"/>
      <c r="J510" s="219"/>
      <c r="K510" s="219"/>
      <c r="L510" s="219"/>
      <c r="M510" s="219"/>
      <c r="N510" s="10"/>
    </row>
    <row r="511" spans="1:14" ht="14.4" thickTop="1" x14ac:dyDescent="0.3">
      <c r="A511" s="11"/>
      <c r="B511" s="12"/>
      <c r="C511" s="12"/>
      <c r="D511" s="13"/>
      <c r="L511" s="107"/>
      <c r="N511" s="5"/>
    </row>
    <row r="512" spans="1:14" x14ac:dyDescent="0.3">
      <c r="A512" s="42"/>
      <c r="B512" s="43"/>
      <c r="C512" s="43"/>
      <c r="D512" s="22"/>
      <c r="E512" s="44"/>
      <c r="F512" s="172"/>
      <c r="G512" s="44"/>
      <c r="H512" s="172"/>
      <c r="I512" s="44"/>
      <c r="J512" s="172"/>
      <c r="K512" s="44"/>
      <c r="L512" s="107"/>
      <c r="M512" s="44"/>
      <c r="N512" s="45"/>
    </row>
    <row r="513" spans="1:14" x14ac:dyDescent="0.3">
      <c r="A513" s="11"/>
      <c r="B513" s="12"/>
      <c r="C513" s="12"/>
      <c r="D513" s="30"/>
      <c r="L513" s="18"/>
      <c r="N513" s="5"/>
    </row>
    <row r="514" spans="1:14" ht="15" customHeight="1" x14ac:dyDescent="0.3">
      <c r="A514" s="56" t="s">
        <v>276</v>
      </c>
      <c r="B514" s="57" t="s">
        <v>175</v>
      </c>
      <c r="C514" s="62" t="s">
        <v>172</v>
      </c>
      <c r="D514" s="57" t="s">
        <v>277</v>
      </c>
      <c r="E514" s="18"/>
      <c r="F514" s="18"/>
      <c r="G514" s="18"/>
      <c r="H514" s="18"/>
      <c r="I514" s="18"/>
      <c r="J514" s="18"/>
      <c r="K514" s="18"/>
      <c r="L514" s="197"/>
      <c r="M514" s="18"/>
      <c r="N514" s="19"/>
    </row>
    <row r="515" spans="1:14" x14ac:dyDescent="0.3">
      <c r="A515" s="11"/>
      <c r="B515" s="61"/>
      <c r="C515" s="12"/>
      <c r="D515" s="30"/>
      <c r="L515" s="107"/>
      <c r="N515" s="5"/>
    </row>
    <row r="516" spans="1:14" x14ac:dyDescent="0.3">
      <c r="A516" s="59"/>
      <c r="B516" s="25"/>
      <c r="C516" s="60"/>
      <c r="D516" s="53"/>
      <c r="E516" s="524"/>
      <c r="F516" s="171"/>
      <c r="G516" s="524"/>
      <c r="H516" s="524"/>
      <c r="I516" s="524"/>
      <c r="J516" s="524"/>
      <c r="K516" s="524"/>
      <c r="L516" s="203"/>
      <c r="M516" s="524"/>
      <c r="N516" s="525"/>
    </row>
    <row r="517" spans="1:14" x14ac:dyDescent="0.3">
      <c r="A517" s="11"/>
      <c r="B517" s="21" t="s">
        <v>177</v>
      </c>
      <c r="C517" s="12"/>
      <c r="D517" s="13" t="s">
        <v>178</v>
      </c>
      <c r="E517" s="2" t="s">
        <v>31</v>
      </c>
      <c r="F517" s="27">
        <v>0</v>
      </c>
      <c r="G517" s="2" t="s">
        <v>179</v>
      </c>
      <c r="H517" s="27">
        <v>0</v>
      </c>
      <c r="I517" s="2" t="s">
        <v>33</v>
      </c>
      <c r="J517" s="27">
        <v>0</v>
      </c>
      <c r="K517" s="2"/>
      <c r="L517" s="136"/>
      <c r="M517" s="2" t="s">
        <v>35</v>
      </c>
      <c r="N517" s="28">
        <v>0</v>
      </c>
    </row>
    <row r="518" spans="1:14" x14ac:dyDescent="0.3">
      <c r="A518" s="11"/>
      <c r="B518" s="12"/>
      <c r="C518" s="12"/>
      <c r="D518" s="29"/>
      <c r="E518" s="2" t="s">
        <v>20</v>
      </c>
      <c r="F518" s="27">
        <v>0</v>
      </c>
      <c r="G518" s="2" t="s">
        <v>180</v>
      </c>
      <c r="H518" s="27">
        <v>0</v>
      </c>
      <c r="I518" s="2" t="s">
        <v>181</v>
      </c>
      <c r="J518" s="27">
        <v>0</v>
      </c>
      <c r="K518" s="2" t="s">
        <v>182</v>
      </c>
      <c r="L518" s="136">
        <v>0</v>
      </c>
      <c r="M518" s="2" t="s">
        <v>38</v>
      </c>
      <c r="N518" s="28">
        <v>0</v>
      </c>
    </row>
    <row r="519" spans="1:14" x14ac:dyDescent="0.3">
      <c r="A519" s="11"/>
      <c r="B519" s="12"/>
      <c r="C519" s="12"/>
      <c r="D519" s="29"/>
      <c r="E519" s="2" t="s">
        <v>26</v>
      </c>
      <c r="F519" s="27">
        <v>0</v>
      </c>
      <c r="G519" s="2" t="s">
        <v>183</v>
      </c>
      <c r="H519" s="27">
        <v>0</v>
      </c>
      <c r="I519" s="2" t="s">
        <v>184</v>
      </c>
      <c r="J519" s="27">
        <v>0</v>
      </c>
      <c r="K519" s="2"/>
      <c r="L519" s="136"/>
      <c r="M519" s="2" t="s">
        <v>39</v>
      </c>
      <c r="N519" s="28">
        <v>0</v>
      </c>
    </row>
    <row r="520" spans="1:14" x14ac:dyDescent="0.3">
      <c r="A520" s="11"/>
      <c r="B520" s="12"/>
      <c r="C520" s="12"/>
      <c r="D520" s="30"/>
      <c r="H520" s="2"/>
      <c r="J520" s="2"/>
      <c r="L520" s="108"/>
      <c r="N520" s="14"/>
    </row>
    <row r="521" spans="1:14" x14ac:dyDescent="0.3">
      <c r="A521" s="11"/>
      <c r="B521" s="21" t="s">
        <v>185</v>
      </c>
      <c r="C521" s="12"/>
      <c r="D521" s="13" t="s">
        <v>186</v>
      </c>
      <c r="E521" s="2" t="s">
        <v>31</v>
      </c>
      <c r="F521" s="27">
        <v>0</v>
      </c>
      <c r="G521" s="2" t="s">
        <v>179</v>
      </c>
      <c r="H521" s="27">
        <v>0</v>
      </c>
      <c r="I521" s="2" t="s">
        <v>33</v>
      </c>
      <c r="J521" s="27">
        <v>0</v>
      </c>
      <c r="K521" s="2"/>
      <c r="L521" s="136"/>
      <c r="M521" s="2" t="s">
        <v>35</v>
      </c>
      <c r="N521" s="28">
        <v>0</v>
      </c>
    </row>
    <row r="522" spans="1:14" x14ac:dyDescent="0.3">
      <c r="A522" s="11"/>
      <c r="B522" s="12"/>
      <c r="C522" s="12"/>
      <c r="D522" s="29"/>
      <c r="E522" s="2" t="s">
        <v>20</v>
      </c>
      <c r="F522" s="27">
        <v>0</v>
      </c>
      <c r="G522" s="2" t="s">
        <v>180</v>
      </c>
      <c r="H522" s="27">
        <v>0</v>
      </c>
      <c r="I522" s="2" t="s">
        <v>181</v>
      </c>
      <c r="J522" s="27">
        <v>0</v>
      </c>
      <c r="K522" s="2" t="s">
        <v>182</v>
      </c>
      <c r="L522" s="136">
        <v>0</v>
      </c>
      <c r="M522" s="2" t="s">
        <v>38</v>
      </c>
      <c r="N522" s="28">
        <v>0</v>
      </c>
    </row>
    <row r="523" spans="1:14" x14ac:dyDescent="0.3">
      <c r="A523" s="11"/>
      <c r="B523" s="12"/>
      <c r="C523" s="12"/>
      <c r="D523" s="29"/>
      <c r="E523" s="2" t="s">
        <v>26</v>
      </c>
      <c r="F523" s="27">
        <v>0</v>
      </c>
      <c r="G523" s="2" t="s">
        <v>183</v>
      </c>
      <c r="H523" s="27">
        <v>0</v>
      </c>
      <c r="I523" s="2" t="s">
        <v>184</v>
      </c>
      <c r="J523" s="27">
        <v>0</v>
      </c>
      <c r="K523" s="2"/>
      <c r="L523" s="136"/>
      <c r="M523" s="2" t="s">
        <v>39</v>
      </c>
      <c r="N523" s="28">
        <v>0</v>
      </c>
    </row>
    <row r="524" spans="1:14" x14ac:dyDescent="0.3">
      <c r="A524" s="11"/>
      <c r="B524" s="12"/>
      <c r="C524" s="12"/>
      <c r="D524" s="30"/>
      <c r="I524" s="2"/>
      <c r="L524" s="108"/>
      <c r="N524" s="5"/>
    </row>
    <row r="525" spans="1:14" x14ac:dyDescent="0.3">
      <c r="A525" s="11"/>
      <c r="B525" s="21" t="s">
        <v>195</v>
      </c>
      <c r="C525" s="12"/>
      <c r="D525" s="13" t="s">
        <v>196</v>
      </c>
      <c r="E525" s="2" t="s">
        <v>31</v>
      </c>
      <c r="F525" s="27">
        <v>0</v>
      </c>
      <c r="G525" s="2" t="s">
        <v>179</v>
      </c>
      <c r="H525" s="27">
        <v>0</v>
      </c>
      <c r="I525" s="2" t="s">
        <v>33</v>
      </c>
      <c r="J525" s="27">
        <v>0</v>
      </c>
      <c r="L525" s="136"/>
      <c r="M525" s="2" t="s">
        <v>35</v>
      </c>
      <c r="N525" s="28">
        <v>0</v>
      </c>
    </row>
    <row r="526" spans="1:14" x14ac:dyDescent="0.3">
      <c r="A526" s="11"/>
      <c r="B526" s="12"/>
      <c r="C526" s="12"/>
      <c r="D526" s="29"/>
      <c r="E526" s="2" t="s">
        <v>20</v>
      </c>
      <c r="F526" s="27">
        <v>0</v>
      </c>
      <c r="G526" s="2" t="s">
        <v>180</v>
      </c>
      <c r="H526" s="27">
        <v>0</v>
      </c>
      <c r="I526" s="2" t="s">
        <v>181</v>
      </c>
      <c r="J526" s="27">
        <v>0</v>
      </c>
      <c r="K526" s="2" t="s">
        <v>182</v>
      </c>
      <c r="L526" s="136">
        <v>0</v>
      </c>
      <c r="M526" s="2" t="s">
        <v>38</v>
      </c>
      <c r="N526" s="28">
        <v>0</v>
      </c>
    </row>
    <row r="527" spans="1:14" x14ac:dyDescent="0.3">
      <c r="A527" s="11"/>
      <c r="B527" s="12"/>
      <c r="C527" s="12"/>
      <c r="D527" s="29"/>
      <c r="E527" s="2" t="s">
        <v>26</v>
      </c>
      <c r="F527" s="27">
        <v>0</v>
      </c>
      <c r="G527" s="2" t="s">
        <v>183</v>
      </c>
      <c r="H527" s="27">
        <v>0</v>
      </c>
      <c r="I527" s="2" t="s">
        <v>184</v>
      </c>
      <c r="J527" s="27">
        <v>0</v>
      </c>
      <c r="K527" s="39"/>
      <c r="L527" s="136"/>
      <c r="M527" s="2" t="s">
        <v>39</v>
      </c>
      <c r="N527" s="28">
        <v>0</v>
      </c>
    </row>
    <row r="528" spans="1:14" ht="15" thickBot="1" x14ac:dyDescent="0.35">
      <c r="A528" s="11"/>
      <c r="B528" s="12"/>
      <c r="C528" s="12"/>
      <c r="D528" s="29"/>
      <c r="E528" s="2"/>
      <c r="F528" s="27"/>
      <c r="G528" s="2"/>
      <c r="H528" s="27"/>
      <c r="I528" s="2"/>
      <c r="J528" s="27"/>
      <c r="K528"/>
      <c r="L528" s="136"/>
      <c r="M528" s="2"/>
      <c r="N528" s="28"/>
    </row>
    <row r="529" spans="1:14" ht="14.4" thickTop="1" x14ac:dyDescent="0.3">
      <c r="A529" s="48"/>
      <c r="B529" s="49"/>
      <c r="C529" s="49"/>
      <c r="D529" s="50"/>
      <c r="E529" s="518"/>
      <c r="F529" s="519"/>
      <c r="G529" s="518"/>
      <c r="H529" s="519"/>
      <c r="I529" s="518"/>
      <c r="J529" s="519"/>
      <c r="K529" s="518"/>
      <c r="L529" s="201"/>
      <c r="M529" s="518"/>
      <c r="N529" s="520"/>
    </row>
    <row r="530" spans="1:14" x14ac:dyDescent="0.3">
      <c r="A530" s="37"/>
      <c r="B530" s="78" t="s">
        <v>187</v>
      </c>
      <c r="C530" s="47" t="s">
        <v>172</v>
      </c>
      <c r="D530" s="13" t="s">
        <v>277</v>
      </c>
      <c r="E530" s="39" t="s">
        <v>31</v>
      </c>
      <c r="F530" s="40">
        <f>+F517+F521+F525</f>
        <v>0</v>
      </c>
      <c r="G530" s="39" t="s">
        <v>179</v>
      </c>
      <c r="H530" s="40">
        <f>+H517+H521+H525</f>
        <v>0</v>
      </c>
      <c r="I530" s="39" t="s">
        <v>33</v>
      </c>
      <c r="J530" s="40">
        <f>+J517+J521+J525</f>
        <v>0</v>
      </c>
      <c r="K530" s="39"/>
      <c r="L530" s="192"/>
      <c r="M530" s="39" t="s">
        <v>35</v>
      </c>
      <c r="N530" s="41">
        <f>+N517+N521+N525</f>
        <v>0</v>
      </c>
    </row>
    <row r="531" spans="1:14" x14ac:dyDescent="0.3">
      <c r="A531" s="11"/>
      <c r="B531" s="12"/>
      <c r="C531" s="12"/>
      <c r="D531" s="13"/>
      <c r="E531" s="39" t="s">
        <v>20</v>
      </c>
      <c r="F531" s="40">
        <f>+F518+F522+F526</f>
        <v>0</v>
      </c>
      <c r="G531" s="39" t="s">
        <v>180</v>
      </c>
      <c r="H531" s="40">
        <f>+H518+H522+H526</f>
        <v>0</v>
      </c>
      <c r="I531" s="39" t="s">
        <v>181</v>
      </c>
      <c r="J531" s="40">
        <f>+J518+J522+J526</f>
        <v>0</v>
      </c>
      <c r="K531" s="39" t="s">
        <v>182</v>
      </c>
      <c r="L531" s="192">
        <f>+L518+L522+L526</f>
        <v>0</v>
      </c>
      <c r="M531" s="39" t="s">
        <v>38</v>
      </c>
      <c r="N531" s="41">
        <f>+N518+N522+N526</f>
        <v>0</v>
      </c>
    </row>
    <row r="532" spans="1:14" x14ac:dyDescent="0.3">
      <c r="A532" s="11"/>
      <c r="B532" s="12"/>
      <c r="C532" s="12"/>
      <c r="D532" s="13"/>
      <c r="E532" s="39" t="s">
        <v>26</v>
      </c>
      <c r="F532" s="40">
        <f>+F519+F523+F527</f>
        <v>0</v>
      </c>
      <c r="G532" s="39" t="s">
        <v>183</v>
      </c>
      <c r="H532" s="40">
        <f>+H519+H523+H527</f>
        <v>0</v>
      </c>
      <c r="I532" s="39" t="s">
        <v>184</v>
      </c>
      <c r="J532" s="40">
        <f>+J519+J523+J527</f>
        <v>0</v>
      </c>
      <c r="K532" s="39"/>
      <c r="L532" s="192"/>
      <c r="M532" s="39" t="s">
        <v>39</v>
      </c>
      <c r="N532" s="41">
        <f>+N519+N523+N527</f>
        <v>0</v>
      </c>
    </row>
    <row r="533" spans="1:14" x14ac:dyDescent="0.3">
      <c r="A533" s="42"/>
      <c r="B533" s="43"/>
      <c r="C533" s="43"/>
      <c r="D533" s="22"/>
      <c r="E533" s="44"/>
      <c r="F533" s="172"/>
      <c r="G533" s="44"/>
      <c r="H533" s="172"/>
      <c r="I533" s="44"/>
      <c r="J533" s="172"/>
      <c r="K533" s="44"/>
      <c r="L533" s="746"/>
      <c r="M533" s="44"/>
      <c r="N533" s="45"/>
    </row>
    <row r="534" spans="1:14" x14ac:dyDescent="0.3">
      <c r="A534" s="79"/>
      <c r="B534" s="17"/>
      <c r="C534" s="17"/>
      <c r="D534" s="81"/>
      <c r="E534" s="521"/>
      <c r="F534" s="522"/>
      <c r="G534" s="521"/>
      <c r="H534" s="521"/>
      <c r="I534" s="521"/>
      <c r="J534" s="521"/>
      <c r="K534" s="521"/>
      <c r="L534" s="197"/>
      <c r="M534" s="521"/>
      <c r="N534" s="523"/>
    </row>
    <row r="535" spans="1:14" x14ac:dyDescent="0.3">
      <c r="A535" s="56" t="s">
        <v>2031</v>
      </c>
      <c r="B535" s="57" t="s">
        <v>175</v>
      </c>
      <c r="C535" s="62" t="s">
        <v>189</v>
      </c>
      <c r="D535" s="57" t="s">
        <v>280</v>
      </c>
      <c r="E535" s="18"/>
      <c r="F535" s="18"/>
      <c r="G535" s="18"/>
      <c r="H535" s="18"/>
      <c r="I535" s="18"/>
      <c r="J535" s="18"/>
      <c r="K535" s="18"/>
      <c r="L535" s="18"/>
      <c r="M535" s="18"/>
      <c r="N535" s="19"/>
    </row>
    <row r="536" spans="1:14" x14ac:dyDescent="0.3">
      <c r="A536" s="11"/>
      <c r="B536" s="61"/>
      <c r="C536" s="12"/>
      <c r="D536" s="30"/>
      <c r="L536" s="107"/>
      <c r="N536" s="5"/>
    </row>
    <row r="537" spans="1:14" x14ac:dyDescent="0.3">
      <c r="A537" s="59"/>
      <c r="B537" s="25"/>
      <c r="C537" s="60"/>
      <c r="D537" s="53"/>
      <c r="E537" s="524"/>
      <c r="F537" s="171"/>
      <c r="G537" s="524"/>
      <c r="H537" s="524"/>
      <c r="I537" s="524"/>
      <c r="J537" s="524"/>
      <c r="K537" s="524"/>
      <c r="L537" s="203"/>
      <c r="M537" s="524"/>
      <c r="N537" s="525"/>
    </row>
    <row r="538" spans="1:14" x14ac:dyDescent="0.3">
      <c r="A538" s="11"/>
      <c r="B538" s="21" t="s">
        <v>177</v>
      </c>
      <c r="C538" s="12"/>
      <c r="D538" s="13" t="s">
        <v>178</v>
      </c>
      <c r="E538" s="2" t="s">
        <v>31</v>
      </c>
      <c r="F538" s="27">
        <v>0</v>
      </c>
      <c r="G538" s="2" t="s">
        <v>179</v>
      </c>
      <c r="H538" s="27">
        <v>0</v>
      </c>
      <c r="I538" s="2" t="s">
        <v>33</v>
      </c>
      <c r="J538" s="27">
        <v>0</v>
      </c>
      <c r="K538" s="2"/>
      <c r="L538" s="136"/>
      <c r="M538" s="2" t="s">
        <v>35</v>
      </c>
      <c r="N538" s="28">
        <v>0</v>
      </c>
    </row>
    <row r="539" spans="1:14" x14ac:dyDescent="0.3">
      <c r="A539" s="11"/>
      <c r="B539" s="12"/>
      <c r="C539" s="12"/>
      <c r="D539" s="29"/>
      <c r="E539" s="2" t="s">
        <v>20</v>
      </c>
      <c r="F539" s="27">
        <v>0</v>
      </c>
      <c r="G539" s="2" t="s">
        <v>180</v>
      </c>
      <c r="H539" s="27">
        <v>0</v>
      </c>
      <c r="I539" s="2" t="s">
        <v>181</v>
      </c>
      <c r="J539" s="27">
        <v>0</v>
      </c>
      <c r="K539" s="2" t="s">
        <v>182</v>
      </c>
      <c r="L539" s="136">
        <v>0</v>
      </c>
      <c r="M539" s="2" t="s">
        <v>38</v>
      </c>
      <c r="N539" s="28">
        <v>0</v>
      </c>
    </row>
    <row r="540" spans="1:14" x14ac:dyDescent="0.3">
      <c r="A540" s="11"/>
      <c r="B540" s="12"/>
      <c r="C540" s="12"/>
      <c r="D540" s="29"/>
      <c r="E540" s="2" t="s">
        <v>26</v>
      </c>
      <c r="F540" s="27">
        <v>0</v>
      </c>
      <c r="G540" s="2" t="s">
        <v>183</v>
      </c>
      <c r="H540" s="27">
        <v>0</v>
      </c>
      <c r="I540" s="2" t="s">
        <v>184</v>
      </c>
      <c r="J540" s="27">
        <v>0</v>
      </c>
      <c r="K540" s="2"/>
      <c r="L540" s="136"/>
      <c r="M540" s="2" t="s">
        <v>39</v>
      </c>
      <c r="N540" s="28">
        <v>0</v>
      </c>
    </row>
    <row r="541" spans="1:14" x14ac:dyDescent="0.3">
      <c r="A541" s="11"/>
      <c r="B541" s="12"/>
      <c r="C541" s="12"/>
      <c r="D541" s="30"/>
      <c r="H541" s="2"/>
      <c r="J541" s="2"/>
      <c r="L541" s="108"/>
      <c r="N541" s="14"/>
    </row>
    <row r="542" spans="1:14" x14ac:dyDescent="0.3">
      <c r="A542" s="11"/>
      <c r="B542" s="21" t="s">
        <v>185</v>
      </c>
      <c r="C542" s="12"/>
      <c r="D542" s="13" t="s">
        <v>186</v>
      </c>
      <c r="E542" s="2" t="s">
        <v>31</v>
      </c>
      <c r="F542" s="27">
        <v>0</v>
      </c>
      <c r="G542" s="2" t="s">
        <v>179</v>
      </c>
      <c r="H542" s="27">
        <v>0</v>
      </c>
      <c r="I542" s="2" t="s">
        <v>33</v>
      </c>
      <c r="J542" s="27">
        <v>0</v>
      </c>
      <c r="K542" s="2"/>
      <c r="L542" s="136"/>
      <c r="M542" s="2" t="s">
        <v>35</v>
      </c>
      <c r="N542" s="28">
        <v>0</v>
      </c>
    </row>
    <row r="543" spans="1:14" x14ac:dyDescent="0.3">
      <c r="A543" s="11"/>
      <c r="B543" s="12"/>
      <c r="C543" s="12"/>
      <c r="D543" s="29"/>
      <c r="E543" s="2" t="s">
        <v>20</v>
      </c>
      <c r="F543" s="27">
        <v>0</v>
      </c>
      <c r="G543" s="2" t="s">
        <v>180</v>
      </c>
      <c r="H543" s="27">
        <v>0</v>
      </c>
      <c r="I543" s="2" t="s">
        <v>181</v>
      </c>
      <c r="J543" s="27">
        <v>0</v>
      </c>
      <c r="K543" s="2" t="s">
        <v>182</v>
      </c>
      <c r="L543" s="136">
        <v>0</v>
      </c>
      <c r="M543" s="2" t="s">
        <v>38</v>
      </c>
      <c r="N543" s="28">
        <v>0</v>
      </c>
    </row>
    <row r="544" spans="1:14" x14ac:dyDescent="0.3">
      <c r="A544" s="11"/>
      <c r="B544" s="12"/>
      <c r="C544" s="12"/>
      <c r="D544" s="29"/>
      <c r="E544" s="2" t="s">
        <v>26</v>
      </c>
      <c r="F544" s="27">
        <v>0</v>
      </c>
      <c r="G544" s="2" t="s">
        <v>183</v>
      </c>
      <c r="H544" s="27">
        <v>0</v>
      </c>
      <c r="I544" s="2" t="s">
        <v>184</v>
      </c>
      <c r="J544" s="27">
        <v>0</v>
      </c>
      <c r="K544" s="2"/>
      <c r="L544" s="136"/>
      <c r="M544" s="2" t="s">
        <v>39</v>
      </c>
      <c r="N544" s="28">
        <v>0</v>
      </c>
    </row>
    <row r="545" spans="1:14" x14ac:dyDescent="0.3">
      <c r="A545" s="11"/>
      <c r="B545" s="12"/>
      <c r="C545" s="12"/>
      <c r="D545" s="29"/>
      <c r="E545" s="2"/>
      <c r="F545" s="27"/>
      <c r="G545" s="2"/>
      <c r="H545" s="27"/>
      <c r="I545" s="2"/>
      <c r="J545" s="27"/>
      <c r="L545" s="108"/>
      <c r="M545" s="2"/>
      <c r="N545" s="28"/>
    </row>
    <row r="546" spans="1:14" x14ac:dyDescent="0.3">
      <c r="A546" s="11"/>
      <c r="B546" s="21" t="s">
        <v>195</v>
      </c>
      <c r="C546" s="12"/>
      <c r="D546" s="13" t="s">
        <v>196</v>
      </c>
      <c r="E546" s="2" t="s">
        <v>31</v>
      </c>
      <c r="F546" s="27">
        <v>0</v>
      </c>
      <c r="G546" s="2" t="s">
        <v>179</v>
      </c>
      <c r="H546" s="27">
        <v>0</v>
      </c>
      <c r="I546" s="2" t="s">
        <v>33</v>
      </c>
      <c r="J546" s="27">
        <v>0</v>
      </c>
      <c r="L546" s="136"/>
      <c r="M546" s="2" t="s">
        <v>35</v>
      </c>
      <c r="N546" s="28">
        <v>0</v>
      </c>
    </row>
    <row r="547" spans="1:14" x14ac:dyDescent="0.3">
      <c r="A547" s="11"/>
      <c r="B547" s="12"/>
      <c r="C547" s="12"/>
      <c r="D547" s="29"/>
      <c r="E547" s="2" t="s">
        <v>20</v>
      </c>
      <c r="F547" s="27">
        <v>0</v>
      </c>
      <c r="G547" s="2" t="s">
        <v>180</v>
      </c>
      <c r="H547" s="27">
        <v>0</v>
      </c>
      <c r="I547" s="2" t="s">
        <v>181</v>
      </c>
      <c r="J547" s="27">
        <v>0</v>
      </c>
      <c r="K547" s="2" t="s">
        <v>182</v>
      </c>
      <c r="L547" s="136">
        <v>0</v>
      </c>
      <c r="M547" s="2" t="s">
        <v>38</v>
      </c>
      <c r="N547" s="28">
        <v>0</v>
      </c>
    </row>
    <row r="548" spans="1:14" x14ac:dyDescent="0.3">
      <c r="A548" s="11"/>
      <c r="B548" s="12"/>
      <c r="C548" s="12"/>
      <c r="D548" s="29"/>
      <c r="E548" s="2" t="s">
        <v>26</v>
      </c>
      <c r="F548" s="27">
        <v>0</v>
      </c>
      <c r="G548" s="2" t="s">
        <v>183</v>
      </c>
      <c r="H548" s="27">
        <v>0</v>
      </c>
      <c r="I548" s="2" t="s">
        <v>184</v>
      </c>
      <c r="J548" s="27">
        <v>0</v>
      </c>
      <c r="K548" s="39"/>
      <c r="L548" s="136"/>
      <c r="M548" s="2" t="s">
        <v>39</v>
      </c>
      <c r="N548" s="28">
        <v>0</v>
      </c>
    </row>
    <row r="549" spans="1:14" ht="15" thickBot="1" x14ac:dyDescent="0.35">
      <c r="A549" s="11"/>
      <c r="B549" s="12"/>
      <c r="C549" s="12"/>
      <c r="D549" s="29"/>
      <c r="E549" s="2"/>
      <c r="F549" s="27"/>
      <c r="G549" s="2"/>
      <c r="H549" s="27"/>
      <c r="I549" s="2"/>
      <c r="J549" s="27"/>
      <c r="K549"/>
      <c r="L549" s="136"/>
      <c r="M549" s="2"/>
      <c r="N549" s="28"/>
    </row>
    <row r="550" spans="1:14" ht="14.4" thickTop="1" x14ac:dyDescent="0.3">
      <c r="A550" s="48"/>
      <c r="B550" s="49"/>
      <c r="C550" s="49"/>
      <c r="D550" s="50"/>
      <c r="E550" s="518"/>
      <c r="F550" s="519"/>
      <c r="G550" s="518"/>
      <c r="H550" s="519"/>
      <c r="I550" s="518"/>
      <c r="J550" s="519"/>
      <c r="K550" s="518"/>
      <c r="L550" s="201"/>
      <c r="M550" s="518"/>
      <c r="N550" s="520"/>
    </row>
    <row r="551" spans="1:14" x14ac:dyDescent="0.3">
      <c r="A551" s="37"/>
      <c r="B551" s="78" t="s">
        <v>187</v>
      </c>
      <c r="C551" s="47" t="s">
        <v>189</v>
      </c>
      <c r="D551" s="13" t="s">
        <v>280</v>
      </c>
      <c r="E551" s="39" t="s">
        <v>31</v>
      </c>
      <c r="F551" s="40">
        <f>+F538+F542+F546</f>
        <v>0</v>
      </c>
      <c r="G551" s="39" t="s">
        <v>179</v>
      </c>
      <c r="H551" s="40">
        <f>+H538+H542+H546</f>
        <v>0</v>
      </c>
      <c r="I551" s="39" t="s">
        <v>33</v>
      </c>
      <c r="J551" s="40">
        <f>+J538+J542+J546</f>
        <v>0</v>
      </c>
      <c r="K551" s="39"/>
      <c r="L551" s="192"/>
      <c r="M551" s="39" t="s">
        <v>35</v>
      </c>
      <c r="N551" s="41">
        <f>+N538+N542+N546</f>
        <v>0</v>
      </c>
    </row>
    <row r="552" spans="1:14" x14ac:dyDescent="0.3">
      <c r="A552" s="11"/>
      <c r="B552" s="12"/>
      <c r="C552" s="12"/>
      <c r="D552" s="13"/>
      <c r="E552" s="39" t="s">
        <v>20</v>
      </c>
      <c r="F552" s="40">
        <f>+F539+F543+F547</f>
        <v>0</v>
      </c>
      <c r="G552" s="39" t="s">
        <v>180</v>
      </c>
      <c r="H552" s="40">
        <f>+H539+H543+H547</f>
        <v>0</v>
      </c>
      <c r="I552" s="39" t="s">
        <v>181</v>
      </c>
      <c r="J552" s="40">
        <f>+J539+J543+J547</f>
        <v>0</v>
      </c>
      <c r="K552" s="39" t="s">
        <v>182</v>
      </c>
      <c r="L552" s="192">
        <f>+L539+L543+L547</f>
        <v>0</v>
      </c>
      <c r="M552" s="39" t="s">
        <v>38</v>
      </c>
      <c r="N552" s="41">
        <f>+N539+N543+N547</f>
        <v>0</v>
      </c>
    </row>
    <row r="553" spans="1:14" ht="19.5" customHeight="1" x14ac:dyDescent="0.3">
      <c r="A553" s="11"/>
      <c r="B553" s="12"/>
      <c r="C553" s="12"/>
      <c r="D553" s="13"/>
      <c r="E553" s="39" t="s">
        <v>26</v>
      </c>
      <c r="F553" s="40">
        <f>+F540+F544+F548</f>
        <v>0</v>
      </c>
      <c r="G553" s="39" t="s">
        <v>183</v>
      </c>
      <c r="H553" s="40">
        <f>+H540+H544+H548</f>
        <v>0</v>
      </c>
      <c r="I553" s="39" t="s">
        <v>184</v>
      </c>
      <c r="J553" s="40">
        <f>+J540+J544+J548</f>
        <v>0</v>
      </c>
      <c r="K553" s="39"/>
      <c r="L553" s="192"/>
      <c r="M553" s="39" t="s">
        <v>39</v>
      </c>
      <c r="N553" s="41">
        <f>+N540+N544+N548</f>
        <v>0</v>
      </c>
    </row>
    <row r="554" spans="1:14" x14ac:dyDescent="0.3">
      <c r="A554" s="42"/>
      <c r="B554" s="43"/>
      <c r="C554" s="43"/>
      <c r="D554" s="22"/>
      <c r="E554" s="44"/>
      <c r="F554" s="172"/>
      <c r="G554" s="44"/>
      <c r="H554" s="172"/>
      <c r="I554" s="44"/>
      <c r="J554" s="172"/>
      <c r="K554" s="44"/>
      <c r="L554" s="746"/>
      <c r="M554" s="44"/>
      <c r="N554" s="45"/>
    </row>
    <row r="555" spans="1:14" x14ac:dyDescent="0.3">
      <c r="A555" s="90"/>
      <c r="B555" s="91"/>
      <c r="C555" s="47"/>
      <c r="D555" s="29"/>
      <c r="E555" s="170"/>
      <c r="F555" s="170"/>
      <c r="G555" s="47"/>
      <c r="H555" s="29"/>
      <c r="I555" s="170"/>
      <c r="J555" s="170"/>
      <c r="K555" s="47"/>
      <c r="L555" s="29"/>
      <c r="M555" s="170"/>
      <c r="N555" s="92"/>
    </row>
    <row r="556" spans="1:14" x14ac:dyDescent="0.3">
      <c r="A556" s="227"/>
      <c r="B556" s="228"/>
      <c r="C556" s="60"/>
      <c r="D556" s="63"/>
      <c r="E556" s="220"/>
      <c r="F556" s="220"/>
      <c r="G556" s="60"/>
      <c r="H556" s="63"/>
      <c r="I556" s="220"/>
      <c r="J556" s="220"/>
      <c r="K556" s="60"/>
      <c r="L556" s="63"/>
      <c r="M556" s="220"/>
      <c r="N556" s="775"/>
    </row>
    <row r="557" spans="1:14" x14ac:dyDescent="0.3">
      <c r="A557" s="1284" t="s">
        <v>283</v>
      </c>
      <c r="B557" s="1285"/>
      <c r="C557" s="1285"/>
      <c r="D557" s="29" t="s">
        <v>275</v>
      </c>
      <c r="E557" s="64" t="s">
        <v>31</v>
      </c>
      <c r="F557" s="64">
        <f>+F530+F551</f>
        <v>0</v>
      </c>
      <c r="G557" s="64" t="s">
        <v>179</v>
      </c>
      <c r="H557" s="64">
        <f>+H530+H551</f>
        <v>0</v>
      </c>
      <c r="I557" s="39" t="s">
        <v>33</v>
      </c>
      <c r="J557" s="64">
        <f>+J530+J551</f>
        <v>0</v>
      </c>
      <c r="K557" s="39"/>
      <c r="L557" s="64"/>
      <c r="M557" s="64" t="s">
        <v>35</v>
      </c>
      <c r="N557" s="65">
        <f>+N530+N551</f>
        <v>0</v>
      </c>
    </row>
    <row r="558" spans="1:14" x14ac:dyDescent="0.3">
      <c r="A558" s="20"/>
      <c r="B558" s="526"/>
      <c r="C558" s="39"/>
      <c r="D558" s="29"/>
      <c r="E558" s="64" t="s">
        <v>20</v>
      </c>
      <c r="F558" s="64">
        <f>+F531+F552</f>
        <v>0</v>
      </c>
      <c r="G558" s="64" t="s">
        <v>180</v>
      </c>
      <c r="H558" s="64">
        <f>+H531+H552</f>
        <v>0</v>
      </c>
      <c r="I558" s="39" t="s">
        <v>181</v>
      </c>
      <c r="J558" s="64">
        <f>+J531+J552</f>
        <v>0</v>
      </c>
      <c r="K558" s="39" t="s">
        <v>182</v>
      </c>
      <c r="L558" s="64">
        <f>+L531+L552</f>
        <v>0</v>
      </c>
      <c r="M558" s="64" t="s">
        <v>38</v>
      </c>
      <c r="N558" s="65">
        <f>+N531+N552</f>
        <v>0</v>
      </c>
    </row>
    <row r="559" spans="1:14" x14ac:dyDescent="0.3">
      <c r="A559" s="66"/>
      <c r="B559" s="47"/>
      <c r="C559" s="12"/>
      <c r="D559" s="13"/>
      <c r="E559" s="64" t="s">
        <v>26</v>
      </c>
      <c r="F559" s="64">
        <f>+F532+F553</f>
        <v>0</v>
      </c>
      <c r="G559" s="64" t="s">
        <v>183</v>
      </c>
      <c r="H559" s="64">
        <f>+H532+H553</f>
        <v>0</v>
      </c>
      <c r="I559" s="39" t="s">
        <v>184</v>
      </c>
      <c r="J559" s="64">
        <f>+J532+J553</f>
        <v>0</v>
      </c>
      <c r="K559" s="39"/>
      <c r="L559" s="64"/>
      <c r="M559" s="64" t="s">
        <v>39</v>
      </c>
      <c r="N559" s="65">
        <f>+N532+N553</f>
        <v>0</v>
      </c>
    </row>
    <row r="560" spans="1:14" x14ac:dyDescent="0.3">
      <c r="A560" s="66"/>
      <c r="B560" s="47"/>
      <c r="C560" s="12"/>
      <c r="D560" s="13"/>
      <c r="E560" s="47"/>
      <c r="F560" s="47"/>
      <c r="G560" s="12"/>
      <c r="H560" s="13"/>
      <c r="I560" s="47"/>
      <c r="J560" s="47"/>
      <c r="K560" s="12"/>
      <c r="L560" s="13"/>
      <c r="M560" s="47"/>
      <c r="N560" s="67"/>
    </row>
    <row r="561" spans="1:14" x14ac:dyDescent="0.3">
      <c r="A561" s="42"/>
      <c r="B561" s="43"/>
      <c r="C561" s="43"/>
      <c r="D561" s="22"/>
      <c r="E561" s="43"/>
      <c r="F561" s="43"/>
      <c r="G561" s="43"/>
      <c r="H561" s="22"/>
      <c r="I561" s="43"/>
      <c r="J561" s="43"/>
      <c r="K561" s="43"/>
      <c r="L561" s="22"/>
      <c r="M561" s="43"/>
      <c r="N561" s="68"/>
    </row>
    <row r="562" spans="1:14" ht="14.4" thickBot="1" x14ac:dyDescent="0.35">
      <c r="A562" s="82"/>
      <c r="B562" s="83"/>
      <c r="C562" s="83"/>
      <c r="D562" s="84"/>
      <c r="E562" s="85"/>
      <c r="F562" s="86"/>
      <c r="G562" s="85"/>
      <c r="H562" s="85"/>
      <c r="I562" s="85"/>
      <c r="J562" s="85"/>
      <c r="K562" s="85"/>
      <c r="L562" s="206"/>
      <c r="M562" s="85"/>
      <c r="N562" s="87"/>
    </row>
    <row r="563" spans="1:14" ht="15" thickTop="1" thickBot="1" x14ac:dyDescent="0.35">
      <c r="A563" s="1268" t="s">
        <v>171</v>
      </c>
      <c r="B563" s="1269"/>
      <c r="C563" s="9" t="s">
        <v>208</v>
      </c>
      <c r="D563" s="96" t="s">
        <v>284</v>
      </c>
      <c r="E563" s="219"/>
      <c r="F563" s="219"/>
      <c r="G563" s="219"/>
      <c r="H563" s="219"/>
      <c r="I563" s="219"/>
      <c r="J563" s="219"/>
      <c r="K563" s="219"/>
      <c r="L563" s="219"/>
      <c r="M563" s="219"/>
      <c r="N563" s="10"/>
    </row>
    <row r="564" spans="1:14" ht="14.4" thickTop="1" x14ac:dyDescent="0.3">
      <c r="A564" s="11"/>
      <c r="B564" s="12"/>
      <c r="C564" s="12"/>
      <c r="D564" s="13"/>
      <c r="L564" s="107"/>
      <c r="N564" s="5"/>
    </row>
    <row r="565" spans="1:14" x14ac:dyDescent="0.3">
      <c r="A565" s="56" t="s">
        <v>285</v>
      </c>
      <c r="B565" s="57" t="s">
        <v>175</v>
      </c>
      <c r="C565" s="58" t="s">
        <v>172</v>
      </c>
      <c r="D565" s="57" t="s">
        <v>286</v>
      </c>
      <c r="E565" s="18"/>
      <c r="F565" s="18"/>
      <c r="G565" s="18"/>
      <c r="H565" s="18"/>
      <c r="I565" s="18"/>
      <c r="J565" s="18"/>
      <c r="K565" s="18"/>
      <c r="L565" s="18"/>
      <c r="M565" s="18"/>
      <c r="N565" s="19"/>
    </row>
    <row r="566" spans="1:14" x14ac:dyDescent="0.3">
      <c r="A566" s="11"/>
      <c r="B566" s="61"/>
      <c r="C566" s="12"/>
      <c r="D566" s="30"/>
      <c r="L566" s="107"/>
      <c r="N566" s="5"/>
    </row>
    <row r="567" spans="1:14" x14ac:dyDescent="0.3">
      <c r="A567" s="59"/>
      <c r="B567" s="25"/>
      <c r="C567" s="60"/>
      <c r="D567" s="53"/>
      <c r="E567" s="524"/>
      <c r="F567" s="171"/>
      <c r="G567" s="524"/>
      <c r="H567" s="524"/>
      <c r="I567" s="524"/>
      <c r="J567" s="524"/>
      <c r="K567" s="524"/>
      <c r="L567" s="203"/>
      <c r="M567" s="524"/>
      <c r="N567" s="525"/>
    </row>
    <row r="568" spans="1:14" x14ac:dyDescent="0.3">
      <c r="A568" s="11"/>
      <c r="B568" s="21" t="s">
        <v>177</v>
      </c>
      <c r="C568" s="12"/>
      <c r="D568" s="13" t="s">
        <v>178</v>
      </c>
      <c r="E568" s="2" t="s">
        <v>31</v>
      </c>
      <c r="F568" s="27">
        <v>0</v>
      </c>
      <c r="G568" s="2" t="s">
        <v>179</v>
      </c>
      <c r="H568" s="27">
        <v>0</v>
      </c>
      <c r="I568" s="2" t="s">
        <v>33</v>
      </c>
      <c r="J568" s="27">
        <v>0</v>
      </c>
      <c r="K568" s="2"/>
      <c r="L568" s="136"/>
      <c r="M568" s="2" t="s">
        <v>35</v>
      </c>
      <c r="N568" s="28">
        <v>0</v>
      </c>
    </row>
    <row r="569" spans="1:14" x14ac:dyDescent="0.3">
      <c r="A569" s="11"/>
      <c r="B569" s="12"/>
      <c r="C569" s="12"/>
      <c r="D569" s="29"/>
      <c r="E569" s="2" t="s">
        <v>20</v>
      </c>
      <c r="F569" s="27">
        <v>0</v>
      </c>
      <c r="G569" s="2" t="s">
        <v>180</v>
      </c>
      <c r="H569" s="27">
        <v>0</v>
      </c>
      <c r="I569" s="2" t="s">
        <v>181</v>
      </c>
      <c r="J569" s="27">
        <v>0</v>
      </c>
      <c r="K569" s="2" t="s">
        <v>182</v>
      </c>
      <c r="L569" s="136">
        <v>0</v>
      </c>
      <c r="M569" s="2" t="s">
        <v>38</v>
      </c>
      <c r="N569" s="28">
        <v>0</v>
      </c>
    </row>
    <row r="570" spans="1:14" x14ac:dyDescent="0.3">
      <c r="A570" s="11"/>
      <c r="B570" s="12"/>
      <c r="C570" s="12"/>
      <c r="D570" s="29"/>
      <c r="E570" s="2" t="s">
        <v>26</v>
      </c>
      <c r="F570" s="27">
        <v>0</v>
      </c>
      <c r="G570" s="2" t="s">
        <v>183</v>
      </c>
      <c r="H570" s="27">
        <v>0</v>
      </c>
      <c r="I570" s="2" t="s">
        <v>184</v>
      </c>
      <c r="J570" s="27">
        <v>0</v>
      </c>
      <c r="K570" s="2"/>
      <c r="L570" s="136"/>
      <c r="M570" s="2" t="s">
        <v>39</v>
      </c>
      <c r="N570" s="28">
        <v>0</v>
      </c>
    </row>
    <row r="571" spans="1:14" x14ac:dyDescent="0.3">
      <c r="A571" s="11"/>
      <c r="B571" s="12"/>
      <c r="C571" s="12"/>
      <c r="D571" s="30"/>
      <c r="H571" s="2"/>
      <c r="J571" s="2"/>
      <c r="L571" s="108"/>
      <c r="N571" s="14"/>
    </row>
    <row r="572" spans="1:14" x14ac:dyDescent="0.3">
      <c r="A572" s="11"/>
      <c r="B572" s="21" t="s">
        <v>185</v>
      </c>
      <c r="C572" s="12"/>
      <c r="D572" s="13" t="s">
        <v>186</v>
      </c>
      <c r="E572" s="2" t="s">
        <v>31</v>
      </c>
      <c r="F572" s="27">
        <v>0</v>
      </c>
      <c r="G572" s="2" t="s">
        <v>179</v>
      </c>
      <c r="H572" s="27">
        <v>0</v>
      </c>
      <c r="I572" s="2" t="s">
        <v>33</v>
      </c>
      <c r="J572" s="27">
        <v>0</v>
      </c>
      <c r="K572" s="2"/>
      <c r="L572" s="136"/>
      <c r="M572" s="2" t="s">
        <v>35</v>
      </c>
      <c r="N572" s="28">
        <v>0</v>
      </c>
    </row>
    <row r="573" spans="1:14" x14ac:dyDescent="0.3">
      <c r="A573" s="11"/>
      <c r="B573" s="12"/>
      <c r="C573" s="12"/>
      <c r="D573" s="29"/>
      <c r="E573" s="2" t="s">
        <v>20</v>
      </c>
      <c r="F573" s="27">
        <v>0</v>
      </c>
      <c r="G573" s="2" t="s">
        <v>180</v>
      </c>
      <c r="H573" s="27">
        <v>0</v>
      </c>
      <c r="I573" s="2" t="s">
        <v>181</v>
      </c>
      <c r="J573" s="27">
        <v>0</v>
      </c>
      <c r="K573" s="2" t="s">
        <v>182</v>
      </c>
      <c r="L573" s="136">
        <v>0</v>
      </c>
      <c r="M573" s="2" t="s">
        <v>38</v>
      </c>
      <c r="N573" s="28">
        <v>0</v>
      </c>
    </row>
    <row r="574" spans="1:14" x14ac:dyDescent="0.3">
      <c r="A574" s="11"/>
      <c r="B574" s="12"/>
      <c r="C574" s="12"/>
      <c r="D574" s="29"/>
      <c r="E574" s="2" t="s">
        <v>26</v>
      </c>
      <c r="F574" s="27">
        <v>0</v>
      </c>
      <c r="G574" s="2" t="s">
        <v>183</v>
      </c>
      <c r="H574" s="27">
        <v>0</v>
      </c>
      <c r="I574" s="2" t="s">
        <v>184</v>
      </c>
      <c r="J574" s="27">
        <v>0</v>
      </c>
      <c r="K574" s="2"/>
      <c r="L574" s="136"/>
      <c r="M574" s="2" t="s">
        <v>39</v>
      </c>
      <c r="N574" s="28">
        <v>0</v>
      </c>
    </row>
    <row r="575" spans="1:14" x14ac:dyDescent="0.3">
      <c r="A575" s="11"/>
      <c r="B575" s="12"/>
      <c r="C575" s="12"/>
      <c r="D575" s="29"/>
      <c r="E575" s="2"/>
      <c r="F575" s="27"/>
      <c r="G575" s="2"/>
      <c r="H575" s="27"/>
      <c r="I575" s="2"/>
      <c r="J575" s="27"/>
      <c r="L575" s="108"/>
      <c r="M575" s="2"/>
      <c r="N575" s="28"/>
    </row>
    <row r="576" spans="1:14" x14ac:dyDescent="0.3">
      <c r="A576" s="11"/>
      <c r="B576" s="21" t="s">
        <v>195</v>
      </c>
      <c r="C576" s="12"/>
      <c r="D576" s="13" t="s">
        <v>196</v>
      </c>
      <c r="E576" s="2" t="s">
        <v>31</v>
      </c>
      <c r="F576" s="27">
        <v>0</v>
      </c>
      <c r="G576" s="2" t="s">
        <v>179</v>
      </c>
      <c r="H576" s="27">
        <v>0</v>
      </c>
      <c r="I576" s="2" t="s">
        <v>33</v>
      </c>
      <c r="J576" s="27">
        <v>0</v>
      </c>
      <c r="L576" s="136"/>
      <c r="M576" s="2" t="s">
        <v>35</v>
      </c>
      <c r="N576" s="28">
        <v>0</v>
      </c>
    </row>
    <row r="577" spans="1:14" x14ac:dyDescent="0.3">
      <c r="A577" s="11"/>
      <c r="B577" s="12"/>
      <c r="C577" s="12"/>
      <c r="D577" s="29"/>
      <c r="E577" s="2" t="s">
        <v>20</v>
      </c>
      <c r="F577" s="27">
        <v>0</v>
      </c>
      <c r="G577" s="2" t="s">
        <v>180</v>
      </c>
      <c r="H577" s="27">
        <v>0</v>
      </c>
      <c r="I577" s="2" t="s">
        <v>181</v>
      </c>
      <c r="J577" s="27">
        <v>0</v>
      </c>
      <c r="K577" s="2" t="s">
        <v>182</v>
      </c>
      <c r="L577" s="136">
        <v>0</v>
      </c>
      <c r="M577" s="2" t="s">
        <v>38</v>
      </c>
      <c r="N577" s="28">
        <v>0</v>
      </c>
    </row>
    <row r="578" spans="1:14" x14ac:dyDescent="0.3">
      <c r="A578" s="11"/>
      <c r="B578" s="12"/>
      <c r="C578" s="12"/>
      <c r="D578" s="29"/>
      <c r="E578" s="2" t="s">
        <v>26</v>
      </c>
      <c r="F578" s="27">
        <v>0</v>
      </c>
      <c r="G578" s="2" t="s">
        <v>183</v>
      </c>
      <c r="H578" s="27">
        <v>0</v>
      </c>
      <c r="I578" s="2" t="s">
        <v>184</v>
      </c>
      <c r="J578" s="27">
        <v>0</v>
      </c>
      <c r="K578" s="39"/>
      <c r="L578" s="136"/>
      <c r="M578" s="2" t="s">
        <v>39</v>
      </c>
      <c r="N578" s="28">
        <v>0</v>
      </c>
    </row>
    <row r="579" spans="1:14" ht="15" thickBot="1" x14ac:dyDescent="0.35">
      <c r="A579" s="11"/>
      <c r="B579" s="12"/>
      <c r="C579" s="12"/>
      <c r="D579" s="29"/>
      <c r="E579" s="2"/>
      <c r="F579" s="27"/>
      <c r="G579" s="2"/>
      <c r="H579" s="27"/>
      <c r="I579" s="2"/>
      <c r="J579" s="27"/>
      <c r="K579"/>
      <c r="L579" s="136"/>
      <c r="M579" s="2"/>
      <c r="N579" s="28"/>
    </row>
    <row r="580" spans="1:14" ht="14.4" thickTop="1" x14ac:dyDescent="0.3">
      <c r="A580" s="48"/>
      <c r="B580" s="49"/>
      <c r="C580" s="49"/>
      <c r="D580" s="50"/>
      <c r="E580" s="518"/>
      <c r="F580" s="519"/>
      <c r="G580" s="518"/>
      <c r="H580" s="519"/>
      <c r="I580" s="518"/>
      <c r="J580" s="519"/>
      <c r="K580" s="518"/>
      <c r="L580" s="201"/>
      <c r="M580" s="518"/>
      <c r="N580" s="520"/>
    </row>
    <row r="581" spans="1:14" x14ac:dyDescent="0.3">
      <c r="A581" s="37"/>
      <c r="B581" s="78" t="s">
        <v>187</v>
      </c>
      <c r="C581" s="47" t="s">
        <v>172</v>
      </c>
      <c r="D581" s="13" t="s">
        <v>286</v>
      </c>
      <c r="E581" s="39" t="s">
        <v>31</v>
      </c>
      <c r="F581" s="40">
        <f>+F568+F572+F576</f>
        <v>0</v>
      </c>
      <c r="G581" s="39" t="s">
        <v>179</v>
      </c>
      <c r="H581" s="40">
        <f>+H568+H572+H576</f>
        <v>0</v>
      </c>
      <c r="I581" s="39" t="s">
        <v>33</v>
      </c>
      <c r="J581" s="40">
        <f>+J568+J572+J576</f>
        <v>0</v>
      </c>
      <c r="K581" s="39"/>
      <c r="L581" s="192"/>
      <c r="M581" s="39" t="s">
        <v>35</v>
      </c>
      <c r="N581" s="41">
        <f>+N568+N572+N576</f>
        <v>0</v>
      </c>
    </row>
    <row r="582" spans="1:14" x14ac:dyDescent="0.3">
      <c r="A582" s="11"/>
      <c r="B582" s="12"/>
      <c r="C582" s="12"/>
      <c r="D582" s="13"/>
      <c r="E582" s="39" t="s">
        <v>20</v>
      </c>
      <c r="F582" s="40">
        <f>+F569+F573+F577</f>
        <v>0</v>
      </c>
      <c r="G582" s="39" t="s">
        <v>180</v>
      </c>
      <c r="H582" s="40">
        <f>+H569+H573+H577</f>
        <v>0</v>
      </c>
      <c r="I582" s="39" t="s">
        <v>181</v>
      </c>
      <c r="J582" s="40">
        <f>+J569+J573+J577</f>
        <v>0</v>
      </c>
      <c r="K582" s="39" t="s">
        <v>182</v>
      </c>
      <c r="L582" s="192">
        <f>+L569+L573+L577</f>
        <v>0</v>
      </c>
      <c r="M582" s="39" t="s">
        <v>38</v>
      </c>
      <c r="N582" s="41">
        <f>+N569+N573+N577</f>
        <v>0</v>
      </c>
    </row>
    <row r="583" spans="1:14" x14ac:dyDescent="0.3">
      <c r="A583" s="11"/>
      <c r="B583" s="12"/>
      <c r="C583" s="12"/>
      <c r="D583" s="13"/>
      <c r="E583" s="39" t="s">
        <v>26</v>
      </c>
      <c r="F583" s="40">
        <f>+F570+F574+F578</f>
        <v>0</v>
      </c>
      <c r="G583" s="39" t="s">
        <v>183</v>
      </c>
      <c r="H583" s="40">
        <f>+H570+H574+H578</f>
        <v>0</v>
      </c>
      <c r="I583" s="39" t="s">
        <v>184</v>
      </c>
      <c r="J583" s="40">
        <f>+J570+J574+J578</f>
        <v>0</v>
      </c>
      <c r="K583" s="39"/>
      <c r="L583" s="192"/>
      <c r="M583" s="39" t="s">
        <v>39</v>
      </c>
      <c r="N583" s="41">
        <f>+N570+N574+N578</f>
        <v>0</v>
      </c>
    </row>
    <row r="584" spans="1:14" ht="15.75" customHeight="1" x14ac:dyDescent="0.3">
      <c r="A584" s="42"/>
      <c r="B584" s="43"/>
      <c r="C584" s="43"/>
      <c r="D584" s="22"/>
      <c r="E584" s="44"/>
      <c r="F584" s="172"/>
      <c r="G584" s="44"/>
      <c r="H584" s="172"/>
      <c r="I584" s="44"/>
      <c r="J584" s="172"/>
      <c r="K584" s="44"/>
      <c r="L584" s="746"/>
      <c r="M584" s="44"/>
      <c r="N584" s="45"/>
    </row>
    <row r="585" spans="1:14" x14ac:dyDescent="0.3">
      <c r="A585" s="224"/>
      <c r="B585" s="225"/>
      <c r="C585" s="55"/>
      <c r="D585" s="89"/>
      <c r="E585" s="221"/>
      <c r="F585" s="221"/>
      <c r="G585" s="55"/>
      <c r="H585" s="89"/>
      <c r="I585" s="221"/>
      <c r="J585" s="221"/>
      <c r="K585" s="55"/>
      <c r="L585" s="89"/>
      <c r="M585" s="221"/>
      <c r="N585" s="222"/>
    </row>
    <row r="586" spans="1:14" x14ac:dyDescent="0.3">
      <c r="A586" s="90"/>
      <c r="B586" s="91"/>
      <c r="C586" s="47"/>
      <c r="D586" s="29"/>
      <c r="E586" s="170"/>
      <c r="F586" s="170"/>
      <c r="G586" s="47"/>
      <c r="H586" s="29"/>
      <c r="I586" s="170"/>
      <c r="J586" s="170"/>
      <c r="K586" s="47"/>
      <c r="L586" s="29"/>
      <c r="M586" s="170"/>
      <c r="N586" s="775"/>
    </row>
    <row r="587" spans="1:14" x14ac:dyDescent="0.3">
      <c r="A587" s="1284" t="s">
        <v>289</v>
      </c>
      <c r="B587" s="1285"/>
      <c r="C587" s="1285"/>
      <c r="D587" s="29" t="s">
        <v>284</v>
      </c>
      <c r="E587" s="64" t="s">
        <v>31</v>
      </c>
      <c r="F587" s="64">
        <f>+F581</f>
        <v>0</v>
      </c>
      <c r="G587" s="64" t="s">
        <v>179</v>
      </c>
      <c r="H587" s="64">
        <f>+H581</f>
        <v>0</v>
      </c>
      <c r="I587" s="39" t="s">
        <v>33</v>
      </c>
      <c r="J587" s="64">
        <f>+J581</f>
        <v>0</v>
      </c>
      <c r="K587" s="39"/>
      <c r="L587" s="64"/>
      <c r="M587" s="64" t="s">
        <v>35</v>
      </c>
      <c r="N587" s="65">
        <f>+N581</f>
        <v>0</v>
      </c>
    </row>
    <row r="588" spans="1:14" x14ac:dyDescent="0.3">
      <c r="A588" s="20"/>
      <c r="B588" s="526"/>
      <c r="C588" s="39"/>
      <c r="D588" s="29"/>
      <c r="E588" s="64" t="s">
        <v>20</v>
      </c>
      <c r="F588" s="64">
        <f>+F582</f>
        <v>0</v>
      </c>
      <c r="G588" s="64" t="s">
        <v>180</v>
      </c>
      <c r="H588" s="64">
        <f>+H582</f>
        <v>0</v>
      </c>
      <c r="I588" s="39" t="s">
        <v>181</v>
      </c>
      <c r="J588" s="64">
        <f>+J582</f>
        <v>0</v>
      </c>
      <c r="K588" s="39" t="s">
        <v>182</v>
      </c>
      <c r="L588" s="64">
        <f>+L582</f>
        <v>0</v>
      </c>
      <c r="M588" s="64" t="s">
        <v>38</v>
      </c>
      <c r="N588" s="65">
        <f>+N582</f>
        <v>0</v>
      </c>
    </row>
    <row r="589" spans="1:14" x14ac:dyDescent="0.3">
      <c r="A589" s="66"/>
      <c r="B589" s="47"/>
      <c r="C589" s="12"/>
      <c r="D589" s="13"/>
      <c r="E589" s="64" t="s">
        <v>26</v>
      </c>
      <c r="F589" s="64">
        <f>+F583</f>
        <v>0</v>
      </c>
      <c r="G589" s="64" t="s">
        <v>183</v>
      </c>
      <c r="H589" s="64">
        <f>+H583</f>
        <v>0</v>
      </c>
      <c r="I589" s="39" t="s">
        <v>184</v>
      </c>
      <c r="J589" s="64">
        <f>+J583</f>
        <v>0</v>
      </c>
      <c r="K589" s="39"/>
      <c r="L589" s="64"/>
      <c r="M589" s="64" t="s">
        <v>39</v>
      </c>
      <c r="N589" s="65">
        <f>+N583</f>
        <v>0</v>
      </c>
    </row>
    <row r="590" spans="1:14" x14ac:dyDescent="0.3">
      <c r="A590" s="66"/>
      <c r="B590" s="47"/>
      <c r="C590" s="12"/>
      <c r="D590" s="13"/>
      <c r="E590" s="47"/>
      <c r="F590" s="47"/>
      <c r="G590" s="12"/>
      <c r="H590" s="13"/>
      <c r="I590" s="47"/>
      <c r="J590" s="47"/>
      <c r="K590" s="12"/>
      <c r="L590" s="13"/>
      <c r="M590" s="47"/>
      <c r="N590" s="67"/>
    </row>
    <row r="591" spans="1:14" x14ac:dyDescent="0.3">
      <c r="A591" s="42"/>
      <c r="B591" s="43"/>
      <c r="C591" s="43"/>
      <c r="D591" s="22"/>
      <c r="E591" s="43"/>
      <c r="F591" s="43"/>
      <c r="G591" s="43"/>
      <c r="H591" s="22"/>
      <c r="I591" s="43"/>
      <c r="J591" s="43"/>
      <c r="K591" s="43"/>
      <c r="L591" s="22"/>
      <c r="M591" s="43"/>
      <c r="N591" s="68"/>
    </row>
    <row r="592" spans="1:14" ht="14.4" thickBot="1" x14ac:dyDescent="0.35">
      <c r="A592" s="82"/>
      <c r="B592" s="83"/>
      <c r="C592" s="83"/>
      <c r="D592" s="88"/>
      <c r="E592" s="85"/>
      <c r="F592" s="86"/>
      <c r="G592" s="85"/>
      <c r="H592" s="85"/>
      <c r="I592" s="85"/>
      <c r="J592" s="85"/>
      <c r="K592" s="85"/>
      <c r="L592" s="206"/>
      <c r="M592" s="85"/>
      <c r="N592" s="87"/>
    </row>
    <row r="593" spans="1:14" ht="15" thickTop="1" thickBot="1" x14ac:dyDescent="0.35">
      <c r="A593" s="1268" t="s">
        <v>171</v>
      </c>
      <c r="B593" s="1269"/>
      <c r="C593" s="9" t="s">
        <v>211</v>
      </c>
      <c r="D593" s="96" t="s">
        <v>290</v>
      </c>
      <c r="E593" s="219"/>
      <c r="F593" s="219"/>
      <c r="G593" s="219"/>
      <c r="H593" s="219"/>
      <c r="I593" s="219"/>
      <c r="J593" s="219"/>
      <c r="K593" s="219"/>
      <c r="L593" s="219"/>
      <c r="M593" s="219"/>
      <c r="N593" s="10"/>
    </row>
    <row r="594" spans="1:14" ht="14.4" thickTop="1" x14ac:dyDescent="0.3">
      <c r="A594" s="11"/>
      <c r="B594" s="12"/>
      <c r="C594" s="12"/>
      <c r="D594" s="13"/>
      <c r="L594" s="107"/>
      <c r="N594" s="5"/>
    </row>
    <row r="595" spans="1:14" x14ac:dyDescent="0.3">
      <c r="A595" s="56" t="s">
        <v>291</v>
      </c>
      <c r="B595" s="57" t="s">
        <v>175</v>
      </c>
      <c r="C595" s="58" t="s">
        <v>172</v>
      </c>
      <c r="D595" s="57" t="s">
        <v>2054</v>
      </c>
      <c r="E595" s="18"/>
      <c r="F595" s="18"/>
      <c r="G595" s="18"/>
      <c r="H595" s="18"/>
      <c r="I595" s="18"/>
      <c r="J595" s="18"/>
      <c r="K595" s="18"/>
      <c r="L595" s="18"/>
      <c r="M595" s="18"/>
      <c r="N595" s="19"/>
    </row>
    <row r="596" spans="1:14" x14ac:dyDescent="0.3">
      <c r="A596" s="11"/>
      <c r="B596" s="61"/>
      <c r="C596" s="12"/>
      <c r="D596" s="30"/>
      <c r="L596" s="107"/>
      <c r="N596" s="5"/>
    </row>
    <row r="597" spans="1:14" x14ac:dyDescent="0.3">
      <c r="A597" s="59"/>
      <c r="B597" s="25"/>
      <c r="C597" s="60"/>
      <c r="D597" s="53"/>
      <c r="E597" s="524"/>
      <c r="F597" s="171"/>
      <c r="G597" s="524"/>
      <c r="H597" s="524"/>
      <c r="I597" s="524"/>
      <c r="J597" s="524"/>
      <c r="K597" s="524"/>
      <c r="L597" s="203"/>
      <c r="M597" s="524"/>
      <c r="N597" s="525"/>
    </row>
    <row r="598" spans="1:14" x14ac:dyDescent="0.3">
      <c r="A598" s="11"/>
      <c r="B598" s="21" t="s">
        <v>177</v>
      </c>
      <c r="C598" s="12"/>
      <c r="D598" s="13" t="s">
        <v>178</v>
      </c>
      <c r="E598" s="2" t="s">
        <v>31</v>
      </c>
      <c r="F598" s="27">
        <v>0</v>
      </c>
      <c r="G598" s="2" t="s">
        <v>179</v>
      </c>
      <c r="H598" s="27">
        <v>0</v>
      </c>
      <c r="I598" s="2" t="s">
        <v>33</v>
      </c>
      <c r="J598" s="27">
        <v>0</v>
      </c>
      <c r="K598" s="2"/>
      <c r="L598" s="136"/>
      <c r="M598" s="2" t="s">
        <v>35</v>
      </c>
      <c r="N598" s="28">
        <v>0</v>
      </c>
    </row>
    <row r="599" spans="1:14" x14ac:dyDescent="0.3">
      <c r="A599" s="11"/>
      <c r="B599" s="12"/>
      <c r="C599" s="12"/>
      <c r="D599" s="29"/>
      <c r="E599" s="2" t="s">
        <v>20</v>
      </c>
      <c r="F599" s="27">
        <v>0</v>
      </c>
      <c r="G599" s="2" t="s">
        <v>180</v>
      </c>
      <c r="H599" s="27">
        <v>0</v>
      </c>
      <c r="I599" s="2" t="s">
        <v>181</v>
      </c>
      <c r="J599" s="27">
        <v>0</v>
      </c>
      <c r="K599" s="2" t="s">
        <v>182</v>
      </c>
      <c r="L599" s="136">
        <v>0</v>
      </c>
      <c r="M599" s="2" t="s">
        <v>38</v>
      </c>
      <c r="N599" s="28">
        <v>0</v>
      </c>
    </row>
    <row r="600" spans="1:14" x14ac:dyDescent="0.3">
      <c r="A600" s="11"/>
      <c r="B600" s="12"/>
      <c r="C600" s="12"/>
      <c r="D600" s="29"/>
      <c r="E600" s="2" t="s">
        <v>26</v>
      </c>
      <c r="F600" s="27">
        <v>0</v>
      </c>
      <c r="G600" s="2" t="s">
        <v>183</v>
      </c>
      <c r="H600" s="27">
        <v>0</v>
      </c>
      <c r="I600" s="2" t="s">
        <v>184</v>
      </c>
      <c r="J600" s="27">
        <v>0</v>
      </c>
      <c r="K600" s="2"/>
      <c r="L600" s="136"/>
      <c r="M600" s="2" t="s">
        <v>39</v>
      </c>
      <c r="N600" s="28">
        <v>0</v>
      </c>
    </row>
    <row r="601" spans="1:14" x14ac:dyDescent="0.3">
      <c r="A601" s="11"/>
      <c r="B601" s="12"/>
      <c r="C601" s="12"/>
      <c r="D601" s="30"/>
      <c r="H601" s="2"/>
      <c r="J601" s="2"/>
      <c r="L601" s="108"/>
      <c r="N601" s="14"/>
    </row>
    <row r="602" spans="1:14" x14ac:dyDescent="0.3">
      <c r="A602" s="11"/>
      <c r="B602" s="21" t="s">
        <v>185</v>
      </c>
      <c r="C602" s="12"/>
      <c r="D602" s="13" t="s">
        <v>186</v>
      </c>
      <c r="E602" s="2" t="s">
        <v>31</v>
      </c>
      <c r="F602" s="27">
        <v>0</v>
      </c>
      <c r="G602" s="2" t="s">
        <v>179</v>
      </c>
      <c r="H602" s="27">
        <v>0</v>
      </c>
      <c r="I602" s="2" t="s">
        <v>33</v>
      </c>
      <c r="J602" s="27">
        <v>0</v>
      </c>
      <c r="K602" s="2"/>
      <c r="L602" s="136"/>
      <c r="M602" s="2" t="s">
        <v>35</v>
      </c>
      <c r="N602" s="28">
        <v>0</v>
      </c>
    </row>
    <row r="603" spans="1:14" x14ac:dyDescent="0.3">
      <c r="A603" s="11"/>
      <c r="B603" s="12"/>
      <c r="C603" s="12"/>
      <c r="D603" s="29"/>
      <c r="E603" s="2" t="s">
        <v>20</v>
      </c>
      <c r="F603" s="27">
        <v>0</v>
      </c>
      <c r="G603" s="2" t="s">
        <v>180</v>
      </c>
      <c r="H603" s="27">
        <v>0</v>
      </c>
      <c r="I603" s="2" t="s">
        <v>181</v>
      </c>
      <c r="J603" s="27">
        <v>0</v>
      </c>
      <c r="K603" s="2" t="s">
        <v>182</v>
      </c>
      <c r="L603" s="136">
        <v>0</v>
      </c>
      <c r="M603" s="2" t="s">
        <v>38</v>
      </c>
      <c r="N603" s="28">
        <v>0</v>
      </c>
    </row>
    <row r="604" spans="1:14" x14ac:dyDescent="0.3">
      <c r="A604" s="11"/>
      <c r="B604" s="12"/>
      <c r="C604" s="12"/>
      <c r="D604" s="29"/>
      <c r="E604" s="2" t="s">
        <v>26</v>
      </c>
      <c r="F604" s="27">
        <v>0</v>
      </c>
      <c r="G604" s="2" t="s">
        <v>183</v>
      </c>
      <c r="H604" s="27">
        <v>0</v>
      </c>
      <c r="I604" s="2" t="s">
        <v>184</v>
      </c>
      <c r="J604" s="27">
        <v>0</v>
      </c>
      <c r="K604" s="2"/>
      <c r="L604" s="136"/>
      <c r="M604" s="2" t="s">
        <v>39</v>
      </c>
      <c r="N604" s="28">
        <v>0</v>
      </c>
    </row>
    <row r="605" spans="1:14" x14ac:dyDescent="0.3">
      <c r="A605" s="11"/>
      <c r="B605" s="12"/>
      <c r="C605" s="12"/>
      <c r="D605" s="29"/>
      <c r="E605" s="2"/>
      <c r="F605" s="27"/>
      <c r="G605" s="2"/>
      <c r="H605" s="27"/>
      <c r="I605" s="2"/>
      <c r="J605" s="27"/>
      <c r="L605" s="108"/>
      <c r="M605" s="2"/>
      <c r="N605" s="28"/>
    </row>
    <row r="606" spans="1:14" x14ac:dyDescent="0.3">
      <c r="A606" s="11"/>
      <c r="B606" s="21" t="s">
        <v>195</v>
      </c>
      <c r="C606" s="12"/>
      <c r="D606" s="13" t="s">
        <v>196</v>
      </c>
      <c r="E606" s="2" t="s">
        <v>31</v>
      </c>
      <c r="F606" s="27">
        <v>0</v>
      </c>
      <c r="G606" s="2" t="s">
        <v>179</v>
      </c>
      <c r="H606" s="27">
        <v>0</v>
      </c>
      <c r="I606" s="2" t="s">
        <v>33</v>
      </c>
      <c r="J606" s="27">
        <v>0</v>
      </c>
      <c r="L606" s="136"/>
      <c r="M606" s="2" t="s">
        <v>35</v>
      </c>
      <c r="N606" s="28">
        <v>0</v>
      </c>
    </row>
    <row r="607" spans="1:14" x14ac:dyDescent="0.3">
      <c r="A607" s="11"/>
      <c r="B607" s="12"/>
      <c r="C607" s="12"/>
      <c r="D607" s="29"/>
      <c r="E607" s="2" t="s">
        <v>20</v>
      </c>
      <c r="F607" s="27">
        <v>0</v>
      </c>
      <c r="G607" s="2" t="s">
        <v>180</v>
      </c>
      <c r="H607" s="27">
        <v>0</v>
      </c>
      <c r="I607" s="2" t="s">
        <v>181</v>
      </c>
      <c r="J607" s="27">
        <v>0</v>
      </c>
      <c r="K607" s="2" t="s">
        <v>182</v>
      </c>
      <c r="L607" s="136">
        <v>0</v>
      </c>
      <c r="M607" s="2" t="s">
        <v>38</v>
      </c>
      <c r="N607" s="28">
        <v>0</v>
      </c>
    </row>
    <row r="608" spans="1:14" x14ac:dyDescent="0.3">
      <c r="A608" s="11"/>
      <c r="B608" s="12"/>
      <c r="C608" s="12"/>
      <c r="D608" s="29"/>
      <c r="E608" s="2" t="s">
        <v>26</v>
      </c>
      <c r="F608" s="27">
        <v>0</v>
      </c>
      <c r="G608" s="2" t="s">
        <v>183</v>
      </c>
      <c r="H608" s="27">
        <v>0</v>
      </c>
      <c r="I608" s="2" t="s">
        <v>184</v>
      </c>
      <c r="J608" s="27">
        <v>0</v>
      </c>
      <c r="K608" s="39"/>
      <c r="L608" s="136"/>
      <c r="M608" s="2" t="s">
        <v>39</v>
      </c>
      <c r="N608" s="28">
        <v>0</v>
      </c>
    </row>
    <row r="609" spans="1:14" ht="15" thickBot="1" x14ac:dyDescent="0.35">
      <c r="A609" s="11"/>
      <c r="B609" s="12"/>
      <c r="C609" s="12"/>
      <c r="D609" s="29"/>
      <c r="E609" s="2"/>
      <c r="F609" s="27"/>
      <c r="G609" s="2"/>
      <c r="H609" s="27"/>
      <c r="I609" s="2"/>
      <c r="J609" s="27"/>
      <c r="K609"/>
      <c r="L609" s="136"/>
      <c r="M609" s="2"/>
      <c r="N609" s="28"/>
    </row>
    <row r="610" spans="1:14" ht="14.4" thickTop="1" x14ac:dyDescent="0.3">
      <c r="A610" s="48"/>
      <c r="B610" s="49"/>
      <c r="C610" s="49"/>
      <c r="D610" s="50"/>
      <c r="E610" s="518"/>
      <c r="F610" s="519"/>
      <c r="G610" s="518"/>
      <c r="H610" s="519"/>
      <c r="I610" s="518"/>
      <c r="J610" s="519"/>
      <c r="K610" s="518"/>
      <c r="L610" s="201"/>
      <c r="M610" s="518"/>
      <c r="N610" s="520"/>
    </row>
    <row r="611" spans="1:14" x14ac:dyDescent="0.3">
      <c r="A611" s="37"/>
      <c r="B611" s="78" t="s">
        <v>187</v>
      </c>
      <c r="C611" s="12" t="s">
        <v>172</v>
      </c>
      <c r="D611" s="4" t="s">
        <v>2054</v>
      </c>
      <c r="E611" s="39" t="s">
        <v>31</v>
      </c>
      <c r="F611" s="40">
        <f>+F598+F602+F606</f>
        <v>0</v>
      </c>
      <c r="G611" s="39" t="s">
        <v>179</v>
      </c>
      <c r="H611" s="40">
        <f>+H598+H602+H606</f>
        <v>0</v>
      </c>
      <c r="I611" s="39" t="s">
        <v>33</v>
      </c>
      <c r="J611" s="40">
        <f>+J598+J602+J606</f>
        <v>0</v>
      </c>
      <c r="K611" s="39"/>
      <c r="L611" s="192"/>
      <c r="M611" s="39" t="s">
        <v>35</v>
      </c>
      <c r="N611" s="41">
        <f>+N598+N602+N606</f>
        <v>0</v>
      </c>
    </row>
    <row r="612" spans="1:14" x14ac:dyDescent="0.3">
      <c r="A612" s="11"/>
      <c r="B612" s="12"/>
      <c r="C612" s="12"/>
      <c r="D612" s="13"/>
      <c r="E612" s="39" t="s">
        <v>20</v>
      </c>
      <c r="F612" s="40">
        <f>+F599+F603+F607</f>
        <v>0</v>
      </c>
      <c r="G612" s="39" t="s">
        <v>180</v>
      </c>
      <c r="H612" s="40">
        <f>+H599+H603+H607</f>
        <v>0</v>
      </c>
      <c r="I612" s="39" t="s">
        <v>181</v>
      </c>
      <c r="J612" s="40">
        <f>+J599+J603+J607</f>
        <v>0</v>
      </c>
      <c r="K612" s="39" t="s">
        <v>182</v>
      </c>
      <c r="L612" s="192">
        <f>+L599+L603+L607</f>
        <v>0</v>
      </c>
      <c r="M612" s="39" t="s">
        <v>38</v>
      </c>
      <c r="N612" s="41">
        <f>+N599+N603+N607</f>
        <v>0</v>
      </c>
    </row>
    <row r="613" spans="1:14" x14ac:dyDescent="0.3">
      <c r="A613" s="11"/>
      <c r="B613" s="12"/>
      <c r="C613" s="12"/>
      <c r="D613" s="13"/>
      <c r="E613" s="39" t="s">
        <v>26</v>
      </c>
      <c r="F613" s="40">
        <f>+F600+F604+F608</f>
        <v>0</v>
      </c>
      <c r="G613" s="39" t="s">
        <v>183</v>
      </c>
      <c r="H613" s="40">
        <f>+H600+H604+H608</f>
        <v>0</v>
      </c>
      <c r="I613" s="39" t="s">
        <v>184</v>
      </c>
      <c r="J613" s="40">
        <f>+J600+J604+J608</f>
        <v>0</v>
      </c>
      <c r="K613" s="39"/>
      <c r="L613" s="192"/>
      <c r="M613" s="39" t="s">
        <v>39</v>
      </c>
      <c r="N613" s="41">
        <f>+N600+N604+N608</f>
        <v>0</v>
      </c>
    </row>
    <row r="614" spans="1:14" x14ac:dyDescent="0.3">
      <c r="A614" s="42"/>
      <c r="B614" s="43"/>
      <c r="C614" s="43"/>
      <c r="D614" s="22"/>
      <c r="E614" s="44"/>
      <c r="F614" s="172"/>
      <c r="G614" s="44"/>
      <c r="H614" s="172"/>
      <c r="I614" s="44"/>
      <c r="J614" s="172"/>
      <c r="K614" s="44"/>
      <c r="L614" s="746"/>
      <c r="M614" s="44"/>
      <c r="N614" s="45"/>
    </row>
    <row r="615" spans="1:14" x14ac:dyDescent="0.3">
      <c r="A615" s="11"/>
      <c r="B615" s="12"/>
      <c r="C615" s="12"/>
      <c r="D615" s="30"/>
      <c r="L615" s="107"/>
      <c r="N615" s="5"/>
    </row>
    <row r="616" spans="1:14" ht="27.6" x14ac:dyDescent="0.3">
      <c r="A616" s="56" t="s">
        <v>294</v>
      </c>
      <c r="B616" s="57" t="s">
        <v>175</v>
      </c>
      <c r="C616" s="58" t="s">
        <v>189</v>
      </c>
      <c r="D616" s="57" t="s">
        <v>295</v>
      </c>
      <c r="E616" s="18"/>
      <c r="F616" s="18"/>
      <c r="G616" s="18"/>
      <c r="H616" s="18"/>
      <c r="I616" s="18"/>
      <c r="J616" s="18"/>
      <c r="K616" s="18"/>
      <c r="L616" s="18"/>
      <c r="M616" s="18"/>
      <c r="N616" s="19"/>
    </row>
    <row r="617" spans="1:14" x14ac:dyDescent="0.3">
      <c r="A617" s="11"/>
      <c r="B617" s="61"/>
      <c r="C617" s="12"/>
      <c r="D617" s="30"/>
      <c r="L617" s="107"/>
      <c r="N617" s="5"/>
    </row>
    <row r="618" spans="1:14" x14ac:dyDescent="0.3">
      <c r="A618" s="59"/>
      <c r="B618" s="25"/>
      <c r="C618" s="60"/>
      <c r="D618" s="53"/>
      <c r="E618" s="524"/>
      <c r="F618" s="171"/>
      <c r="G618" s="524"/>
      <c r="H618" s="524"/>
      <c r="I618" s="524"/>
      <c r="J618" s="524"/>
      <c r="K618" s="524"/>
      <c r="L618" s="203"/>
      <c r="M618" s="524"/>
      <c r="N618" s="525"/>
    </row>
    <row r="619" spans="1:14" x14ac:dyDescent="0.3">
      <c r="A619" s="11"/>
      <c r="B619" s="21" t="s">
        <v>177</v>
      </c>
      <c r="C619" s="12"/>
      <c r="D619" s="13" t="s">
        <v>178</v>
      </c>
      <c r="E619" s="2" t="s">
        <v>31</v>
      </c>
      <c r="F619" s="27">
        <v>0</v>
      </c>
      <c r="G619" s="2" t="s">
        <v>179</v>
      </c>
      <c r="H619" s="27">
        <v>0</v>
      </c>
      <c r="I619" s="2" t="s">
        <v>33</v>
      </c>
      <c r="J619" s="27">
        <v>0</v>
      </c>
      <c r="K619" s="2"/>
      <c r="L619" s="136"/>
      <c r="M619" s="2" t="s">
        <v>35</v>
      </c>
      <c r="N619" s="28">
        <v>0</v>
      </c>
    </row>
    <row r="620" spans="1:14" x14ac:dyDescent="0.3">
      <c r="A620" s="11"/>
      <c r="B620" s="12"/>
      <c r="C620" s="12"/>
      <c r="D620" s="29"/>
      <c r="E620" s="2" t="s">
        <v>20</v>
      </c>
      <c r="F620" s="27">
        <v>0</v>
      </c>
      <c r="G620" s="2" t="s">
        <v>180</v>
      </c>
      <c r="H620" s="27">
        <v>0</v>
      </c>
      <c r="I620" s="2" t="s">
        <v>181</v>
      </c>
      <c r="J620" s="27">
        <v>0</v>
      </c>
      <c r="K620" s="2" t="s">
        <v>182</v>
      </c>
      <c r="L620" s="136">
        <v>0</v>
      </c>
      <c r="M620" s="2" t="s">
        <v>38</v>
      </c>
      <c r="N620" s="28">
        <v>0</v>
      </c>
    </row>
    <row r="621" spans="1:14" x14ac:dyDescent="0.3">
      <c r="A621" s="11"/>
      <c r="B621" s="12"/>
      <c r="C621" s="12"/>
      <c r="D621" s="29"/>
      <c r="E621" s="2" t="s">
        <v>26</v>
      </c>
      <c r="F621" s="27">
        <v>0</v>
      </c>
      <c r="G621" s="2" t="s">
        <v>183</v>
      </c>
      <c r="H621" s="27">
        <v>0</v>
      </c>
      <c r="I621" s="2" t="s">
        <v>184</v>
      </c>
      <c r="J621" s="27">
        <v>0</v>
      </c>
      <c r="K621" s="2"/>
      <c r="L621" s="136"/>
      <c r="M621" s="2" t="s">
        <v>39</v>
      </c>
      <c r="N621" s="28">
        <v>0</v>
      </c>
    </row>
    <row r="622" spans="1:14" x14ac:dyDescent="0.3">
      <c r="A622" s="11"/>
      <c r="B622" s="12"/>
      <c r="C622" s="12"/>
      <c r="D622" s="30"/>
      <c r="H622" s="2"/>
      <c r="J622" s="2"/>
      <c r="L622" s="108"/>
      <c r="N622" s="14"/>
    </row>
    <row r="623" spans="1:14" x14ac:dyDescent="0.3">
      <c r="A623" s="11"/>
      <c r="B623" s="21" t="s">
        <v>185</v>
      </c>
      <c r="C623" s="12"/>
      <c r="D623" s="13" t="s">
        <v>186</v>
      </c>
      <c r="E623" s="2" t="s">
        <v>31</v>
      </c>
      <c r="F623" s="27">
        <v>0</v>
      </c>
      <c r="G623" s="2" t="s">
        <v>179</v>
      </c>
      <c r="H623" s="27">
        <v>0</v>
      </c>
      <c r="I623" s="2" t="s">
        <v>33</v>
      </c>
      <c r="J623" s="27">
        <v>0</v>
      </c>
      <c r="K623" s="2"/>
      <c r="L623" s="136"/>
      <c r="M623" s="2" t="s">
        <v>35</v>
      </c>
      <c r="N623" s="28">
        <v>0</v>
      </c>
    </row>
    <row r="624" spans="1:14" x14ac:dyDescent="0.3">
      <c r="A624" s="11"/>
      <c r="B624" s="12"/>
      <c r="C624" s="12"/>
      <c r="D624" s="29"/>
      <c r="E624" s="2" t="s">
        <v>20</v>
      </c>
      <c r="F624" s="27">
        <v>0</v>
      </c>
      <c r="G624" s="2" t="s">
        <v>180</v>
      </c>
      <c r="H624" s="27">
        <v>0</v>
      </c>
      <c r="I624" s="2" t="s">
        <v>181</v>
      </c>
      <c r="J624" s="27">
        <v>0</v>
      </c>
      <c r="K624" s="2" t="s">
        <v>182</v>
      </c>
      <c r="L624" s="136">
        <v>0</v>
      </c>
      <c r="M624" s="2" t="s">
        <v>38</v>
      </c>
      <c r="N624" s="28">
        <v>0</v>
      </c>
    </row>
    <row r="625" spans="1:14" x14ac:dyDescent="0.3">
      <c r="A625" s="11"/>
      <c r="B625" s="12"/>
      <c r="C625" s="12"/>
      <c r="D625" s="29"/>
      <c r="E625" s="2" t="s">
        <v>26</v>
      </c>
      <c r="F625" s="27">
        <v>0</v>
      </c>
      <c r="G625" s="2" t="s">
        <v>183</v>
      </c>
      <c r="H625" s="27">
        <v>0</v>
      </c>
      <c r="I625" s="2" t="s">
        <v>184</v>
      </c>
      <c r="J625" s="27">
        <v>0</v>
      </c>
      <c r="K625" s="2"/>
      <c r="L625" s="136"/>
      <c r="M625" s="2" t="s">
        <v>39</v>
      </c>
      <c r="N625" s="28">
        <v>0</v>
      </c>
    </row>
    <row r="626" spans="1:14" x14ac:dyDescent="0.3">
      <c r="A626" s="11"/>
      <c r="B626" s="12"/>
      <c r="C626" s="12"/>
      <c r="D626" s="29"/>
      <c r="E626" s="2"/>
      <c r="F626" s="27"/>
      <c r="G626" s="2"/>
      <c r="H626" s="27"/>
      <c r="I626" s="2"/>
      <c r="J626" s="27"/>
      <c r="L626" s="108"/>
      <c r="M626" s="2"/>
      <c r="N626" s="28"/>
    </row>
    <row r="627" spans="1:14" x14ac:dyDescent="0.3">
      <c r="A627" s="11"/>
      <c r="B627" s="21" t="s">
        <v>195</v>
      </c>
      <c r="C627" s="12"/>
      <c r="D627" s="13" t="s">
        <v>196</v>
      </c>
      <c r="E627" s="2" t="s">
        <v>31</v>
      </c>
      <c r="F627" s="27">
        <v>0</v>
      </c>
      <c r="G627" s="2" t="s">
        <v>179</v>
      </c>
      <c r="H627" s="27">
        <v>0</v>
      </c>
      <c r="I627" s="2" t="s">
        <v>33</v>
      </c>
      <c r="J627" s="27">
        <v>0</v>
      </c>
      <c r="L627" s="136"/>
      <c r="M627" s="2" t="s">
        <v>35</v>
      </c>
      <c r="N627" s="28">
        <v>0</v>
      </c>
    </row>
    <row r="628" spans="1:14" x14ac:dyDescent="0.3">
      <c r="A628" s="11"/>
      <c r="B628" s="12"/>
      <c r="C628" s="12"/>
      <c r="D628" s="29"/>
      <c r="E628" s="2" t="s">
        <v>20</v>
      </c>
      <c r="F628" s="27">
        <v>0</v>
      </c>
      <c r="G628" s="2" t="s">
        <v>180</v>
      </c>
      <c r="H628" s="27">
        <v>0</v>
      </c>
      <c r="I628" s="2" t="s">
        <v>181</v>
      </c>
      <c r="J628" s="27">
        <v>0</v>
      </c>
      <c r="K628" s="2" t="s">
        <v>182</v>
      </c>
      <c r="L628" s="136">
        <v>0</v>
      </c>
      <c r="M628" s="2" t="s">
        <v>38</v>
      </c>
      <c r="N628" s="28">
        <v>0</v>
      </c>
    </row>
    <row r="629" spans="1:14" x14ac:dyDescent="0.3">
      <c r="A629" s="11"/>
      <c r="B629" s="12"/>
      <c r="C629" s="12"/>
      <c r="D629" s="29"/>
      <c r="E629" s="2" t="s">
        <v>26</v>
      </c>
      <c r="F629" s="27">
        <v>0</v>
      </c>
      <c r="G629" s="2" t="s">
        <v>183</v>
      </c>
      <c r="H629" s="27">
        <v>0</v>
      </c>
      <c r="I629" s="2" t="s">
        <v>184</v>
      </c>
      <c r="J629" s="27">
        <v>0</v>
      </c>
      <c r="K629" s="39"/>
      <c r="L629" s="136"/>
      <c r="M629" s="2" t="s">
        <v>39</v>
      </c>
      <c r="N629" s="28">
        <v>0</v>
      </c>
    </row>
    <row r="630" spans="1:14" ht="15" thickBot="1" x14ac:dyDescent="0.35">
      <c r="A630" s="11"/>
      <c r="B630" s="12"/>
      <c r="C630" s="12"/>
      <c r="D630" s="29"/>
      <c r="E630" s="2"/>
      <c r="F630" s="27"/>
      <c r="G630" s="2"/>
      <c r="H630" s="27"/>
      <c r="I630" s="2"/>
      <c r="J630" s="27"/>
      <c r="K630"/>
      <c r="L630" s="136"/>
      <c r="M630" s="2"/>
      <c r="N630" s="28"/>
    </row>
    <row r="631" spans="1:14" ht="14.4" thickTop="1" x14ac:dyDescent="0.3">
      <c r="A631" s="48"/>
      <c r="B631" s="49"/>
      <c r="C631" s="49"/>
      <c r="D631" s="50"/>
      <c r="E631" s="518"/>
      <c r="F631" s="519"/>
      <c r="G631" s="518"/>
      <c r="H631" s="519"/>
      <c r="I631" s="518"/>
      <c r="J631" s="519"/>
      <c r="K631" s="518"/>
      <c r="L631" s="201"/>
      <c r="M631" s="518"/>
      <c r="N631" s="520"/>
    </row>
    <row r="632" spans="1:14" ht="27.6" x14ac:dyDescent="0.3">
      <c r="A632" s="37"/>
      <c r="B632" s="78" t="s">
        <v>187</v>
      </c>
      <c r="C632" s="12" t="s">
        <v>189</v>
      </c>
      <c r="D632" s="13" t="s">
        <v>295</v>
      </c>
      <c r="E632" s="39" t="s">
        <v>31</v>
      </c>
      <c r="F632" s="40">
        <f>+F619+F623+F627</f>
        <v>0</v>
      </c>
      <c r="G632" s="39" t="s">
        <v>179</v>
      </c>
      <c r="H632" s="40">
        <f>+H619+H623+H627</f>
        <v>0</v>
      </c>
      <c r="I632" s="39" t="s">
        <v>33</v>
      </c>
      <c r="J632" s="40">
        <f>+J619+J623+J627</f>
        <v>0</v>
      </c>
      <c r="K632" s="39"/>
      <c r="L632" s="192"/>
      <c r="M632" s="39" t="s">
        <v>35</v>
      </c>
      <c r="N632" s="41">
        <f>+N619+N623+N627</f>
        <v>0</v>
      </c>
    </row>
    <row r="633" spans="1:14" x14ac:dyDescent="0.3">
      <c r="A633" s="11"/>
      <c r="B633" s="12"/>
      <c r="C633" s="12"/>
      <c r="D633" s="13"/>
      <c r="E633" s="39" t="s">
        <v>20</v>
      </c>
      <c r="F633" s="40">
        <f>+F620+F624+F628</f>
        <v>0</v>
      </c>
      <c r="G633" s="39" t="s">
        <v>180</v>
      </c>
      <c r="H633" s="40">
        <f>+H620+H624+H628</f>
        <v>0</v>
      </c>
      <c r="I633" s="39" t="s">
        <v>181</v>
      </c>
      <c r="J633" s="40">
        <f>+J620+J624+J628</f>
        <v>0</v>
      </c>
      <c r="K633" s="39" t="s">
        <v>182</v>
      </c>
      <c r="L633" s="192">
        <f>+L620+L624+L628</f>
        <v>0</v>
      </c>
      <c r="M633" s="39" t="s">
        <v>38</v>
      </c>
      <c r="N633" s="41">
        <f>+N620+N624+N628</f>
        <v>0</v>
      </c>
    </row>
    <row r="634" spans="1:14" x14ac:dyDescent="0.3">
      <c r="A634" s="11"/>
      <c r="B634" s="12"/>
      <c r="C634" s="12"/>
      <c r="D634" s="13"/>
      <c r="E634" s="39" t="s">
        <v>26</v>
      </c>
      <c r="F634" s="40">
        <f>+F621+F625+F629</f>
        <v>0</v>
      </c>
      <c r="G634" s="39" t="s">
        <v>183</v>
      </c>
      <c r="H634" s="40">
        <f>+H621+H625+H629</f>
        <v>0</v>
      </c>
      <c r="I634" s="39" t="s">
        <v>184</v>
      </c>
      <c r="J634" s="40">
        <f>+J621+J625+J629</f>
        <v>0</v>
      </c>
      <c r="K634" s="39"/>
      <c r="L634" s="192"/>
      <c r="M634" s="39" t="s">
        <v>39</v>
      </c>
      <c r="N634" s="41">
        <f>+N621+N625+N629</f>
        <v>0</v>
      </c>
    </row>
    <row r="635" spans="1:14" ht="20.25" customHeight="1" x14ac:dyDescent="0.3">
      <c r="A635" s="42"/>
      <c r="B635" s="43"/>
      <c r="C635" s="43"/>
      <c r="D635" s="22"/>
      <c r="E635" s="44"/>
      <c r="F635" s="172"/>
      <c r="G635" s="44"/>
      <c r="H635" s="172"/>
      <c r="I635" s="44"/>
      <c r="J635" s="172"/>
      <c r="K635" s="44"/>
      <c r="L635" s="746"/>
      <c r="M635" s="44"/>
      <c r="N635" s="45"/>
    </row>
    <row r="636" spans="1:14" x14ac:dyDescent="0.3">
      <c r="A636" s="1288"/>
      <c r="B636" s="1289"/>
      <c r="C636" s="55"/>
      <c r="D636" s="89"/>
      <c r="E636" s="1286"/>
      <c r="F636" s="1286"/>
      <c r="G636" s="55"/>
      <c r="H636" s="89"/>
      <c r="I636" s="1286"/>
      <c r="J636" s="1286"/>
      <c r="K636" s="55"/>
      <c r="L636" s="89"/>
      <c r="M636" s="1286"/>
      <c r="N636" s="1287"/>
    </row>
    <row r="637" spans="1:14" x14ac:dyDescent="0.3">
      <c r="A637" s="90"/>
      <c r="B637" s="91"/>
      <c r="C637" s="47"/>
      <c r="D637" s="29"/>
      <c r="E637" s="170"/>
      <c r="F637" s="170"/>
      <c r="G637" s="47"/>
      <c r="H637" s="29"/>
      <c r="I637" s="170"/>
      <c r="J637" s="170"/>
      <c r="K637" s="47"/>
      <c r="L637" s="29"/>
      <c r="M637" s="170"/>
      <c r="N637" s="775"/>
    </row>
    <row r="638" spans="1:14" x14ac:dyDescent="0.3">
      <c r="A638" s="1284" t="s">
        <v>299</v>
      </c>
      <c r="B638" s="1285"/>
      <c r="C638" s="1285"/>
      <c r="D638" s="29" t="s">
        <v>290</v>
      </c>
      <c r="E638" s="64" t="s">
        <v>31</v>
      </c>
      <c r="F638" s="64">
        <f>+F611+F632</f>
        <v>0</v>
      </c>
      <c r="G638" s="64" t="s">
        <v>179</v>
      </c>
      <c r="H638" s="64">
        <f>+H611+H632</f>
        <v>0</v>
      </c>
      <c r="I638" s="39" t="s">
        <v>33</v>
      </c>
      <c r="J638" s="64">
        <f>+J611+J632</f>
        <v>0</v>
      </c>
      <c r="K638" s="39"/>
      <c r="L638" s="64"/>
      <c r="M638" s="64" t="s">
        <v>35</v>
      </c>
      <c r="N638" s="65">
        <f>+N611+N632</f>
        <v>0</v>
      </c>
    </row>
    <row r="639" spans="1:14" x14ac:dyDescent="0.3">
      <c r="A639" s="20"/>
      <c r="B639" s="526"/>
      <c r="C639" s="39"/>
      <c r="D639" s="29"/>
      <c r="E639" s="64" t="s">
        <v>20</v>
      </c>
      <c r="F639" s="64">
        <f>+F612+F633</f>
        <v>0</v>
      </c>
      <c r="G639" s="64" t="s">
        <v>180</v>
      </c>
      <c r="H639" s="64">
        <f>+H612+H633</f>
        <v>0</v>
      </c>
      <c r="I639" s="39" t="s">
        <v>181</v>
      </c>
      <c r="J639" s="64">
        <f>+J612+J633</f>
        <v>0</v>
      </c>
      <c r="K639" s="39" t="s">
        <v>182</v>
      </c>
      <c r="L639" s="64">
        <f>+L612+L633</f>
        <v>0</v>
      </c>
      <c r="M639" s="64" t="s">
        <v>38</v>
      </c>
      <c r="N639" s="65">
        <f>+N612+N633</f>
        <v>0</v>
      </c>
    </row>
    <row r="640" spans="1:14" x14ac:dyDescent="0.3">
      <c r="A640" s="66"/>
      <c r="B640" s="47"/>
      <c r="C640" s="12"/>
      <c r="D640" s="13"/>
      <c r="E640" s="64" t="s">
        <v>26</v>
      </c>
      <c r="F640" s="64">
        <f>+F613+F634</f>
        <v>0</v>
      </c>
      <c r="G640" s="64" t="s">
        <v>183</v>
      </c>
      <c r="H640" s="64">
        <f>+H613+H634</f>
        <v>0</v>
      </c>
      <c r="I640" s="39" t="s">
        <v>184</v>
      </c>
      <c r="J640" s="64">
        <f>+J613+J634</f>
        <v>0</v>
      </c>
      <c r="K640" s="39"/>
      <c r="L640" s="64"/>
      <c r="M640" s="64" t="s">
        <v>39</v>
      </c>
      <c r="N640" s="65">
        <f>+N613+N634</f>
        <v>0</v>
      </c>
    </row>
    <row r="641" spans="1:14" x14ac:dyDescent="0.3">
      <c r="A641" s="66"/>
      <c r="B641" s="47"/>
      <c r="C641" s="12"/>
      <c r="D641" s="13"/>
      <c r="E641" s="47"/>
      <c r="F641" s="47"/>
      <c r="G641" s="12"/>
      <c r="H641" s="13"/>
      <c r="I641" s="47"/>
      <c r="J641" s="47"/>
      <c r="K641" s="12"/>
      <c r="L641" s="13"/>
      <c r="M641" s="47"/>
      <c r="N641" s="67"/>
    </row>
    <row r="642" spans="1:14" x14ac:dyDescent="0.3">
      <c r="A642" s="42"/>
      <c r="B642" s="43"/>
      <c r="C642" s="43"/>
      <c r="D642" s="22"/>
      <c r="E642" s="43"/>
      <c r="F642" s="43"/>
      <c r="G642" s="43"/>
      <c r="H642" s="22"/>
      <c r="I642" s="43"/>
      <c r="J642" s="43"/>
      <c r="K642" s="43"/>
      <c r="L642" s="22"/>
      <c r="M642" s="43"/>
      <c r="N642" s="68"/>
    </row>
    <row r="643" spans="1:14" ht="14.4" thickBot="1" x14ac:dyDescent="0.35">
      <c r="A643" s="82"/>
      <c r="B643" s="83"/>
      <c r="C643" s="83"/>
      <c r="D643" s="84"/>
      <c r="E643" s="85"/>
      <c r="F643" s="86"/>
      <c r="G643" s="85"/>
      <c r="H643" s="85"/>
      <c r="I643" s="85"/>
      <c r="J643" s="85"/>
      <c r="K643" s="85"/>
      <c r="L643" s="206"/>
      <c r="M643" s="85"/>
      <c r="N643" s="87"/>
    </row>
    <row r="644" spans="1:14" ht="15" thickTop="1" thickBot="1" x14ac:dyDescent="0.35">
      <c r="A644" s="1268" t="s">
        <v>171</v>
      </c>
      <c r="B644" s="1269"/>
      <c r="C644" s="9" t="s">
        <v>215</v>
      </c>
      <c r="D644" s="96" t="s">
        <v>300</v>
      </c>
      <c r="E644" s="219"/>
      <c r="F644" s="219"/>
      <c r="G644" s="219"/>
      <c r="H644" s="219"/>
      <c r="I644" s="219"/>
      <c r="J644" s="219"/>
      <c r="K644" s="219"/>
      <c r="L644" s="219"/>
      <c r="M644" s="219"/>
      <c r="N644" s="10"/>
    </row>
    <row r="645" spans="1:14" ht="14.4" thickTop="1" x14ac:dyDescent="0.3">
      <c r="A645" s="11"/>
      <c r="B645" s="12"/>
      <c r="C645" s="12"/>
      <c r="D645" s="13"/>
      <c r="L645" s="107"/>
      <c r="N645" s="5"/>
    </row>
    <row r="646" spans="1:14" x14ac:dyDescent="0.3">
      <c r="A646" s="56" t="s">
        <v>301</v>
      </c>
      <c r="B646" s="57" t="s">
        <v>175</v>
      </c>
      <c r="C646" s="58" t="s">
        <v>172</v>
      </c>
      <c r="D646" s="57" t="s">
        <v>302</v>
      </c>
      <c r="E646" s="18"/>
      <c r="F646" s="18"/>
      <c r="G646" s="18"/>
      <c r="H646" s="18"/>
      <c r="I646" s="18"/>
      <c r="J646" s="18"/>
      <c r="K646" s="18"/>
      <c r="L646" s="18"/>
      <c r="M646" s="18"/>
      <c r="N646" s="19"/>
    </row>
    <row r="647" spans="1:14" x14ac:dyDescent="0.3">
      <c r="A647" s="11"/>
      <c r="B647" s="61"/>
      <c r="C647" s="12"/>
      <c r="D647" s="30"/>
      <c r="L647" s="107"/>
      <c r="N647" s="5"/>
    </row>
    <row r="648" spans="1:14" x14ac:dyDescent="0.3">
      <c r="A648" s="59"/>
      <c r="B648" s="25"/>
      <c r="C648" s="60"/>
      <c r="D648" s="53"/>
      <c r="E648" s="524"/>
      <c r="F648" s="171"/>
      <c r="G648" s="524"/>
      <c r="H648" s="524"/>
      <c r="I648" s="524"/>
      <c r="J648" s="524"/>
      <c r="K648" s="524"/>
      <c r="L648" s="203"/>
      <c r="M648" s="524"/>
      <c r="N648" s="525"/>
    </row>
    <row r="649" spans="1:14" x14ac:dyDescent="0.3">
      <c r="A649" s="11"/>
      <c r="B649" s="21" t="s">
        <v>177</v>
      </c>
      <c r="C649" s="12"/>
      <c r="D649" s="13" t="s">
        <v>178</v>
      </c>
      <c r="E649" s="2" t="s">
        <v>31</v>
      </c>
      <c r="F649" s="27">
        <v>0</v>
      </c>
      <c r="G649" s="2" t="s">
        <v>179</v>
      </c>
      <c r="H649" s="27">
        <v>0</v>
      </c>
      <c r="I649" s="2" t="s">
        <v>33</v>
      </c>
      <c r="J649" s="27">
        <v>0</v>
      </c>
      <c r="K649" s="2"/>
      <c r="L649" s="136"/>
      <c r="M649" s="2" t="s">
        <v>35</v>
      </c>
      <c r="N649" s="28">
        <v>0</v>
      </c>
    </row>
    <row r="650" spans="1:14" x14ac:dyDescent="0.3">
      <c r="A650" s="11"/>
      <c r="B650" s="12"/>
      <c r="C650" s="12"/>
      <c r="D650" s="29"/>
      <c r="E650" s="2" t="s">
        <v>20</v>
      </c>
      <c r="F650" s="27">
        <v>0</v>
      </c>
      <c r="G650" s="2" t="s">
        <v>180</v>
      </c>
      <c r="H650" s="27">
        <v>0</v>
      </c>
      <c r="I650" s="2" t="s">
        <v>181</v>
      </c>
      <c r="J650" s="27">
        <v>0</v>
      </c>
      <c r="K650" s="2" t="s">
        <v>182</v>
      </c>
      <c r="L650" s="136">
        <v>0</v>
      </c>
      <c r="M650" s="2" t="s">
        <v>38</v>
      </c>
      <c r="N650" s="28">
        <v>0</v>
      </c>
    </row>
    <row r="651" spans="1:14" x14ac:dyDescent="0.3">
      <c r="A651" s="11"/>
      <c r="B651" s="12"/>
      <c r="C651" s="12"/>
      <c r="D651" s="29"/>
      <c r="E651" s="2" t="s">
        <v>26</v>
      </c>
      <c r="F651" s="27">
        <v>0</v>
      </c>
      <c r="G651" s="2" t="s">
        <v>183</v>
      </c>
      <c r="H651" s="27">
        <v>0</v>
      </c>
      <c r="I651" s="2" t="s">
        <v>184</v>
      </c>
      <c r="J651" s="27">
        <v>0</v>
      </c>
      <c r="K651" s="2"/>
      <c r="L651" s="136"/>
      <c r="M651" s="2" t="s">
        <v>39</v>
      </c>
      <c r="N651" s="28">
        <v>0</v>
      </c>
    </row>
    <row r="652" spans="1:14" x14ac:dyDescent="0.3">
      <c r="A652" s="11"/>
      <c r="B652" s="12"/>
      <c r="C652" s="12"/>
      <c r="D652" s="30"/>
      <c r="H652" s="2"/>
      <c r="J652" s="2"/>
      <c r="L652" s="108"/>
      <c r="N652" s="14"/>
    </row>
    <row r="653" spans="1:14" x14ac:dyDescent="0.3">
      <c r="A653" s="11"/>
      <c r="B653" s="21" t="s">
        <v>185</v>
      </c>
      <c r="C653" s="12"/>
      <c r="D653" s="13" t="s">
        <v>186</v>
      </c>
      <c r="E653" s="2" t="s">
        <v>31</v>
      </c>
      <c r="F653" s="27">
        <v>0</v>
      </c>
      <c r="G653" s="2" t="s">
        <v>179</v>
      </c>
      <c r="H653" s="27">
        <v>0</v>
      </c>
      <c r="I653" s="2" t="s">
        <v>33</v>
      </c>
      <c r="J653" s="27">
        <v>0</v>
      </c>
      <c r="K653" s="2"/>
      <c r="L653" s="136"/>
      <c r="M653" s="2" t="s">
        <v>35</v>
      </c>
      <c r="N653" s="28">
        <v>0</v>
      </c>
    </row>
    <row r="654" spans="1:14" x14ac:dyDescent="0.3">
      <c r="A654" s="11"/>
      <c r="B654" s="12"/>
      <c r="C654" s="12"/>
      <c r="D654" s="29"/>
      <c r="E654" s="2" t="s">
        <v>20</v>
      </c>
      <c r="F654" s="27">
        <v>0</v>
      </c>
      <c r="G654" s="2" t="s">
        <v>180</v>
      </c>
      <c r="H654" s="27">
        <v>0</v>
      </c>
      <c r="I654" s="2" t="s">
        <v>181</v>
      </c>
      <c r="J654" s="27">
        <v>0</v>
      </c>
      <c r="K654" s="2" t="s">
        <v>182</v>
      </c>
      <c r="L654" s="136">
        <v>0</v>
      </c>
      <c r="M654" s="2" t="s">
        <v>38</v>
      </c>
      <c r="N654" s="28">
        <v>0</v>
      </c>
    </row>
    <row r="655" spans="1:14" x14ac:dyDescent="0.3">
      <c r="A655" s="11"/>
      <c r="B655" s="12"/>
      <c r="C655" s="12"/>
      <c r="D655" s="29"/>
      <c r="E655" s="2" t="s">
        <v>26</v>
      </c>
      <c r="F655" s="27">
        <v>0</v>
      </c>
      <c r="G655" s="2" t="s">
        <v>183</v>
      </c>
      <c r="H655" s="27">
        <v>0</v>
      </c>
      <c r="I655" s="2" t="s">
        <v>184</v>
      </c>
      <c r="J655" s="27">
        <v>0</v>
      </c>
      <c r="K655" s="2"/>
      <c r="L655" s="136"/>
      <c r="M655" s="2" t="s">
        <v>39</v>
      </c>
      <c r="N655" s="28">
        <v>0</v>
      </c>
    </row>
    <row r="656" spans="1:14" x14ac:dyDescent="0.3">
      <c r="A656" s="11"/>
      <c r="B656" s="12"/>
      <c r="C656" s="12"/>
      <c r="D656" s="30"/>
      <c r="I656" s="2"/>
      <c r="L656" s="108"/>
      <c r="N656" s="5"/>
    </row>
    <row r="657" spans="1:14" x14ac:dyDescent="0.3">
      <c r="A657" s="11"/>
      <c r="B657" s="21" t="s">
        <v>195</v>
      </c>
      <c r="C657" s="12"/>
      <c r="D657" s="13" t="s">
        <v>196</v>
      </c>
      <c r="E657" s="2" t="s">
        <v>31</v>
      </c>
      <c r="F657" s="27">
        <v>0</v>
      </c>
      <c r="G657" s="2" t="s">
        <v>179</v>
      </c>
      <c r="H657" s="27">
        <v>0</v>
      </c>
      <c r="I657" s="2" t="s">
        <v>33</v>
      </c>
      <c r="J657" s="27">
        <v>0</v>
      </c>
      <c r="L657" s="136"/>
      <c r="M657" s="2" t="s">
        <v>35</v>
      </c>
      <c r="N657" s="28">
        <v>0</v>
      </c>
    </row>
    <row r="658" spans="1:14" x14ac:dyDescent="0.3">
      <c r="A658" s="11"/>
      <c r="B658" s="12"/>
      <c r="C658" s="12"/>
      <c r="D658" s="29"/>
      <c r="E658" s="2" t="s">
        <v>20</v>
      </c>
      <c r="F658" s="27">
        <v>0</v>
      </c>
      <c r="G658" s="2" t="s">
        <v>180</v>
      </c>
      <c r="H658" s="27">
        <v>0</v>
      </c>
      <c r="I658" s="2" t="s">
        <v>181</v>
      </c>
      <c r="J658" s="27">
        <v>0</v>
      </c>
      <c r="K658" s="2" t="s">
        <v>182</v>
      </c>
      <c r="L658" s="136">
        <v>0</v>
      </c>
      <c r="M658" s="2" t="s">
        <v>38</v>
      </c>
      <c r="N658" s="28">
        <v>0</v>
      </c>
    </row>
    <row r="659" spans="1:14" x14ac:dyDescent="0.3">
      <c r="A659" s="11"/>
      <c r="B659" s="12"/>
      <c r="C659" s="12"/>
      <c r="D659" s="29"/>
      <c r="E659" s="2" t="s">
        <v>26</v>
      </c>
      <c r="F659" s="27">
        <v>0</v>
      </c>
      <c r="G659" s="2" t="s">
        <v>183</v>
      </c>
      <c r="H659" s="27">
        <v>0</v>
      </c>
      <c r="I659" s="2" t="s">
        <v>184</v>
      </c>
      <c r="J659" s="27">
        <v>0</v>
      </c>
      <c r="K659" s="39"/>
      <c r="L659" s="136"/>
      <c r="M659" s="2" t="s">
        <v>39</v>
      </c>
      <c r="N659" s="28">
        <v>0</v>
      </c>
    </row>
    <row r="660" spans="1:14" ht="15" thickBot="1" x14ac:dyDescent="0.35">
      <c r="A660" s="11"/>
      <c r="B660" s="12"/>
      <c r="C660" s="12"/>
      <c r="D660" s="29"/>
      <c r="E660" s="2"/>
      <c r="F660" s="27"/>
      <c r="G660" s="2"/>
      <c r="H660" s="27"/>
      <c r="I660" s="2"/>
      <c r="J660" s="27"/>
      <c r="K660"/>
      <c r="L660" s="136"/>
      <c r="M660" s="2"/>
      <c r="N660" s="28"/>
    </row>
    <row r="661" spans="1:14" ht="14.4" thickTop="1" x14ac:dyDescent="0.3">
      <c r="A661" s="48"/>
      <c r="B661" s="49"/>
      <c r="C661" s="49"/>
      <c r="D661" s="50"/>
      <c r="E661" s="518"/>
      <c r="F661" s="519"/>
      <c r="G661" s="518"/>
      <c r="H661" s="519"/>
      <c r="I661" s="518"/>
      <c r="J661" s="519"/>
      <c r="K661" s="518"/>
      <c r="L661" s="201"/>
      <c r="M661" s="518"/>
      <c r="N661" s="520"/>
    </row>
    <row r="662" spans="1:14" x14ac:dyDescent="0.3">
      <c r="A662" s="37"/>
      <c r="B662" s="78" t="s">
        <v>187</v>
      </c>
      <c r="C662" s="12" t="s">
        <v>172</v>
      </c>
      <c r="D662" s="13" t="s">
        <v>302</v>
      </c>
      <c r="E662" s="39" t="s">
        <v>31</v>
      </c>
      <c r="F662" s="40">
        <f>+F649+F653+F657</f>
        <v>0</v>
      </c>
      <c r="G662" s="39" t="s">
        <v>179</v>
      </c>
      <c r="H662" s="40">
        <f>+H649+H653+H657</f>
        <v>0</v>
      </c>
      <c r="I662" s="39" t="s">
        <v>33</v>
      </c>
      <c r="J662" s="40">
        <f>+J649+J653+J657</f>
        <v>0</v>
      </c>
      <c r="K662" s="39"/>
      <c r="L662" s="192"/>
      <c r="M662" s="39" t="s">
        <v>35</v>
      </c>
      <c r="N662" s="41">
        <f>+N649+N653+N657</f>
        <v>0</v>
      </c>
    </row>
    <row r="663" spans="1:14" x14ac:dyDescent="0.3">
      <c r="A663" s="11"/>
      <c r="B663" s="12"/>
      <c r="C663" s="12"/>
      <c r="D663" s="13"/>
      <c r="E663" s="39" t="s">
        <v>20</v>
      </c>
      <c r="F663" s="40">
        <f>+F650+F654+F658</f>
        <v>0</v>
      </c>
      <c r="G663" s="39" t="s">
        <v>180</v>
      </c>
      <c r="H663" s="40">
        <f>+H650+H654+H658</f>
        <v>0</v>
      </c>
      <c r="I663" s="39" t="s">
        <v>181</v>
      </c>
      <c r="J663" s="40">
        <f>+J650+J654+J658</f>
        <v>0</v>
      </c>
      <c r="K663" s="39" t="s">
        <v>182</v>
      </c>
      <c r="L663" s="192">
        <f>+L650+L654+L658</f>
        <v>0</v>
      </c>
      <c r="M663" s="39" t="s">
        <v>38</v>
      </c>
      <c r="N663" s="41">
        <f>+N650+N654+N658</f>
        <v>0</v>
      </c>
    </row>
    <row r="664" spans="1:14" x14ac:dyDescent="0.3">
      <c r="A664" s="11"/>
      <c r="B664" s="12"/>
      <c r="C664" s="12"/>
      <c r="D664" s="13"/>
      <c r="E664" s="39" t="s">
        <v>26</v>
      </c>
      <c r="F664" s="40">
        <f>+F651+F655+F659</f>
        <v>0</v>
      </c>
      <c r="G664" s="39" t="s">
        <v>183</v>
      </c>
      <c r="H664" s="40">
        <f>+H651+H655+H659</f>
        <v>0</v>
      </c>
      <c r="I664" s="39" t="s">
        <v>184</v>
      </c>
      <c r="J664" s="40">
        <f>+J651+J655+J659</f>
        <v>0</v>
      </c>
      <c r="K664" s="39"/>
      <c r="L664" s="192"/>
      <c r="M664" s="39" t="s">
        <v>39</v>
      </c>
      <c r="N664" s="41">
        <f>+N651+N655+N659</f>
        <v>0</v>
      </c>
    </row>
    <row r="665" spans="1:14" x14ac:dyDescent="0.3">
      <c r="A665" s="42"/>
      <c r="B665" s="43"/>
      <c r="C665" s="43"/>
      <c r="D665" s="22"/>
      <c r="E665" s="44"/>
      <c r="F665" s="172"/>
      <c r="G665" s="44"/>
      <c r="H665" s="172"/>
      <c r="I665" s="44"/>
      <c r="J665" s="172"/>
      <c r="K665" s="44"/>
      <c r="L665" s="746"/>
      <c r="M665" s="44"/>
      <c r="N665" s="45"/>
    </row>
    <row r="666" spans="1:14" x14ac:dyDescent="0.3">
      <c r="A666" s="11"/>
      <c r="B666" s="12"/>
      <c r="C666" s="12"/>
      <c r="D666" s="30"/>
      <c r="L666" s="107"/>
      <c r="N666" s="5"/>
    </row>
    <row r="667" spans="1:14" x14ac:dyDescent="0.3">
      <c r="A667" s="100" t="s">
        <v>303</v>
      </c>
      <c r="B667" s="58" t="s">
        <v>175</v>
      </c>
      <c r="C667" s="58" t="s">
        <v>189</v>
      </c>
      <c r="D667" s="57" t="s">
        <v>305</v>
      </c>
      <c r="E667" s="18"/>
      <c r="F667" s="18"/>
      <c r="G667" s="18"/>
      <c r="H667" s="18"/>
      <c r="I667" s="18"/>
      <c r="J667" s="18"/>
      <c r="K667" s="18"/>
      <c r="L667" s="18"/>
      <c r="M667" s="18"/>
      <c r="N667" s="101"/>
    </row>
    <row r="668" spans="1:14" x14ac:dyDescent="0.3">
      <c r="A668" s="11"/>
      <c r="B668" s="61"/>
      <c r="C668" s="12"/>
      <c r="D668" s="30"/>
      <c r="L668" s="107"/>
      <c r="N668" s="5"/>
    </row>
    <row r="669" spans="1:14" x14ac:dyDescent="0.3">
      <c r="A669" s="59"/>
      <c r="B669" s="25"/>
      <c r="C669" s="60"/>
      <c r="D669" s="53"/>
      <c r="E669" s="524"/>
      <c r="F669" s="171"/>
      <c r="G669" s="524"/>
      <c r="H669" s="524"/>
      <c r="I669" s="524"/>
      <c r="J669" s="524"/>
      <c r="K669" s="524"/>
      <c r="L669" s="203"/>
      <c r="M669" s="524"/>
      <c r="N669" s="525"/>
    </row>
    <row r="670" spans="1:14" x14ac:dyDescent="0.3">
      <c r="A670" s="11"/>
      <c r="B670" s="21" t="s">
        <v>177</v>
      </c>
      <c r="C670" s="12"/>
      <c r="D670" s="13" t="s">
        <v>178</v>
      </c>
      <c r="E670" s="2" t="s">
        <v>31</v>
      </c>
      <c r="F670" s="27">
        <v>0</v>
      </c>
      <c r="G670" s="2" t="s">
        <v>179</v>
      </c>
      <c r="H670" s="27">
        <v>0</v>
      </c>
      <c r="I670" s="2" t="s">
        <v>33</v>
      </c>
      <c r="J670" s="27">
        <v>0</v>
      </c>
      <c r="K670" s="2"/>
      <c r="L670" s="136"/>
      <c r="M670" s="2" t="s">
        <v>35</v>
      </c>
      <c r="N670" s="28">
        <v>0</v>
      </c>
    </row>
    <row r="671" spans="1:14" x14ac:dyDescent="0.3">
      <c r="A671" s="11"/>
      <c r="B671" s="12"/>
      <c r="C671" s="12"/>
      <c r="D671" s="29"/>
      <c r="E671" s="2" t="s">
        <v>20</v>
      </c>
      <c r="F671" s="27">
        <v>0</v>
      </c>
      <c r="G671" s="2" t="s">
        <v>180</v>
      </c>
      <c r="H671" s="27">
        <v>0</v>
      </c>
      <c r="I671" s="2" t="s">
        <v>181</v>
      </c>
      <c r="J671" s="27">
        <v>0</v>
      </c>
      <c r="K671" s="2" t="s">
        <v>182</v>
      </c>
      <c r="L671" s="136">
        <v>0</v>
      </c>
      <c r="M671" s="2" t="s">
        <v>38</v>
      </c>
      <c r="N671" s="28">
        <v>0</v>
      </c>
    </row>
    <row r="672" spans="1:14" x14ac:dyDescent="0.3">
      <c r="A672" s="11"/>
      <c r="B672" s="12"/>
      <c r="C672" s="12"/>
      <c r="D672" s="29"/>
      <c r="E672" s="2" t="s">
        <v>26</v>
      </c>
      <c r="F672" s="27">
        <v>0</v>
      </c>
      <c r="G672" s="2" t="s">
        <v>183</v>
      </c>
      <c r="H672" s="27">
        <v>0</v>
      </c>
      <c r="I672" s="2" t="s">
        <v>184</v>
      </c>
      <c r="J672" s="27">
        <v>0</v>
      </c>
      <c r="K672" s="2"/>
      <c r="L672" s="136"/>
      <c r="M672" s="2" t="s">
        <v>39</v>
      </c>
      <c r="N672" s="28">
        <v>0</v>
      </c>
    </row>
    <row r="673" spans="1:14" x14ac:dyDescent="0.3">
      <c r="A673" s="11"/>
      <c r="B673" s="12"/>
      <c r="C673" s="12"/>
      <c r="D673" s="30"/>
      <c r="H673" s="2"/>
      <c r="J673" s="2"/>
      <c r="L673" s="108"/>
      <c r="N673" s="14"/>
    </row>
    <row r="674" spans="1:14" x14ac:dyDescent="0.3">
      <c r="A674" s="11"/>
      <c r="B674" s="21" t="s">
        <v>185</v>
      </c>
      <c r="C674" s="12"/>
      <c r="D674" s="13" t="s">
        <v>186</v>
      </c>
      <c r="E674" s="2" t="s">
        <v>31</v>
      </c>
      <c r="F674" s="27">
        <v>0</v>
      </c>
      <c r="G674" s="2" t="s">
        <v>179</v>
      </c>
      <c r="H674" s="27">
        <v>0</v>
      </c>
      <c r="I674" s="2" t="s">
        <v>33</v>
      </c>
      <c r="J674" s="27">
        <v>0</v>
      </c>
      <c r="K674" s="2"/>
      <c r="L674" s="136"/>
      <c r="M674" s="2" t="s">
        <v>35</v>
      </c>
      <c r="N674" s="28">
        <v>0</v>
      </c>
    </row>
    <row r="675" spans="1:14" x14ac:dyDescent="0.3">
      <c r="A675" s="11"/>
      <c r="B675" s="12"/>
      <c r="C675" s="12"/>
      <c r="D675" s="29"/>
      <c r="E675" s="2" t="s">
        <v>20</v>
      </c>
      <c r="F675" s="27">
        <v>0</v>
      </c>
      <c r="G675" s="2" t="s">
        <v>180</v>
      </c>
      <c r="H675" s="27">
        <v>0</v>
      </c>
      <c r="I675" s="2" t="s">
        <v>181</v>
      </c>
      <c r="J675" s="27">
        <v>0</v>
      </c>
      <c r="K675" s="2" t="s">
        <v>182</v>
      </c>
      <c r="L675" s="136">
        <v>0</v>
      </c>
      <c r="M675" s="2" t="s">
        <v>38</v>
      </c>
      <c r="N675" s="28">
        <v>0</v>
      </c>
    </row>
    <row r="676" spans="1:14" ht="15" customHeight="1" x14ac:dyDescent="0.3">
      <c r="A676" s="11"/>
      <c r="B676" s="12"/>
      <c r="C676" s="12"/>
      <c r="D676" s="29"/>
      <c r="E676" s="2" t="s">
        <v>26</v>
      </c>
      <c r="F676" s="27">
        <v>0</v>
      </c>
      <c r="G676" s="2" t="s">
        <v>183</v>
      </c>
      <c r="H676" s="27">
        <v>0</v>
      </c>
      <c r="I676" s="2" t="s">
        <v>184</v>
      </c>
      <c r="J676" s="27">
        <v>0</v>
      </c>
      <c r="K676" s="2"/>
      <c r="L676" s="136"/>
      <c r="M676" s="2" t="s">
        <v>39</v>
      </c>
      <c r="N676" s="28">
        <v>0</v>
      </c>
    </row>
    <row r="677" spans="1:14" x14ac:dyDescent="0.3">
      <c r="A677" s="11"/>
      <c r="B677" s="12"/>
      <c r="C677" s="12"/>
      <c r="D677" s="30"/>
      <c r="I677" s="2"/>
      <c r="L677" s="108"/>
      <c r="N677" s="5"/>
    </row>
    <row r="678" spans="1:14" x14ac:dyDescent="0.3">
      <c r="A678" s="11"/>
      <c r="B678" s="21" t="s">
        <v>195</v>
      </c>
      <c r="C678" s="12"/>
      <c r="D678" s="13" t="s">
        <v>196</v>
      </c>
      <c r="E678" s="2" t="s">
        <v>31</v>
      </c>
      <c r="F678" s="27">
        <v>0</v>
      </c>
      <c r="G678" s="2" t="s">
        <v>179</v>
      </c>
      <c r="H678" s="27">
        <v>0</v>
      </c>
      <c r="I678" s="2" t="s">
        <v>33</v>
      </c>
      <c r="J678" s="27">
        <v>0</v>
      </c>
      <c r="L678" s="136"/>
      <c r="M678" s="2" t="s">
        <v>35</v>
      </c>
      <c r="N678" s="28">
        <v>0</v>
      </c>
    </row>
    <row r="679" spans="1:14" x14ac:dyDescent="0.3">
      <c r="A679" s="11"/>
      <c r="B679" s="12"/>
      <c r="C679" s="12"/>
      <c r="D679" s="29"/>
      <c r="E679" s="2" t="s">
        <v>20</v>
      </c>
      <c r="F679" s="27">
        <v>0</v>
      </c>
      <c r="G679" s="2" t="s">
        <v>180</v>
      </c>
      <c r="H679" s="27">
        <v>0</v>
      </c>
      <c r="I679" s="2" t="s">
        <v>181</v>
      </c>
      <c r="J679" s="27">
        <v>0</v>
      </c>
      <c r="K679" s="2" t="s">
        <v>182</v>
      </c>
      <c r="L679" s="136">
        <v>0</v>
      </c>
      <c r="M679" s="2" t="s">
        <v>38</v>
      </c>
      <c r="N679" s="28">
        <v>0</v>
      </c>
    </row>
    <row r="680" spans="1:14" x14ac:dyDescent="0.3">
      <c r="A680" s="11"/>
      <c r="B680" s="12"/>
      <c r="C680" s="12"/>
      <c r="D680" s="29"/>
      <c r="E680" s="2" t="s">
        <v>26</v>
      </c>
      <c r="F680" s="27">
        <v>0</v>
      </c>
      <c r="G680" s="2" t="s">
        <v>183</v>
      </c>
      <c r="H680" s="27">
        <v>0</v>
      </c>
      <c r="I680" s="2" t="s">
        <v>184</v>
      </c>
      <c r="J680" s="27">
        <v>0</v>
      </c>
      <c r="K680" s="39"/>
      <c r="L680" s="136"/>
      <c r="M680" s="2" t="s">
        <v>39</v>
      </c>
      <c r="N680" s="28">
        <v>0</v>
      </c>
    </row>
    <row r="681" spans="1:14" ht="15" thickBot="1" x14ac:dyDescent="0.35">
      <c r="A681" s="11"/>
      <c r="B681" s="12"/>
      <c r="C681" s="12"/>
      <c r="D681" s="29"/>
      <c r="E681" s="2"/>
      <c r="F681" s="27"/>
      <c r="G681" s="2"/>
      <c r="H681" s="27"/>
      <c r="I681" s="2"/>
      <c r="J681" s="27"/>
      <c r="K681"/>
      <c r="L681" s="136"/>
      <c r="M681" s="2"/>
      <c r="N681" s="28"/>
    </row>
    <row r="682" spans="1:14" ht="14.4" thickTop="1" x14ac:dyDescent="0.3">
      <c r="A682" s="48"/>
      <c r="B682" s="49"/>
      <c r="C682" s="49"/>
      <c r="D682" s="50"/>
      <c r="E682" s="518"/>
      <c r="F682" s="519"/>
      <c r="G682" s="518"/>
      <c r="H682" s="519"/>
      <c r="I682" s="518"/>
      <c r="J682" s="519"/>
      <c r="K682" s="518"/>
      <c r="L682" s="201"/>
      <c r="M682" s="518"/>
      <c r="N682" s="520"/>
    </row>
    <row r="683" spans="1:14" x14ac:dyDescent="0.3">
      <c r="A683" s="37"/>
      <c r="B683" s="78" t="s">
        <v>187</v>
      </c>
      <c r="C683" s="12" t="s">
        <v>189</v>
      </c>
      <c r="D683" s="13" t="s">
        <v>304</v>
      </c>
      <c r="E683" s="39" t="s">
        <v>31</v>
      </c>
      <c r="F683" s="40">
        <f>+F670+F674+F678</f>
        <v>0</v>
      </c>
      <c r="G683" s="39" t="s">
        <v>179</v>
      </c>
      <c r="H683" s="40">
        <f>+H670+H674+H678</f>
        <v>0</v>
      </c>
      <c r="I683" s="39" t="s">
        <v>33</v>
      </c>
      <c r="J683" s="40">
        <f>+J670+J674+J678</f>
        <v>0</v>
      </c>
      <c r="K683" s="39"/>
      <c r="L683" s="192"/>
      <c r="M683" s="39" t="s">
        <v>35</v>
      </c>
      <c r="N683" s="41">
        <f>+N670+N674+N678</f>
        <v>0</v>
      </c>
    </row>
    <row r="684" spans="1:14" x14ac:dyDescent="0.3">
      <c r="A684" s="11"/>
      <c r="B684" s="12"/>
      <c r="C684" s="12"/>
      <c r="D684" s="13"/>
      <c r="E684" s="39" t="s">
        <v>20</v>
      </c>
      <c r="F684" s="40">
        <f>+F671+F675+F679</f>
        <v>0</v>
      </c>
      <c r="G684" s="39" t="s">
        <v>180</v>
      </c>
      <c r="H684" s="40">
        <f>+H671+H675+H679</f>
        <v>0</v>
      </c>
      <c r="I684" s="39" t="s">
        <v>181</v>
      </c>
      <c r="J684" s="40">
        <f>+J671+J675+J679</f>
        <v>0</v>
      </c>
      <c r="K684" s="39" t="s">
        <v>182</v>
      </c>
      <c r="L684" s="192">
        <f>+L671+L675+L679</f>
        <v>0</v>
      </c>
      <c r="M684" s="39" t="s">
        <v>38</v>
      </c>
      <c r="N684" s="41">
        <f>+N671+N675+N679</f>
        <v>0</v>
      </c>
    </row>
    <row r="685" spans="1:14" x14ac:dyDescent="0.3">
      <c r="A685" s="11"/>
      <c r="B685" s="12"/>
      <c r="C685" s="12"/>
      <c r="D685" s="13"/>
      <c r="E685" s="39" t="s">
        <v>26</v>
      </c>
      <c r="F685" s="40">
        <f>+F672+F676+F680</f>
        <v>0</v>
      </c>
      <c r="G685" s="39" t="s">
        <v>183</v>
      </c>
      <c r="H685" s="40">
        <f>+H672+H676+H680</f>
        <v>0</v>
      </c>
      <c r="I685" s="39" t="s">
        <v>184</v>
      </c>
      <c r="J685" s="40">
        <f>+J672+J676+J680</f>
        <v>0</v>
      </c>
      <c r="K685" s="39"/>
      <c r="L685" s="192"/>
      <c r="M685" s="39" t="s">
        <v>39</v>
      </c>
      <c r="N685" s="41">
        <f>+N672+N676+N680</f>
        <v>0</v>
      </c>
    </row>
    <row r="686" spans="1:14" x14ac:dyDescent="0.3">
      <c r="A686" s="42"/>
      <c r="B686" s="43"/>
      <c r="C686" s="43"/>
      <c r="D686" s="22"/>
      <c r="E686" s="44"/>
      <c r="F686" s="172"/>
      <c r="G686" s="44"/>
      <c r="H686" s="172"/>
      <c r="I686" s="44"/>
      <c r="J686" s="172"/>
      <c r="K686" s="44"/>
      <c r="L686" s="746"/>
      <c r="M686" s="44"/>
      <c r="N686" s="45"/>
    </row>
    <row r="687" spans="1:14" x14ac:dyDescent="0.3">
      <c r="A687" s="79"/>
      <c r="B687" s="17"/>
      <c r="C687" s="17"/>
      <c r="D687" s="81"/>
      <c r="E687" s="521"/>
      <c r="F687" s="522"/>
      <c r="G687" s="521"/>
      <c r="H687" s="521"/>
      <c r="I687" s="521"/>
      <c r="J687" s="521"/>
      <c r="K687" s="521"/>
      <c r="L687" s="197"/>
      <c r="M687" s="521"/>
      <c r="N687" s="523"/>
    </row>
    <row r="688" spans="1:14" x14ac:dyDescent="0.3">
      <c r="A688" s="100" t="s">
        <v>306</v>
      </c>
      <c r="B688" s="58" t="s">
        <v>175</v>
      </c>
      <c r="C688" s="58" t="s">
        <v>193</v>
      </c>
      <c r="D688" s="57" t="s">
        <v>307</v>
      </c>
      <c r="E688" s="18"/>
      <c r="F688" s="18"/>
      <c r="G688" s="18"/>
      <c r="H688" s="18"/>
      <c r="I688" s="18"/>
      <c r="J688" s="18"/>
      <c r="K688" s="18"/>
      <c r="L688" s="18"/>
      <c r="M688" s="18"/>
      <c r="N688" s="101"/>
    </row>
    <row r="689" spans="1:14" x14ac:dyDescent="0.3">
      <c r="A689" s="11"/>
      <c r="B689" s="61"/>
      <c r="C689" s="12"/>
      <c r="D689" s="30"/>
      <c r="L689" s="107"/>
      <c r="N689" s="5"/>
    </row>
    <row r="690" spans="1:14" x14ac:dyDescent="0.3">
      <c r="A690" s="59"/>
      <c r="B690" s="25"/>
      <c r="C690" s="60"/>
      <c r="D690" s="53"/>
      <c r="E690" s="524"/>
      <c r="F690" s="171"/>
      <c r="G690" s="524"/>
      <c r="H690" s="524"/>
      <c r="I690" s="524"/>
      <c r="J690" s="524"/>
      <c r="K690" s="524"/>
      <c r="L690" s="203"/>
      <c r="M690" s="524"/>
      <c r="N690" s="525"/>
    </row>
    <row r="691" spans="1:14" x14ac:dyDescent="0.3">
      <c r="A691" s="11"/>
      <c r="B691" s="21" t="s">
        <v>177</v>
      </c>
      <c r="C691" s="12"/>
      <c r="D691" s="13" t="s">
        <v>178</v>
      </c>
      <c r="E691" s="2" t="s">
        <v>31</v>
      </c>
      <c r="F691" s="27">
        <v>0</v>
      </c>
      <c r="G691" s="2" t="s">
        <v>179</v>
      </c>
      <c r="H691" s="27">
        <v>0</v>
      </c>
      <c r="I691" s="2" t="s">
        <v>33</v>
      </c>
      <c r="J691" s="27">
        <v>0</v>
      </c>
      <c r="K691" s="2"/>
      <c r="L691" s="136"/>
      <c r="M691" s="2" t="s">
        <v>35</v>
      </c>
      <c r="N691" s="28">
        <v>0</v>
      </c>
    </row>
    <row r="692" spans="1:14" x14ac:dyDescent="0.3">
      <c r="A692" s="11"/>
      <c r="B692" s="12"/>
      <c r="C692" s="12"/>
      <c r="D692" s="29"/>
      <c r="E692" s="2" t="s">
        <v>20</v>
      </c>
      <c r="F692" s="27">
        <v>0</v>
      </c>
      <c r="G692" s="2" t="s">
        <v>180</v>
      </c>
      <c r="H692" s="27">
        <v>0</v>
      </c>
      <c r="I692" s="2" t="s">
        <v>181</v>
      </c>
      <c r="J692" s="27">
        <v>0</v>
      </c>
      <c r="K692" s="2" t="s">
        <v>182</v>
      </c>
      <c r="L692" s="136">
        <v>0</v>
      </c>
      <c r="M692" s="2" t="s">
        <v>38</v>
      </c>
      <c r="N692" s="28">
        <v>0</v>
      </c>
    </row>
    <row r="693" spans="1:14" x14ac:dyDescent="0.3">
      <c r="A693" s="11"/>
      <c r="B693" s="12"/>
      <c r="C693" s="12"/>
      <c r="D693" s="29"/>
      <c r="E693" s="2" t="s">
        <v>26</v>
      </c>
      <c r="F693" s="27">
        <v>0</v>
      </c>
      <c r="G693" s="2" t="s">
        <v>183</v>
      </c>
      <c r="H693" s="27">
        <v>0</v>
      </c>
      <c r="I693" s="2" t="s">
        <v>184</v>
      </c>
      <c r="J693" s="27">
        <v>0</v>
      </c>
      <c r="K693" s="2"/>
      <c r="L693" s="136"/>
      <c r="M693" s="2" t="s">
        <v>39</v>
      </c>
      <c r="N693" s="28">
        <v>0</v>
      </c>
    </row>
    <row r="694" spans="1:14" x14ac:dyDescent="0.3">
      <c r="A694" s="11"/>
      <c r="B694" s="12"/>
      <c r="C694" s="12"/>
      <c r="D694" s="30"/>
      <c r="H694" s="2"/>
      <c r="J694" s="2"/>
      <c r="L694" s="108"/>
      <c r="N694" s="14"/>
    </row>
    <row r="695" spans="1:14" x14ac:dyDescent="0.3">
      <c r="A695" s="11"/>
      <c r="B695" s="21" t="s">
        <v>185</v>
      </c>
      <c r="C695" s="12"/>
      <c r="D695" s="13" t="s">
        <v>186</v>
      </c>
      <c r="E695" s="2" t="s">
        <v>31</v>
      </c>
      <c r="F695" s="27">
        <v>0</v>
      </c>
      <c r="G695" s="2" t="s">
        <v>179</v>
      </c>
      <c r="H695" s="27">
        <v>0</v>
      </c>
      <c r="I695" s="2" t="s">
        <v>33</v>
      </c>
      <c r="J695" s="27">
        <v>0</v>
      </c>
      <c r="K695" s="2"/>
      <c r="L695" s="136"/>
      <c r="M695" s="2" t="s">
        <v>35</v>
      </c>
      <c r="N695" s="28">
        <v>0</v>
      </c>
    </row>
    <row r="696" spans="1:14" x14ac:dyDescent="0.3">
      <c r="A696" s="11"/>
      <c r="B696" s="12"/>
      <c r="C696" s="12"/>
      <c r="D696" s="29"/>
      <c r="E696" s="2" t="s">
        <v>20</v>
      </c>
      <c r="F696" s="27">
        <v>0</v>
      </c>
      <c r="G696" s="2" t="s">
        <v>180</v>
      </c>
      <c r="H696" s="27">
        <v>0</v>
      </c>
      <c r="I696" s="2" t="s">
        <v>181</v>
      </c>
      <c r="J696" s="27">
        <v>0</v>
      </c>
      <c r="K696" s="2" t="s">
        <v>182</v>
      </c>
      <c r="L696" s="136">
        <v>0</v>
      </c>
      <c r="M696" s="2" t="s">
        <v>38</v>
      </c>
      <c r="N696" s="28">
        <v>0</v>
      </c>
    </row>
    <row r="697" spans="1:14" x14ac:dyDescent="0.3">
      <c r="A697" s="11"/>
      <c r="B697" s="12"/>
      <c r="C697" s="12"/>
      <c r="D697" s="29"/>
      <c r="E697" s="2" t="s">
        <v>26</v>
      </c>
      <c r="F697" s="27">
        <v>0</v>
      </c>
      <c r="G697" s="2" t="s">
        <v>183</v>
      </c>
      <c r="H697" s="27">
        <v>0</v>
      </c>
      <c r="I697" s="2" t="s">
        <v>184</v>
      </c>
      <c r="J697" s="27">
        <v>0</v>
      </c>
      <c r="K697" s="2"/>
      <c r="L697" s="136"/>
      <c r="M697" s="2" t="s">
        <v>39</v>
      </c>
      <c r="N697" s="28">
        <v>0</v>
      </c>
    </row>
    <row r="698" spans="1:14" x14ac:dyDescent="0.3">
      <c r="A698" s="11"/>
      <c r="B698" s="12"/>
      <c r="C698" s="12"/>
      <c r="D698" s="30"/>
      <c r="I698" s="2"/>
      <c r="L698" s="108"/>
      <c r="N698" s="5"/>
    </row>
    <row r="699" spans="1:14" x14ac:dyDescent="0.3">
      <c r="A699" s="11"/>
      <c r="B699" s="21" t="s">
        <v>195</v>
      </c>
      <c r="C699" s="12"/>
      <c r="D699" s="13" t="s">
        <v>196</v>
      </c>
      <c r="E699" s="2" t="s">
        <v>31</v>
      </c>
      <c r="F699" s="27">
        <v>0</v>
      </c>
      <c r="G699" s="2" t="s">
        <v>179</v>
      </c>
      <c r="H699" s="27">
        <v>0</v>
      </c>
      <c r="I699" s="2" t="s">
        <v>33</v>
      </c>
      <c r="J699" s="27">
        <v>0</v>
      </c>
      <c r="L699" s="136"/>
      <c r="M699" s="2" t="s">
        <v>35</v>
      </c>
      <c r="N699" s="28">
        <v>0</v>
      </c>
    </row>
    <row r="700" spans="1:14" x14ac:dyDescent="0.3">
      <c r="A700" s="11"/>
      <c r="B700" s="12"/>
      <c r="C700" s="12"/>
      <c r="D700" s="29"/>
      <c r="E700" s="2" t="s">
        <v>20</v>
      </c>
      <c r="F700" s="27">
        <v>0</v>
      </c>
      <c r="G700" s="2" t="s">
        <v>180</v>
      </c>
      <c r="H700" s="27">
        <v>0</v>
      </c>
      <c r="I700" s="2" t="s">
        <v>181</v>
      </c>
      <c r="J700" s="27">
        <v>0</v>
      </c>
      <c r="K700" s="2" t="s">
        <v>182</v>
      </c>
      <c r="L700" s="136">
        <v>0</v>
      </c>
      <c r="M700" s="2" t="s">
        <v>38</v>
      </c>
      <c r="N700" s="28">
        <v>0</v>
      </c>
    </row>
    <row r="701" spans="1:14" x14ac:dyDescent="0.3">
      <c r="A701" s="11"/>
      <c r="B701" s="12"/>
      <c r="C701" s="12"/>
      <c r="D701" s="29"/>
      <c r="E701" s="2" t="s">
        <v>26</v>
      </c>
      <c r="F701" s="27">
        <v>0</v>
      </c>
      <c r="G701" s="2" t="s">
        <v>183</v>
      </c>
      <c r="H701" s="27">
        <v>0</v>
      </c>
      <c r="I701" s="2" t="s">
        <v>184</v>
      </c>
      <c r="J701" s="27">
        <v>0</v>
      </c>
      <c r="K701" s="39"/>
      <c r="L701" s="136"/>
      <c r="M701" s="2" t="s">
        <v>39</v>
      </c>
      <c r="N701" s="28">
        <v>0</v>
      </c>
    </row>
    <row r="702" spans="1:14" ht="15" thickBot="1" x14ac:dyDescent="0.35">
      <c r="A702" s="11"/>
      <c r="B702" s="12"/>
      <c r="C702" s="12"/>
      <c r="D702" s="29"/>
      <c r="E702" s="2"/>
      <c r="F702" s="27"/>
      <c r="G702" s="2"/>
      <c r="H702" s="27"/>
      <c r="I702" s="2"/>
      <c r="J702" s="27"/>
      <c r="K702"/>
      <c r="L702" s="136"/>
      <c r="M702" s="2"/>
      <c r="N702" s="28"/>
    </row>
    <row r="703" spans="1:14" ht="14.4" thickTop="1" x14ac:dyDescent="0.3">
      <c r="A703" s="48"/>
      <c r="B703" s="49"/>
      <c r="C703" s="49"/>
      <c r="D703" s="50"/>
      <c r="E703" s="518"/>
      <c r="F703" s="519"/>
      <c r="G703" s="518"/>
      <c r="H703" s="519"/>
      <c r="I703" s="518"/>
      <c r="J703" s="519"/>
      <c r="K703" s="518"/>
      <c r="L703" s="201"/>
      <c r="M703" s="518"/>
      <c r="N703" s="520"/>
    </row>
    <row r="704" spans="1:14" x14ac:dyDescent="0.3">
      <c r="A704" s="37"/>
      <c r="B704" s="78" t="s">
        <v>187</v>
      </c>
      <c r="C704" s="12" t="s">
        <v>193</v>
      </c>
      <c r="D704" s="13" t="s">
        <v>307</v>
      </c>
      <c r="E704" s="39" t="s">
        <v>31</v>
      </c>
      <c r="F704" s="40">
        <f>+F691+F695+F699</f>
        <v>0</v>
      </c>
      <c r="G704" s="39" t="s">
        <v>179</v>
      </c>
      <c r="H704" s="40">
        <f>+H691+H695+H699</f>
        <v>0</v>
      </c>
      <c r="I704" s="39" t="s">
        <v>33</v>
      </c>
      <c r="J704" s="40">
        <f>+J691+J695+J699</f>
        <v>0</v>
      </c>
      <c r="K704" s="39"/>
      <c r="L704" s="192"/>
      <c r="M704" s="39" t="s">
        <v>35</v>
      </c>
      <c r="N704" s="41">
        <f>+N691+N695+N699</f>
        <v>0</v>
      </c>
    </row>
    <row r="705" spans="1:14" x14ac:dyDescent="0.3">
      <c r="A705" s="11"/>
      <c r="B705" s="12"/>
      <c r="C705" s="12"/>
      <c r="D705" s="13"/>
      <c r="E705" s="39" t="s">
        <v>20</v>
      </c>
      <c r="F705" s="40">
        <f>+F692+F696+F700</f>
        <v>0</v>
      </c>
      <c r="G705" s="39" t="s">
        <v>180</v>
      </c>
      <c r="H705" s="40">
        <f>+H692+H696+H700</f>
        <v>0</v>
      </c>
      <c r="I705" s="39" t="s">
        <v>181</v>
      </c>
      <c r="J705" s="40">
        <f>+J692+J696+J700</f>
        <v>0</v>
      </c>
      <c r="K705" s="39" t="s">
        <v>182</v>
      </c>
      <c r="L705" s="192">
        <f>+L692+L696+L700</f>
        <v>0</v>
      </c>
      <c r="M705" s="39" t="s">
        <v>38</v>
      </c>
      <c r="N705" s="41">
        <f>+N692+N696+N700</f>
        <v>0</v>
      </c>
    </row>
    <row r="706" spans="1:14" x14ac:dyDescent="0.3">
      <c r="A706" s="11"/>
      <c r="B706" s="12"/>
      <c r="C706" s="12"/>
      <c r="D706" s="13"/>
      <c r="E706" s="39" t="s">
        <v>26</v>
      </c>
      <c r="F706" s="40">
        <f>+F693+F697+F701</f>
        <v>0</v>
      </c>
      <c r="G706" s="39" t="s">
        <v>183</v>
      </c>
      <c r="H706" s="40">
        <f>+H693+H697+H701</f>
        <v>0</v>
      </c>
      <c r="I706" s="39" t="s">
        <v>184</v>
      </c>
      <c r="J706" s="40">
        <f>+J693+J697+J701</f>
        <v>0</v>
      </c>
      <c r="K706" s="39"/>
      <c r="L706" s="192"/>
      <c r="M706" s="39" t="s">
        <v>39</v>
      </c>
      <c r="N706" s="41">
        <f>+N693+N697+N701</f>
        <v>0</v>
      </c>
    </row>
    <row r="707" spans="1:14" x14ac:dyDescent="0.3">
      <c r="A707" s="42"/>
      <c r="B707" s="43"/>
      <c r="C707" s="43"/>
      <c r="D707" s="22"/>
      <c r="E707" s="44"/>
      <c r="F707" s="172"/>
      <c r="G707" s="44"/>
      <c r="H707" s="172"/>
      <c r="I707" s="44"/>
      <c r="J707" s="172"/>
      <c r="K707" s="44"/>
      <c r="L707" s="746"/>
      <c r="M707" s="44"/>
      <c r="N707" s="45"/>
    </row>
    <row r="708" spans="1:14" x14ac:dyDescent="0.3">
      <c r="A708" s="11"/>
      <c r="B708" s="12"/>
      <c r="C708" s="12"/>
      <c r="D708" s="30"/>
      <c r="L708" s="107"/>
      <c r="N708" s="5"/>
    </row>
    <row r="709" spans="1:14" x14ac:dyDescent="0.3">
      <c r="A709" s="100" t="s">
        <v>308</v>
      </c>
      <c r="B709" s="58" t="s">
        <v>175</v>
      </c>
      <c r="C709" s="58" t="s">
        <v>199</v>
      </c>
      <c r="D709" s="57" t="s">
        <v>309</v>
      </c>
      <c r="E709" s="18"/>
      <c r="F709" s="18"/>
      <c r="G709" s="18"/>
      <c r="H709" s="18"/>
      <c r="I709" s="18"/>
      <c r="J709" s="18"/>
      <c r="K709" s="18"/>
      <c r="L709" s="18"/>
      <c r="M709" s="18"/>
      <c r="N709" s="101"/>
    </row>
    <row r="710" spans="1:14" x14ac:dyDescent="0.3">
      <c r="A710" s="11"/>
      <c r="B710" s="61"/>
      <c r="C710" s="12"/>
      <c r="D710" s="30"/>
      <c r="L710" s="107"/>
      <c r="N710" s="5"/>
    </row>
    <row r="711" spans="1:14" x14ac:dyDescent="0.3">
      <c r="A711" s="59"/>
      <c r="B711" s="25"/>
      <c r="C711" s="60"/>
      <c r="D711" s="53"/>
      <c r="E711" s="524"/>
      <c r="F711" s="171"/>
      <c r="G711" s="524"/>
      <c r="H711" s="524"/>
      <c r="I711" s="524"/>
      <c r="J711" s="524"/>
      <c r="K711" s="524"/>
      <c r="L711" s="203"/>
      <c r="M711" s="524"/>
      <c r="N711" s="525"/>
    </row>
    <row r="712" spans="1:14" x14ac:dyDescent="0.3">
      <c r="A712" s="11"/>
      <c r="B712" s="21" t="s">
        <v>177</v>
      </c>
      <c r="C712" s="12"/>
      <c r="D712" s="13" t="s">
        <v>178</v>
      </c>
      <c r="E712" s="2" t="s">
        <v>31</v>
      </c>
      <c r="F712" s="27">
        <v>0</v>
      </c>
      <c r="G712" s="2" t="s">
        <v>179</v>
      </c>
      <c r="H712" s="27">
        <v>0</v>
      </c>
      <c r="I712" s="2" t="s">
        <v>33</v>
      </c>
      <c r="J712" s="27">
        <v>0</v>
      </c>
      <c r="K712" s="2"/>
      <c r="L712" s="136"/>
      <c r="M712" s="2" t="s">
        <v>35</v>
      </c>
      <c r="N712" s="28">
        <v>0</v>
      </c>
    </row>
    <row r="713" spans="1:14" x14ac:dyDescent="0.3">
      <c r="A713" s="11"/>
      <c r="B713" s="12"/>
      <c r="C713" s="12"/>
      <c r="D713" s="29"/>
      <c r="E713" s="2" t="s">
        <v>20</v>
      </c>
      <c r="F713" s="27">
        <v>0</v>
      </c>
      <c r="G713" s="2" t="s">
        <v>180</v>
      </c>
      <c r="H713" s="27">
        <v>0</v>
      </c>
      <c r="I713" s="2" t="s">
        <v>181</v>
      </c>
      <c r="J713" s="27">
        <v>0</v>
      </c>
      <c r="K713" s="2" t="s">
        <v>182</v>
      </c>
      <c r="L713" s="136">
        <v>0</v>
      </c>
      <c r="M713" s="2" t="s">
        <v>38</v>
      </c>
      <c r="N713" s="28">
        <v>0</v>
      </c>
    </row>
    <row r="714" spans="1:14" x14ac:dyDescent="0.3">
      <c r="A714" s="11"/>
      <c r="B714" s="12"/>
      <c r="C714" s="12"/>
      <c r="D714" s="29"/>
      <c r="E714" s="2" t="s">
        <v>26</v>
      </c>
      <c r="F714" s="27">
        <v>0</v>
      </c>
      <c r="G714" s="2" t="s">
        <v>183</v>
      </c>
      <c r="H714" s="27">
        <v>0</v>
      </c>
      <c r="I714" s="2" t="s">
        <v>184</v>
      </c>
      <c r="J714" s="27">
        <v>0</v>
      </c>
      <c r="K714" s="2"/>
      <c r="L714" s="136"/>
      <c r="M714" s="2" t="s">
        <v>39</v>
      </c>
      <c r="N714" s="28">
        <v>0</v>
      </c>
    </row>
    <row r="715" spans="1:14" x14ac:dyDescent="0.3">
      <c r="A715" s="11"/>
      <c r="B715" s="12"/>
      <c r="C715" s="12"/>
      <c r="D715" s="30"/>
      <c r="H715" s="2"/>
      <c r="J715" s="2"/>
      <c r="L715" s="108"/>
      <c r="N715" s="14"/>
    </row>
    <row r="716" spans="1:14" x14ac:dyDescent="0.3">
      <c r="A716" s="11"/>
      <c r="B716" s="21" t="s">
        <v>185</v>
      </c>
      <c r="C716" s="12"/>
      <c r="D716" s="13" t="s">
        <v>186</v>
      </c>
      <c r="E716" s="2" t="s">
        <v>31</v>
      </c>
      <c r="F716" s="27">
        <v>0</v>
      </c>
      <c r="G716" s="2" t="s">
        <v>179</v>
      </c>
      <c r="H716" s="27">
        <v>0</v>
      </c>
      <c r="I716" s="2" t="s">
        <v>33</v>
      </c>
      <c r="J716" s="27">
        <v>0</v>
      </c>
      <c r="K716" s="2"/>
      <c r="L716" s="136"/>
      <c r="M716" s="2" t="s">
        <v>35</v>
      </c>
      <c r="N716" s="28">
        <v>0</v>
      </c>
    </row>
    <row r="717" spans="1:14" x14ac:dyDescent="0.3">
      <c r="A717" s="11"/>
      <c r="B717" s="12"/>
      <c r="C717" s="12"/>
      <c r="D717" s="29"/>
      <c r="E717" s="2" t="s">
        <v>20</v>
      </c>
      <c r="F717" s="27">
        <v>0</v>
      </c>
      <c r="G717" s="2" t="s">
        <v>180</v>
      </c>
      <c r="H717" s="27">
        <v>0</v>
      </c>
      <c r="I717" s="2" t="s">
        <v>181</v>
      </c>
      <c r="J717" s="27">
        <v>0</v>
      </c>
      <c r="K717" s="2" t="s">
        <v>182</v>
      </c>
      <c r="L717" s="136">
        <v>0</v>
      </c>
      <c r="M717" s="2" t="s">
        <v>38</v>
      </c>
      <c r="N717" s="28">
        <v>0</v>
      </c>
    </row>
    <row r="718" spans="1:14" x14ac:dyDescent="0.3">
      <c r="A718" s="11"/>
      <c r="B718" s="12"/>
      <c r="C718" s="12"/>
      <c r="D718" s="29"/>
      <c r="E718" s="2" t="s">
        <v>26</v>
      </c>
      <c r="F718" s="27">
        <v>0</v>
      </c>
      <c r="G718" s="2" t="s">
        <v>183</v>
      </c>
      <c r="H718" s="27">
        <v>0</v>
      </c>
      <c r="I718" s="2" t="s">
        <v>184</v>
      </c>
      <c r="J718" s="27">
        <v>0</v>
      </c>
      <c r="K718" s="2"/>
      <c r="L718" s="136"/>
      <c r="M718" s="2" t="s">
        <v>39</v>
      </c>
      <c r="N718" s="28">
        <v>0</v>
      </c>
    </row>
    <row r="719" spans="1:14" x14ac:dyDescent="0.3">
      <c r="A719" s="11"/>
      <c r="B719" s="12"/>
      <c r="C719" s="12"/>
      <c r="D719" s="30"/>
      <c r="I719" s="2"/>
      <c r="L719" s="108"/>
      <c r="N719" s="5"/>
    </row>
    <row r="720" spans="1:14" x14ac:dyDescent="0.3">
      <c r="A720" s="11"/>
      <c r="B720" s="21" t="s">
        <v>195</v>
      </c>
      <c r="C720" s="12"/>
      <c r="D720" s="13" t="s">
        <v>196</v>
      </c>
      <c r="E720" s="2" t="s">
        <v>31</v>
      </c>
      <c r="F720" s="27">
        <v>0</v>
      </c>
      <c r="G720" s="2" t="s">
        <v>179</v>
      </c>
      <c r="H720" s="27">
        <v>0</v>
      </c>
      <c r="I720" s="2" t="s">
        <v>33</v>
      </c>
      <c r="J720" s="27">
        <v>0</v>
      </c>
      <c r="L720" s="136"/>
      <c r="M720" s="2" t="s">
        <v>35</v>
      </c>
      <c r="N720" s="28">
        <v>0</v>
      </c>
    </row>
    <row r="721" spans="1:14" x14ac:dyDescent="0.3">
      <c r="A721" s="11"/>
      <c r="B721" s="12"/>
      <c r="C721" s="12"/>
      <c r="D721" s="29"/>
      <c r="E721" s="2" t="s">
        <v>20</v>
      </c>
      <c r="F721" s="27">
        <v>0</v>
      </c>
      <c r="G721" s="2" t="s">
        <v>180</v>
      </c>
      <c r="H721" s="27">
        <v>0</v>
      </c>
      <c r="I721" s="2" t="s">
        <v>181</v>
      </c>
      <c r="J721" s="27">
        <v>0</v>
      </c>
      <c r="K721" s="2" t="s">
        <v>182</v>
      </c>
      <c r="L721" s="136">
        <v>0</v>
      </c>
      <c r="M721" s="2" t="s">
        <v>38</v>
      </c>
      <c r="N721" s="28">
        <v>0</v>
      </c>
    </row>
    <row r="722" spans="1:14" x14ac:dyDescent="0.3">
      <c r="A722" s="11"/>
      <c r="B722" s="12"/>
      <c r="C722" s="12"/>
      <c r="D722" s="29"/>
      <c r="E722" s="2" t="s">
        <v>26</v>
      </c>
      <c r="F722" s="27">
        <v>0</v>
      </c>
      <c r="G722" s="2" t="s">
        <v>183</v>
      </c>
      <c r="H722" s="27">
        <v>0</v>
      </c>
      <c r="I722" s="2" t="s">
        <v>184</v>
      </c>
      <c r="J722" s="27">
        <v>0</v>
      </c>
      <c r="K722" s="39"/>
      <c r="L722" s="136"/>
      <c r="M722" s="2" t="s">
        <v>39</v>
      </c>
      <c r="N722" s="28">
        <v>0</v>
      </c>
    </row>
    <row r="723" spans="1:14" ht="15" thickBot="1" x14ac:dyDescent="0.35">
      <c r="A723" s="11"/>
      <c r="B723" s="12"/>
      <c r="C723" s="12"/>
      <c r="D723" s="29"/>
      <c r="E723" s="2"/>
      <c r="F723" s="27"/>
      <c r="G723" s="2"/>
      <c r="H723" s="27"/>
      <c r="I723" s="2"/>
      <c r="J723" s="27"/>
      <c r="K723"/>
      <c r="L723" s="136"/>
      <c r="M723" s="2"/>
      <c r="N723" s="28"/>
    </row>
    <row r="724" spans="1:14" ht="14.4" thickTop="1" x14ac:dyDescent="0.3">
      <c r="A724" s="48"/>
      <c r="B724" s="49"/>
      <c r="C724" s="49"/>
      <c r="D724" s="50"/>
      <c r="E724" s="518"/>
      <c r="F724" s="519"/>
      <c r="G724" s="518"/>
      <c r="H724" s="519"/>
      <c r="I724" s="518"/>
      <c r="J724" s="519"/>
      <c r="K724" s="518"/>
      <c r="L724" s="201"/>
      <c r="M724" s="518"/>
      <c r="N724" s="520"/>
    </row>
    <row r="725" spans="1:14" x14ac:dyDescent="0.3">
      <c r="A725" s="37"/>
      <c r="B725" s="78" t="s">
        <v>187</v>
      </c>
      <c r="C725" s="12" t="s">
        <v>199</v>
      </c>
      <c r="D725" s="13" t="s">
        <v>309</v>
      </c>
      <c r="E725" s="39" t="s">
        <v>31</v>
      </c>
      <c r="F725" s="40">
        <f>+F712+F716+F720</f>
        <v>0</v>
      </c>
      <c r="G725" s="39" t="s">
        <v>179</v>
      </c>
      <c r="H725" s="40">
        <f>+H712+H716+H720</f>
        <v>0</v>
      </c>
      <c r="I725" s="39" t="s">
        <v>33</v>
      </c>
      <c r="J725" s="40">
        <f>+J712+J716+J720</f>
        <v>0</v>
      </c>
      <c r="K725" s="39"/>
      <c r="L725" s="192"/>
      <c r="M725" s="39" t="s">
        <v>35</v>
      </c>
      <c r="N725" s="41">
        <f>+N712+N716+N720</f>
        <v>0</v>
      </c>
    </row>
    <row r="726" spans="1:14" x14ac:dyDescent="0.3">
      <c r="A726" s="11"/>
      <c r="B726" s="12"/>
      <c r="C726" s="12"/>
      <c r="D726" s="13"/>
      <c r="E726" s="39" t="s">
        <v>20</v>
      </c>
      <c r="F726" s="40">
        <f>+F713+F717+F721</f>
        <v>0</v>
      </c>
      <c r="G726" s="39" t="s">
        <v>180</v>
      </c>
      <c r="H726" s="40">
        <f>+H713+H717+H721</f>
        <v>0</v>
      </c>
      <c r="I726" s="39" t="s">
        <v>181</v>
      </c>
      <c r="J726" s="40">
        <f>+J713+J717+J721</f>
        <v>0</v>
      </c>
      <c r="K726" s="39" t="s">
        <v>182</v>
      </c>
      <c r="L726" s="192">
        <f>+L713+L717+L721</f>
        <v>0</v>
      </c>
      <c r="M726" s="39" t="s">
        <v>38</v>
      </c>
      <c r="N726" s="41">
        <f>+N713+N717+N721</f>
        <v>0</v>
      </c>
    </row>
    <row r="727" spans="1:14" ht="15" customHeight="1" x14ac:dyDescent="0.3">
      <c r="A727" s="11"/>
      <c r="B727" s="12"/>
      <c r="C727" s="12"/>
      <c r="D727" s="13"/>
      <c r="E727" s="39" t="s">
        <v>26</v>
      </c>
      <c r="F727" s="40">
        <f>+F714+F718+F722</f>
        <v>0</v>
      </c>
      <c r="G727" s="39" t="s">
        <v>183</v>
      </c>
      <c r="H727" s="40">
        <f>+H714+H718+H722</f>
        <v>0</v>
      </c>
      <c r="I727" s="39" t="s">
        <v>184</v>
      </c>
      <c r="J727" s="40">
        <f>+J714+J718+J722</f>
        <v>0</v>
      </c>
      <c r="K727" s="39"/>
      <c r="L727" s="192"/>
      <c r="M727" s="39" t="s">
        <v>39</v>
      </c>
      <c r="N727" s="41">
        <f>+N714+N718+N722</f>
        <v>0</v>
      </c>
    </row>
    <row r="728" spans="1:14" x14ac:dyDescent="0.3">
      <c r="A728" s="42"/>
      <c r="B728" s="43"/>
      <c r="C728" s="43"/>
      <c r="D728" s="22"/>
      <c r="E728" s="44"/>
      <c r="F728" s="172"/>
      <c r="G728" s="44"/>
      <c r="H728" s="172"/>
      <c r="I728" s="44"/>
      <c r="J728" s="172"/>
      <c r="K728" s="44"/>
      <c r="L728" s="746"/>
      <c r="M728" s="44"/>
      <c r="N728" s="45"/>
    </row>
    <row r="729" spans="1:14" x14ac:dyDescent="0.3">
      <c r="A729" s="79"/>
      <c r="B729" s="17"/>
      <c r="C729" s="17"/>
      <c r="D729" s="81"/>
      <c r="E729" s="521"/>
      <c r="F729" s="522"/>
      <c r="G729" s="521"/>
      <c r="H729" s="521"/>
      <c r="I729" s="521"/>
      <c r="J729" s="521"/>
      <c r="K729" s="521"/>
      <c r="L729" s="197"/>
      <c r="M729" s="521"/>
      <c r="N729" s="523"/>
    </row>
    <row r="730" spans="1:14" ht="27.6" x14ac:dyDescent="0.3">
      <c r="A730" s="100" t="s">
        <v>310</v>
      </c>
      <c r="B730" s="58" t="s">
        <v>175</v>
      </c>
      <c r="C730" s="58" t="s">
        <v>202</v>
      </c>
      <c r="D730" s="57" t="s">
        <v>311</v>
      </c>
      <c r="E730" s="18"/>
      <c r="F730" s="18"/>
      <c r="G730" s="18"/>
      <c r="H730" s="18"/>
      <c r="I730" s="18"/>
      <c r="J730" s="18"/>
      <c r="K730" s="18"/>
      <c r="L730" s="18"/>
      <c r="M730" s="18"/>
      <c r="N730" s="101"/>
    </row>
    <row r="731" spans="1:14" x14ac:dyDescent="0.3">
      <c r="A731" s="11"/>
      <c r="B731" s="61"/>
      <c r="C731" s="12"/>
      <c r="D731" s="30"/>
      <c r="L731" s="107"/>
      <c r="N731" s="5"/>
    </row>
    <row r="732" spans="1:14" x14ac:dyDescent="0.3">
      <c r="A732" s="59"/>
      <c r="B732" s="25"/>
      <c r="C732" s="60"/>
      <c r="D732" s="53"/>
      <c r="E732" s="524"/>
      <c r="F732" s="171"/>
      <c r="G732" s="524"/>
      <c r="H732" s="524"/>
      <c r="I732" s="524"/>
      <c r="J732" s="524"/>
      <c r="K732" s="524"/>
      <c r="L732" s="203"/>
      <c r="M732" s="524"/>
      <c r="N732" s="525"/>
    </row>
    <row r="733" spans="1:14" x14ac:dyDescent="0.3">
      <c r="A733" s="11"/>
      <c r="B733" s="21" t="s">
        <v>177</v>
      </c>
      <c r="C733" s="12"/>
      <c r="D733" s="13" t="s">
        <v>178</v>
      </c>
      <c r="E733" s="2" t="s">
        <v>31</v>
      </c>
      <c r="F733" s="27">
        <v>0</v>
      </c>
      <c r="G733" s="2" t="s">
        <v>179</v>
      </c>
      <c r="H733" s="27">
        <v>0</v>
      </c>
      <c r="I733" s="2" t="s">
        <v>33</v>
      </c>
      <c r="J733" s="27">
        <v>0</v>
      </c>
      <c r="K733" s="2"/>
      <c r="L733" s="136"/>
      <c r="M733" s="2" t="s">
        <v>35</v>
      </c>
      <c r="N733" s="28">
        <v>0</v>
      </c>
    </row>
    <row r="734" spans="1:14" x14ac:dyDescent="0.3">
      <c r="A734" s="11"/>
      <c r="B734" s="12"/>
      <c r="C734" s="12"/>
      <c r="D734" s="29"/>
      <c r="E734" s="2" t="s">
        <v>20</v>
      </c>
      <c r="F734" s="27">
        <v>0</v>
      </c>
      <c r="G734" s="2" t="s">
        <v>180</v>
      </c>
      <c r="H734" s="27">
        <v>0</v>
      </c>
      <c r="I734" s="2" t="s">
        <v>181</v>
      </c>
      <c r="J734" s="27">
        <v>0</v>
      </c>
      <c r="K734" s="2" t="s">
        <v>182</v>
      </c>
      <c r="L734" s="136">
        <v>0</v>
      </c>
      <c r="M734" s="2" t="s">
        <v>38</v>
      </c>
      <c r="N734" s="28">
        <v>0</v>
      </c>
    </row>
    <row r="735" spans="1:14" x14ac:dyDescent="0.3">
      <c r="A735" s="11"/>
      <c r="B735" s="12"/>
      <c r="C735" s="12"/>
      <c r="D735" s="29"/>
      <c r="E735" s="2" t="s">
        <v>26</v>
      </c>
      <c r="F735" s="27">
        <v>0</v>
      </c>
      <c r="G735" s="2" t="s">
        <v>183</v>
      </c>
      <c r="H735" s="27">
        <v>0</v>
      </c>
      <c r="I735" s="2" t="s">
        <v>184</v>
      </c>
      <c r="J735" s="27">
        <v>0</v>
      </c>
      <c r="K735" s="2"/>
      <c r="L735" s="136"/>
      <c r="M735" s="2" t="s">
        <v>39</v>
      </c>
      <c r="N735" s="28">
        <v>0</v>
      </c>
    </row>
    <row r="736" spans="1:14" x14ac:dyDescent="0.3">
      <c r="A736" s="11"/>
      <c r="B736" s="12"/>
      <c r="C736" s="12"/>
      <c r="D736" s="30"/>
      <c r="H736" s="2"/>
      <c r="J736" s="2"/>
      <c r="L736" s="108"/>
      <c r="N736" s="14"/>
    </row>
    <row r="737" spans="1:14" x14ac:dyDescent="0.3">
      <c r="A737" s="11"/>
      <c r="B737" s="21" t="s">
        <v>185</v>
      </c>
      <c r="C737" s="12"/>
      <c r="D737" s="13" t="s">
        <v>186</v>
      </c>
      <c r="E737" s="2" t="s">
        <v>31</v>
      </c>
      <c r="F737" s="27">
        <v>0</v>
      </c>
      <c r="G737" s="2" t="s">
        <v>179</v>
      </c>
      <c r="H737" s="27">
        <v>0</v>
      </c>
      <c r="I737" s="2" t="s">
        <v>33</v>
      </c>
      <c r="J737" s="27">
        <v>0</v>
      </c>
      <c r="K737" s="2"/>
      <c r="L737" s="136"/>
      <c r="M737" s="2" t="s">
        <v>35</v>
      </c>
      <c r="N737" s="28">
        <v>0</v>
      </c>
    </row>
    <row r="738" spans="1:14" x14ac:dyDescent="0.3">
      <c r="A738" s="11"/>
      <c r="B738" s="12"/>
      <c r="C738" s="12"/>
      <c r="D738" s="29"/>
      <c r="E738" s="2" t="s">
        <v>20</v>
      </c>
      <c r="F738" s="27">
        <v>0</v>
      </c>
      <c r="G738" s="2" t="s">
        <v>180</v>
      </c>
      <c r="H738" s="27">
        <v>0</v>
      </c>
      <c r="I738" s="2" t="s">
        <v>181</v>
      </c>
      <c r="J738" s="27">
        <v>0</v>
      </c>
      <c r="K738" s="2" t="s">
        <v>182</v>
      </c>
      <c r="L738" s="136">
        <v>0</v>
      </c>
      <c r="M738" s="2" t="s">
        <v>38</v>
      </c>
      <c r="N738" s="28">
        <v>0</v>
      </c>
    </row>
    <row r="739" spans="1:14" x14ac:dyDescent="0.3">
      <c r="A739" s="11"/>
      <c r="B739" s="12"/>
      <c r="C739" s="12"/>
      <c r="D739" s="29"/>
      <c r="E739" s="2" t="s">
        <v>26</v>
      </c>
      <c r="F739" s="27">
        <v>0</v>
      </c>
      <c r="G739" s="2" t="s">
        <v>183</v>
      </c>
      <c r="H739" s="27">
        <v>0</v>
      </c>
      <c r="I739" s="2" t="s">
        <v>184</v>
      </c>
      <c r="J739" s="27">
        <v>0</v>
      </c>
      <c r="K739" s="2"/>
      <c r="L739" s="136"/>
      <c r="M739" s="2" t="s">
        <v>39</v>
      </c>
      <c r="N739" s="28">
        <v>0</v>
      </c>
    </row>
    <row r="740" spans="1:14" x14ac:dyDescent="0.3">
      <c r="A740" s="11"/>
      <c r="B740" s="12"/>
      <c r="C740" s="12"/>
      <c r="D740" s="30"/>
      <c r="I740" s="2"/>
      <c r="L740" s="108"/>
      <c r="N740" s="5"/>
    </row>
    <row r="741" spans="1:14" x14ac:dyDescent="0.3">
      <c r="A741" s="11"/>
      <c r="B741" s="21" t="s">
        <v>195</v>
      </c>
      <c r="C741" s="12"/>
      <c r="D741" s="13" t="s">
        <v>196</v>
      </c>
      <c r="E741" s="2" t="s">
        <v>31</v>
      </c>
      <c r="F741" s="27">
        <v>0</v>
      </c>
      <c r="G741" s="2" t="s">
        <v>179</v>
      </c>
      <c r="H741" s="27">
        <v>0</v>
      </c>
      <c r="I741" s="2" t="s">
        <v>33</v>
      </c>
      <c r="J741" s="27">
        <v>0</v>
      </c>
      <c r="L741" s="136"/>
      <c r="M741" s="2" t="s">
        <v>35</v>
      </c>
      <c r="N741" s="28">
        <v>0</v>
      </c>
    </row>
    <row r="742" spans="1:14" x14ac:dyDescent="0.3">
      <c r="A742" s="11"/>
      <c r="B742" s="12"/>
      <c r="C742" s="12"/>
      <c r="D742" s="29"/>
      <c r="E742" s="2" t="s">
        <v>20</v>
      </c>
      <c r="F742" s="27">
        <v>0</v>
      </c>
      <c r="G742" s="2" t="s">
        <v>180</v>
      </c>
      <c r="H742" s="27">
        <v>0</v>
      </c>
      <c r="I742" s="2" t="s">
        <v>181</v>
      </c>
      <c r="J742" s="27">
        <v>0</v>
      </c>
      <c r="K742" s="2" t="s">
        <v>182</v>
      </c>
      <c r="L742" s="136">
        <v>0</v>
      </c>
      <c r="M742" s="2" t="s">
        <v>38</v>
      </c>
      <c r="N742" s="28">
        <v>0</v>
      </c>
    </row>
    <row r="743" spans="1:14" x14ac:dyDescent="0.3">
      <c r="A743" s="11"/>
      <c r="B743" s="12"/>
      <c r="C743" s="12"/>
      <c r="D743" s="29"/>
      <c r="E743" s="2" t="s">
        <v>26</v>
      </c>
      <c r="F743" s="27">
        <v>0</v>
      </c>
      <c r="G743" s="2" t="s">
        <v>183</v>
      </c>
      <c r="H743" s="27">
        <v>0</v>
      </c>
      <c r="I743" s="2" t="s">
        <v>184</v>
      </c>
      <c r="J743" s="27">
        <v>0</v>
      </c>
      <c r="K743" s="39"/>
      <c r="L743" s="136"/>
      <c r="M743" s="2" t="s">
        <v>39</v>
      </c>
      <c r="N743" s="28">
        <v>0</v>
      </c>
    </row>
    <row r="744" spans="1:14" ht="15" thickBot="1" x14ac:dyDescent="0.35">
      <c r="A744" s="11"/>
      <c r="B744" s="12"/>
      <c r="C744" s="12"/>
      <c r="D744" s="29"/>
      <c r="E744" s="2"/>
      <c r="F744" s="27"/>
      <c r="G744" s="2"/>
      <c r="H744" s="27"/>
      <c r="I744" s="2"/>
      <c r="J744" s="27"/>
      <c r="K744"/>
      <c r="L744" s="136"/>
      <c r="M744" s="2"/>
      <c r="N744" s="28"/>
    </row>
    <row r="745" spans="1:14" ht="14.4" thickTop="1" x14ac:dyDescent="0.3">
      <c r="A745" s="48"/>
      <c r="B745" s="49"/>
      <c r="C745" s="49"/>
      <c r="D745" s="50"/>
      <c r="E745" s="518"/>
      <c r="F745" s="519"/>
      <c r="G745" s="518"/>
      <c r="H745" s="519"/>
      <c r="I745" s="518"/>
      <c r="J745" s="519"/>
      <c r="K745" s="518"/>
      <c r="L745" s="201"/>
      <c r="M745" s="518"/>
      <c r="N745" s="520"/>
    </row>
    <row r="746" spans="1:14" ht="27.6" x14ac:dyDescent="0.3">
      <c r="A746" s="37"/>
      <c r="B746" s="78" t="s">
        <v>187</v>
      </c>
      <c r="C746" s="12" t="s">
        <v>202</v>
      </c>
      <c r="D746" s="13" t="s">
        <v>311</v>
      </c>
      <c r="E746" s="39" t="s">
        <v>31</v>
      </c>
      <c r="F746" s="40">
        <f>+F733+F737+F741</f>
        <v>0</v>
      </c>
      <c r="G746" s="39" t="s">
        <v>179</v>
      </c>
      <c r="H746" s="40">
        <f>+H733+H737+H741</f>
        <v>0</v>
      </c>
      <c r="I746" s="39" t="s">
        <v>33</v>
      </c>
      <c r="J746" s="40">
        <f>+J733+J737+J741</f>
        <v>0</v>
      </c>
      <c r="K746" s="39"/>
      <c r="L746" s="192"/>
      <c r="M746" s="39" t="s">
        <v>35</v>
      </c>
      <c r="N746" s="41">
        <f>+N733+N737+N741</f>
        <v>0</v>
      </c>
    </row>
    <row r="747" spans="1:14" x14ac:dyDescent="0.3">
      <c r="A747" s="11"/>
      <c r="B747" s="12"/>
      <c r="C747" s="12"/>
      <c r="D747" s="13"/>
      <c r="E747" s="39" t="s">
        <v>20</v>
      </c>
      <c r="F747" s="40">
        <f>+F734+F738+F742</f>
        <v>0</v>
      </c>
      <c r="G747" s="39" t="s">
        <v>180</v>
      </c>
      <c r="H747" s="40">
        <f>+H734+H738+H742</f>
        <v>0</v>
      </c>
      <c r="I747" s="39" t="s">
        <v>181</v>
      </c>
      <c r="J747" s="40">
        <f>+J734+J738+J742</f>
        <v>0</v>
      </c>
      <c r="K747" s="39" t="s">
        <v>182</v>
      </c>
      <c r="L747" s="192">
        <f>+L734+L738+L742</f>
        <v>0</v>
      </c>
      <c r="M747" s="39" t="s">
        <v>38</v>
      </c>
      <c r="N747" s="41">
        <f>+N734+N738+N742</f>
        <v>0</v>
      </c>
    </row>
    <row r="748" spans="1:14" x14ac:dyDescent="0.3">
      <c r="A748" s="11"/>
      <c r="B748" s="12"/>
      <c r="C748" s="12"/>
      <c r="D748" s="13"/>
      <c r="E748" s="39" t="s">
        <v>26</v>
      </c>
      <c r="F748" s="40">
        <f>+F735+F739+F743</f>
        <v>0</v>
      </c>
      <c r="G748" s="39" t="s">
        <v>183</v>
      </c>
      <c r="H748" s="40">
        <f>+H735+H739+H743</f>
        <v>0</v>
      </c>
      <c r="I748" s="39" t="s">
        <v>184</v>
      </c>
      <c r="J748" s="40">
        <f>+J735+J739+J743</f>
        <v>0</v>
      </c>
      <c r="K748" s="39"/>
      <c r="L748" s="192"/>
      <c r="M748" s="39" t="s">
        <v>39</v>
      </c>
      <c r="N748" s="41">
        <f>+N735+N739+N743</f>
        <v>0</v>
      </c>
    </row>
    <row r="749" spans="1:14" x14ac:dyDescent="0.3">
      <c r="A749" s="42"/>
      <c r="B749" s="43"/>
      <c r="C749" s="43"/>
      <c r="D749" s="22"/>
      <c r="E749" s="44"/>
      <c r="F749" s="172"/>
      <c r="G749" s="44"/>
      <c r="H749" s="172"/>
      <c r="I749" s="44"/>
      <c r="J749" s="172"/>
      <c r="K749" s="44"/>
      <c r="L749" s="746"/>
      <c r="M749" s="44"/>
      <c r="N749" s="45"/>
    </row>
    <row r="750" spans="1:14" x14ac:dyDescent="0.3">
      <c r="A750" s="79"/>
      <c r="B750" s="17"/>
      <c r="C750" s="17"/>
      <c r="D750" s="81"/>
      <c r="E750" s="521"/>
      <c r="F750" s="522"/>
      <c r="G750" s="521"/>
      <c r="H750" s="521"/>
      <c r="I750" s="521"/>
      <c r="J750" s="521"/>
      <c r="K750" s="521"/>
      <c r="L750" s="197"/>
      <c r="M750" s="521"/>
      <c r="N750" s="523"/>
    </row>
    <row r="751" spans="1:14" x14ac:dyDescent="0.3">
      <c r="A751" s="100" t="s">
        <v>312</v>
      </c>
      <c r="B751" s="58" t="s">
        <v>175</v>
      </c>
      <c r="C751" s="58" t="s">
        <v>205</v>
      </c>
      <c r="D751" s="57" t="s">
        <v>313</v>
      </c>
      <c r="E751" s="18"/>
      <c r="F751" s="18"/>
      <c r="G751" s="18"/>
      <c r="H751" s="18"/>
      <c r="I751" s="18"/>
      <c r="J751" s="18"/>
      <c r="K751" s="18"/>
      <c r="L751" s="18"/>
      <c r="M751" s="18"/>
      <c r="N751" s="101"/>
    </row>
    <row r="752" spans="1:14" x14ac:dyDescent="0.3">
      <c r="A752" s="66"/>
      <c r="B752" s="61"/>
      <c r="C752" s="12"/>
      <c r="D752" s="30"/>
      <c r="L752" s="107"/>
      <c r="N752" s="5"/>
    </row>
    <row r="753" spans="1:14" x14ac:dyDescent="0.3">
      <c r="A753" s="59"/>
      <c r="B753" s="25"/>
      <c r="C753" s="60"/>
      <c r="D753" s="53"/>
      <c r="E753" s="524"/>
      <c r="F753" s="171"/>
      <c r="G753" s="524"/>
      <c r="H753" s="524"/>
      <c r="I753" s="524"/>
      <c r="J753" s="524"/>
      <c r="K753" s="524"/>
      <c r="L753" s="203"/>
      <c r="M753" s="524"/>
      <c r="N753" s="525"/>
    </row>
    <row r="754" spans="1:14" x14ac:dyDescent="0.3">
      <c r="A754" s="11"/>
      <c r="B754" s="21" t="s">
        <v>177</v>
      </c>
      <c r="C754" s="12"/>
      <c r="D754" s="13" t="s">
        <v>178</v>
      </c>
      <c r="E754" s="2" t="s">
        <v>31</v>
      </c>
      <c r="F754" s="27">
        <v>0</v>
      </c>
      <c r="G754" s="2" t="s">
        <v>179</v>
      </c>
      <c r="H754" s="27">
        <v>0</v>
      </c>
      <c r="I754" s="2" t="s">
        <v>33</v>
      </c>
      <c r="J754" s="27">
        <v>0</v>
      </c>
      <c r="K754" s="2"/>
      <c r="L754" s="136"/>
      <c r="M754" s="2" t="s">
        <v>35</v>
      </c>
      <c r="N754" s="28">
        <v>0</v>
      </c>
    </row>
    <row r="755" spans="1:14" x14ac:dyDescent="0.3">
      <c r="A755" s="11"/>
      <c r="B755" s="12"/>
      <c r="C755" s="12"/>
      <c r="D755" s="29"/>
      <c r="E755" s="2" t="s">
        <v>20</v>
      </c>
      <c r="F755" s="27">
        <v>0</v>
      </c>
      <c r="G755" s="2" t="s">
        <v>180</v>
      </c>
      <c r="H755" s="27">
        <v>0</v>
      </c>
      <c r="I755" s="2" t="s">
        <v>181</v>
      </c>
      <c r="J755" s="27">
        <v>0</v>
      </c>
      <c r="K755" s="2" t="s">
        <v>182</v>
      </c>
      <c r="L755" s="136">
        <v>0</v>
      </c>
      <c r="M755" s="2" t="s">
        <v>38</v>
      </c>
      <c r="N755" s="28">
        <v>0</v>
      </c>
    </row>
    <row r="756" spans="1:14" x14ac:dyDescent="0.3">
      <c r="A756" s="11"/>
      <c r="B756" s="12"/>
      <c r="C756" s="12"/>
      <c r="D756" s="29"/>
      <c r="E756" s="2" t="s">
        <v>26</v>
      </c>
      <c r="F756" s="27">
        <v>0</v>
      </c>
      <c r="G756" s="2" t="s">
        <v>183</v>
      </c>
      <c r="H756" s="27">
        <v>0</v>
      </c>
      <c r="I756" s="2" t="s">
        <v>184</v>
      </c>
      <c r="J756" s="27">
        <v>0</v>
      </c>
      <c r="K756" s="2"/>
      <c r="L756" s="136"/>
      <c r="M756" s="2" t="s">
        <v>39</v>
      </c>
      <c r="N756" s="28">
        <v>0</v>
      </c>
    </row>
    <row r="757" spans="1:14" x14ac:dyDescent="0.3">
      <c r="A757" s="11"/>
      <c r="B757" s="12"/>
      <c r="C757" s="12"/>
      <c r="D757" s="30"/>
      <c r="H757" s="2"/>
      <c r="J757" s="2"/>
      <c r="L757" s="108"/>
      <c r="N757" s="14"/>
    </row>
    <row r="758" spans="1:14" x14ac:dyDescent="0.3">
      <c r="A758" s="11"/>
      <c r="B758" s="21" t="s">
        <v>185</v>
      </c>
      <c r="C758" s="12"/>
      <c r="D758" s="13" t="s">
        <v>186</v>
      </c>
      <c r="E758" s="2" t="s">
        <v>31</v>
      </c>
      <c r="F758" s="27">
        <v>0</v>
      </c>
      <c r="G758" s="2" t="s">
        <v>179</v>
      </c>
      <c r="H758" s="27">
        <v>0</v>
      </c>
      <c r="I758" s="2" t="s">
        <v>33</v>
      </c>
      <c r="J758" s="27">
        <v>0</v>
      </c>
      <c r="K758" s="2"/>
      <c r="L758" s="136"/>
      <c r="M758" s="2" t="s">
        <v>35</v>
      </c>
      <c r="N758" s="28">
        <v>0</v>
      </c>
    </row>
    <row r="759" spans="1:14" x14ac:dyDescent="0.3">
      <c r="A759" s="11"/>
      <c r="B759" s="12"/>
      <c r="C759" s="12"/>
      <c r="D759" s="29"/>
      <c r="E759" s="2" t="s">
        <v>20</v>
      </c>
      <c r="F759" s="27">
        <v>0</v>
      </c>
      <c r="G759" s="2" t="s">
        <v>180</v>
      </c>
      <c r="H759" s="27">
        <v>0</v>
      </c>
      <c r="I759" s="2" t="s">
        <v>181</v>
      </c>
      <c r="J759" s="27">
        <v>0</v>
      </c>
      <c r="K759" s="2" t="s">
        <v>182</v>
      </c>
      <c r="L759" s="136">
        <v>0</v>
      </c>
      <c r="M759" s="2" t="s">
        <v>38</v>
      </c>
      <c r="N759" s="28">
        <v>0</v>
      </c>
    </row>
    <row r="760" spans="1:14" x14ac:dyDescent="0.3">
      <c r="A760" s="11"/>
      <c r="B760" s="12"/>
      <c r="C760" s="12"/>
      <c r="D760" s="29"/>
      <c r="E760" s="2" t="s">
        <v>26</v>
      </c>
      <c r="F760" s="27">
        <v>0</v>
      </c>
      <c r="G760" s="2" t="s">
        <v>183</v>
      </c>
      <c r="H760" s="27">
        <v>0</v>
      </c>
      <c r="I760" s="2" t="s">
        <v>184</v>
      </c>
      <c r="J760" s="27">
        <v>0</v>
      </c>
      <c r="K760" s="2"/>
      <c r="L760" s="136"/>
      <c r="M760" s="2" t="s">
        <v>39</v>
      </c>
      <c r="N760" s="28">
        <v>0</v>
      </c>
    </row>
    <row r="761" spans="1:14" x14ac:dyDescent="0.3">
      <c r="A761" s="66"/>
      <c r="B761" s="12"/>
      <c r="C761" s="12"/>
      <c r="D761" s="30"/>
      <c r="I761" s="2"/>
      <c r="L761" s="108"/>
      <c r="N761" s="5"/>
    </row>
    <row r="762" spans="1:14" x14ac:dyDescent="0.3">
      <c r="A762" s="11"/>
      <c r="B762" s="21" t="s">
        <v>195</v>
      </c>
      <c r="C762" s="12"/>
      <c r="D762" s="13" t="s">
        <v>196</v>
      </c>
      <c r="E762" s="2" t="s">
        <v>31</v>
      </c>
      <c r="F762" s="27">
        <v>0</v>
      </c>
      <c r="G762" s="2" t="s">
        <v>179</v>
      </c>
      <c r="H762" s="27">
        <v>0</v>
      </c>
      <c r="I762" s="2" t="s">
        <v>33</v>
      </c>
      <c r="J762" s="27">
        <v>0</v>
      </c>
      <c r="L762" s="136"/>
      <c r="M762" s="2" t="s">
        <v>35</v>
      </c>
      <c r="N762" s="28">
        <v>0</v>
      </c>
    </row>
    <row r="763" spans="1:14" x14ac:dyDescent="0.3">
      <c r="A763" s="11"/>
      <c r="B763" s="12"/>
      <c r="C763" s="12"/>
      <c r="D763" s="29"/>
      <c r="E763" s="2" t="s">
        <v>20</v>
      </c>
      <c r="F763" s="27">
        <v>0</v>
      </c>
      <c r="G763" s="2" t="s">
        <v>180</v>
      </c>
      <c r="H763" s="27">
        <v>0</v>
      </c>
      <c r="I763" s="2" t="s">
        <v>181</v>
      </c>
      <c r="J763" s="27">
        <v>0</v>
      </c>
      <c r="K763" s="2" t="s">
        <v>182</v>
      </c>
      <c r="L763" s="136">
        <v>0</v>
      </c>
      <c r="M763" s="2" t="s">
        <v>38</v>
      </c>
      <c r="N763" s="28">
        <v>0</v>
      </c>
    </row>
    <row r="764" spans="1:14" x14ac:dyDescent="0.3">
      <c r="A764" s="11"/>
      <c r="B764" s="12"/>
      <c r="C764" s="12"/>
      <c r="D764" s="29"/>
      <c r="E764" s="2" t="s">
        <v>26</v>
      </c>
      <c r="F764" s="27">
        <v>0</v>
      </c>
      <c r="G764" s="2" t="s">
        <v>183</v>
      </c>
      <c r="H764" s="27">
        <v>0</v>
      </c>
      <c r="I764" s="2" t="s">
        <v>184</v>
      </c>
      <c r="J764" s="27">
        <v>0</v>
      </c>
      <c r="K764" s="39"/>
      <c r="L764" s="136"/>
      <c r="M764" s="2" t="s">
        <v>39</v>
      </c>
      <c r="N764" s="28">
        <v>0</v>
      </c>
    </row>
    <row r="765" spans="1:14" ht="15" thickBot="1" x14ac:dyDescent="0.35">
      <c r="A765" s="11"/>
      <c r="B765" s="12"/>
      <c r="C765" s="12"/>
      <c r="D765" s="29"/>
      <c r="E765" s="2"/>
      <c r="F765" s="27"/>
      <c r="G765" s="2"/>
      <c r="H765" s="27"/>
      <c r="I765" s="2"/>
      <c r="J765" s="27"/>
      <c r="K765"/>
      <c r="L765" s="136"/>
      <c r="M765" s="2"/>
      <c r="N765" s="28"/>
    </row>
    <row r="766" spans="1:14" ht="14.4" thickTop="1" x14ac:dyDescent="0.3">
      <c r="A766" s="48"/>
      <c r="B766" s="49"/>
      <c r="C766" s="49"/>
      <c r="D766" s="50"/>
      <c r="E766" s="518"/>
      <c r="F766" s="519"/>
      <c r="G766" s="518"/>
      <c r="H766" s="519"/>
      <c r="I766" s="518"/>
      <c r="J766" s="519"/>
      <c r="K766" s="518"/>
      <c r="L766" s="201"/>
      <c r="M766" s="518"/>
      <c r="N766" s="520"/>
    </row>
    <row r="767" spans="1:14" x14ac:dyDescent="0.3">
      <c r="A767" s="37"/>
      <c r="B767" s="78" t="s">
        <v>187</v>
      </c>
      <c r="C767" s="12" t="s">
        <v>205</v>
      </c>
      <c r="D767" s="13" t="s">
        <v>313</v>
      </c>
      <c r="E767" s="39" t="s">
        <v>31</v>
      </c>
      <c r="F767" s="40">
        <f>+F754+F758+F762</f>
        <v>0</v>
      </c>
      <c r="G767" s="39" t="s">
        <v>179</v>
      </c>
      <c r="H767" s="40">
        <f>+H754+H758+H762</f>
        <v>0</v>
      </c>
      <c r="I767" s="39" t="s">
        <v>33</v>
      </c>
      <c r="J767" s="40">
        <f>+J754+J758+J762</f>
        <v>0</v>
      </c>
      <c r="K767" s="39"/>
      <c r="L767" s="192"/>
      <c r="M767" s="39" t="s">
        <v>35</v>
      </c>
      <c r="N767" s="41">
        <f>+N754+N758+N762</f>
        <v>0</v>
      </c>
    </row>
    <row r="768" spans="1:14" x14ac:dyDescent="0.3">
      <c r="A768" s="11"/>
      <c r="B768" s="12"/>
      <c r="C768" s="12"/>
      <c r="D768" s="13"/>
      <c r="E768" s="39" t="s">
        <v>20</v>
      </c>
      <c r="F768" s="40">
        <f>+F755+F759+F763</f>
        <v>0</v>
      </c>
      <c r="G768" s="39" t="s">
        <v>180</v>
      </c>
      <c r="H768" s="40">
        <f>+H755+H759+H763</f>
        <v>0</v>
      </c>
      <c r="I768" s="39" t="s">
        <v>181</v>
      </c>
      <c r="J768" s="40">
        <f>+J755+J759+J763</f>
        <v>0</v>
      </c>
      <c r="K768" s="39" t="s">
        <v>182</v>
      </c>
      <c r="L768" s="192">
        <f>+L755+L759+L763</f>
        <v>0</v>
      </c>
      <c r="M768" s="39" t="s">
        <v>38</v>
      </c>
      <c r="N768" s="41">
        <f>+N755+N759+N763</f>
        <v>0</v>
      </c>
    </row>
    <row r="769" spans="1:14" x14ac:dyDescent="0.3">
      <c r="A769" s="11"/>
      <c r="B769" s="12"/>
      <c r="C769" s="12"/>
      <c r="D769" s="13"/>
      <c r="E769" s="39" t="s">
        <v>26</v>
      </c>
      <c r="F769" s="40">
        <f>+F756+F760+F764</f>
        <v>0</v>
      </c>
      <c r="G769" s="39" t="s">
        <v>183</v>
      </c>
      <c r="H769" s="40">
        <f>+H756+H760+H764</f>
        <v>0</v>
      </c>
      <c r="I769" s="39" t="s">
        <v>184</v>
      </c>
      <c r="J769" s="40">
        <f>+J756+J760+J764</f>
        <v>0</v>
      </c>
      <c r="K769" s="39"/>
      <c r="L769" s="192"/>
      <c r="M769" s="39" t="s">
        <v>39</v>
      </c>
      <c r="N769" s="41">
        <f>+N756+N760+N764</f>
        <v>0</v>
      </c>
    </row>
    <row r="770" spans="1:14" x14ac:dyDescent="0.3">
      <c r="A770" s="42"/>
      <c r="B770" s="43"/>
      <c r="C770" s="43"/>
      <c r="D770" s="22"/>
      <c r="E770" s="44"/>
      <c r="F770" s="172"/>
      <c r="G770" s="44"/>
      <c r="H770" s="172"/>
      <c r="I770" s="44"/>
      <c r="J770" s="172"/>
      <c r="K770" s="44"/>
      <c r="L770" s="746"/>
      <c r="M770" s="44"/>
      <c r="N770" s="45"/>
    </row>
    <row r="771" spans="1:14" x14ac:dyDescent="0.3">
      <c r="A771" s="66"/>
      <c r="B771" s="47"/>
      <c r="C771" s="12"/>
      <c r="D771" s="30"/>
      <c r="L771" s="107"/>
      <c r="N771" s="5"/>
    </row>
    <row r="772" spans="1:14" x14ac:dyDescent="0.3">
      <c r="A772" s="100" t="s">
        <v>314</v>
      </c>
      <c r="B772" s="58" t="s">
        <v>175</v>
      </c>
      <c r="C772" s="58" t="s">
        <v>208</v>
      </c>
      <c r="D772" s="57" t="s">
        <v>315</v>
      </c>
      <c r="E772" s="18"/>
      <c r="F772" s="18"/>
      <c r="G772" s="18"/>
      <c r="H772" s="18"/>
      <c r="I772" s="18"/>
      <c r="J772" s="18"/>
      <c r="K772" s="18"/>
      <c r="L772" s="18"/>
      <c r="M772" s="18"/>
      <c r="N772" s="101"/>
    </row>
    <row r="773" spans="1:14" x14ac:dyDescent="0.3">
      <c r="A773" s="11"/>
      <c r="B773" s="61"/>
      <c r="C773" s="12"/>
      <c r="D773" s="30"/>
      <c r="L773" s="107"/>
      <c r="N773" s="5"/>
    </row>
    <row r="774" spans="1:14" x14ac:dyDescent="0.3">
      <c r="A774" s="59"/>
      <c r="B774" s="25"/>
      <c r="C774" s="60"/>
      <c r="D774" s="53"/>
      <c r="E774" s="524"/>
      <c r="F774" s="171"/>
      <c r="G774" s="524"/>
      <c r="H774" s="524"/>
      <c r="I774" s="524"/>
      <c r="J774" s="524"/>
      <c r="K774" s="524"/>
      <c r="L774" s="203"/>
      <c r="M774" s="524"/>
      <c r="N774" s="525"/>
    </row>
    <row r="775" spans="1:14" x14ac:dyDescent="0.3">
      <c r="A775" s="11"/>
      <c r="B775" s="21" t="s">
        <v>177</v>
      </c>
      <c r="C775" s="12"/>
      <c r="D775" s="13" t="s">
        <v>178</v>
      </c>
      <c r="E775" s="2" t="s">
        <v>31</v>
      </c>
      <c r="F775" s="27">
        <v>0</v>
      </c>
      <c r="G775" s="2" t="s">
        <v>179</v>
      </c>
      <c r="H775" s="27">
        <v>0</v>
      </c>
      <c r="I775" s="2" t="s">
        <v>33</v>
      </c>
      <c r="J775" s="27">
        <v>0</v>
      </c>
      <c r="K775" s="2"/>
      <c r="L775" s="136"/>
      <c r="M775" s="2" t="s">
        <v>35</v>
      </c>
      <c r="N775" s="28">
        <v>0</v>
      </c>
    </row>
    <row r="776" spans="1:14" x14ac:dyDescent="0.3">
      <c r="A776" s="11"/>
      <c r="B776" s="12"/>
      <c r="C776" s="12"/>
      <c r="D776" s="29"/>
      <c r="E776" s="2" t="s">
        <v>20</v>
      </c>
      <c r="F776" s="27">
        <v>0</v>
      </c>
      <c r="G776" s="2" t="s">
        <v>180</v>
      </c>
      <c r="H776" s="27">
        <v>0</v>
      </c>
      <c r="I776" s="2" t="s">
        <v>181</v>
      </c>
      <c r="J776" s="27">
        <v>0</v>
      </c>
      <c r="K776" s="2" t="s">
        <v>182</v>
      </c>
      <c r="L776" s="136">
        <v>0</v>
      </c>
      <c r="M776" s="2" t="s">
        <v>38</v>
      </c>
      <c r="N776" s="28">
        <v>0</v>
      </c>
    </row>
    <row r="777" spans="1:14" x14ac:dyDescent="0.3">
      <c r="A777" s="11"/>
      <c r="B777" s="12"/>
      <c r="C777" s="12"/>
      <c r="D777" s="29"/>
      <c r="E777" s="2" t="s">
        <v>26</v>
      </c>
      <c r="F777" s="27">
        <v>0</v>
      </c>
      <c r="G777" s="2" t="s">
        <v>183</v>
      </c>
      <c r="H777" s="27">
        <v>0</v>
      </c>
      <c r="I777" s="2" t="s">
        <v>184</v>
      </c>
      <c r="J777" s="27">
        <v>0</v>
      </c>
      <c r="K777" s="2"/>
      <c r="L777" s="136"/>
      <c r="M777" s="2" t="s">
        <v>39</v>
      </c>
      <c r="N777" s="28">
        <v>0</v>
      </c>
    </row>
    <row r="778" spans="1:14" x14ac:dyDescent="0.3">
      <c r="A778" s="11"/>
      <c r="B778" s="12"/>
      <c r="C778" s="12"/>
      <c r="D778" s="30"/>
      <c r="H778" s="2"/>
      <c r="J778" s="2"/>
      <c r="L778" s="108"/>
      <c r="N778" s="14"/>
    </row>
    <row r="779" spans="1:14" x14ac:dyDescent="0.3">
      <c r="A779" s="11"/>
      <c r="B779" s="21" t="s">
        <v>185</v>
      </c>
      <c r="C779" s="12"/>
      <c r="D779" s="13" t="s">
        <v>186</v>
      </c>
      <c r="E779" s="2" t="s">
        <v>31</v>
      </c>
      <c r="F779" s="27">
        <v>0</v>
      </c>
      <c r="G779" s="2" t="s">
        <v>179</v>
      </c>
      <c r="H779" s="27">
        <v>0</v>
      </c>
      <c r="I779" s="2" t="s">
        <v>33</v>
      </c>
      <c r="J779" s="27">
        <v>0</v>
      </c>
      <c r="K779" s="2"/>
      <c r="L779" s="136"/>
      <c r="M779" s="2" t="s">
        <v>35</v>
      </c>
      <c r="N779" s="28">
        <v>0</v>
      </c>
    </row>
    <row r="780" spans="1:14" x14ac:dyDescent="0.3">
      <c r="A780" s="11"/>
      <c r="B780" s="12"/>
      <c r="C780" s="12"/>
      <c r="D780" s="29"/>
      <c r="E780" s="2" t="s">
        <v>20</v>
      </c>
      <c r="F780" s="27">
        <v>0</v>
      </c>
      <c r="G780" s="2" t="s">
        <v>180</v>
      </c>
      <c r="H780" s="27">
        <v>0</v>
      </c>
      <c r="I780" s="2" t="s">
        <v>181</v>
      </c>
      <c r="J780" s="27">
        <v>0</v>
      </c>
      <c r="K780" s="2" t="s">
        <v>182</v>
      </c>
      <c r="L780" s="136">
        <v>0</v>
      </c>
      <c r="M780" s="2" t="s">
        <v>38</v>
      </c>
      <c r="N780" s="28">
        <v>0</v>
      </c>
    </row>
    <row r="781" spans="1:14" x14ac:dyDescent="0.3">
      <c r="A781" s="11"/>
      <c r="B781" s="12"/>
      <c r="C781" s="12"/>
      <c r="D781" s="29"/>
      <c r="E781" s="2" t="s">
        <v>26</v>
      </c>
      <c r="F781" s="27">
        <v>0</v>
      </c>
      <c r="G781" s="2" t="s">
        <v>183</v>
      </c>
      <c r="H781" s="27">
        <v>0</v>
      </c>
      <c r="I781" s="2" t="s">
        <v>184</v>
      </c>
      <c r="J781" s="27">
        <v>0</v>
      </c>
      <c r="K781" s="2"/>
      <c r="L781" s="136"/>
      <c r="M781" s="2" t="s">
        <v>39</v>
      </c>
      <c r="N781" s="28">
        <v>0</v>
      </c>
    </row>
    <row r="782" spans="1:14" x14ac:dyDescent="0.3">
      <c r="A782" s="11"/>
      <c r="B782" s="12"/>
      <c r="C782" s="12"/>
      <c r="D782" s="30"/>
      <c r="I782" s="2"/>
      <c r="L782" s="108"/>
      <c r="N782" s="5"/>
    </row>
    <row r="783" spans="1:14" x14ac:dyDescent="0.3">
      <c r="A783" s="11"/>
      <c r="B783" s="21" t="s">
        <v>195</v>
      </c>
      <c r="C783" s="12"/>
      <c r="D783" s="13" t="s">
        <v>196</v>
      </c>
      <c r="E783" s="2" t="s">
        <v>31</v>
      </c>
      <c r="F783" s="27">
        <v>0</v>
      </c>
      <c r="G783" s="2" t="s">
        <v>179</v>
      </c>
      <c r="H783" s="27">
        <v>0</v>
      </c>
      <c r="I783" s="2" t="s">
        <v>33</v>
      </c>
      <c r="J783" s="27">
        <v>0</v>
      </c>
      <c r="L783" s="136"/>
      <c r="M783" s="2" t="s">
        <v>35</v>
      </c>
      <c r="N783" s="28">
        <v>0</v>
      </c>
    </row>
    <row r="784" spans="1:14" x14ac:dyDescent="0.3">
      <c r="A784" s="11"/>
      <c r="B784" s="12"/>
      <c r="C784" s="12"/>
      <c r="D784" s="29"/>
      <c r="E784" s="2" t="s">
        <v>20</v>
      </c>
      <c r="F784" s="27">
        <v>0</v>
      </c>
      <c r="G784" s="2" t="s">
        <v>180</v>
      </c>
      <c r="H784" s="27">
        <v>0</v>
      </c>
      <c r="I784" s="2" t="s">
        <v>181</v>
      </c>
      <c r="J784" s="27">
        <v>0</v>
      </c>
      <c r="K784" s="2" t="s">
        <v>182</v>
      </c>
      <c r="L784" s="136">
        <v>0</v>
      </c>
      <c r="M784" s="2" t="s">
        <v>38</v>
      </c>
      <c r="N784" s="28">
        <v>0</v>
      </c>
    </row>
    <row r="785" spans="1:14" x14ac:dyDescent="0.3">
      <c r="A785" s="11"/>
      <c r="B785" s="12"/>
      <c r="C785" s="12"/>
      <c r="D785" s="29"/>
      <c r="E785" s="2" t="s">
        <v>26</v>
      </c>
      <c r="F785" s="27">
        <v>0</v>
      </c>
      <c r="G785" s="2" t="s">
        <v>183</v>
      </c>
      <c r="H785" s="27">
        <v>0</v>
      </c>
      <c r="I785" s="2" t="s">
        <v>184</v>
      </c>
      <c r="J785" s="27">
        <v>0</v>
      </c>
      <c r="K785" s="39"/>
      <c r="L785" s="136"/>
      <c r="M785" s="2" t="s">
        <v>39</v>
      </c>
      <c r="N785" s="28">
        <v>0</v>
      </c>
    </row>
    <row r="786" spans="1:14" ht="15" thickBot="1" x14ac:dyDescent="0.35">
      <c r="A786" s="11"/>
      <c r="B786" s="12"/>
      <c r="C786" s="12"/>
      <c r="D786" s="29"/>
      <c r="E786" s="2"/>
      <c r="F786" s="27"/>
      <c r="G786" s="2"/>
      <c r="H786" s="27"/>
      <c r="I786" s="2"/>
      <c r="J786" s="27"/>
      <c r="K786"/>
      <c r="L786" s="136"/>
      <c r="M786" s="2"/>
      <c r="N786" s="28"/>
    </row>
    <row r="787" spans="1:14" ht="14.4" thickTop="1" x14ac:dyDescent="0.3">
      <c r="A787" s="48"/>
      <c r="B787" s="49"/>
      <c r="C787" s="49"/>
      <c r="D787" s="50"/>
      <c r="E787" s="518"/>
      <c r="F787" s="519"/>
      <c r="G787" s="518"/>
      <c r="H787" s="519"/>
      <c r="I787" s="518"/>
      <c r="J787" s="519"/>
      <c r="K787" s="518"/>
      <c r="L787" s="201"/>
      <c r="M787" s="518"/>
      <c r="N787" s="520"/>
    </row>
    <row r="788" spans="1:14" x14ac:dyDescent="0.3">
      <c r="A788" s="37"/>
      <c r="B788" s="78" t="s">
        <v>187</v>
      </c>
      <c r="C788" s="12" t="s">
        <v>208</v>
      </c>
      <c r="D788" s="13" t="s">
        <v>315</v>
      </c>
      <c r="E788" s="39" t="s">
        <v>31</v>
      </c>
      <c r="F788" s="40">
        <f>+F775+F779+F783</f>
        <v>0</v>
      </c>
      <c r="G788" s="39" t="s">
        <v>179</v>
      </c>
      <c r="H788" s="40">
        <f>+H775+H779+H783</f>
        <v>0</v>
      </c>
      <c r="I788" s="39" t="s">
        <v>33</v>
      </c>
      <c r="J788" s="40">
        <f>+J775+J779+J783</f>
        <v>0</v>
      </c>
      <c r="K788" s="39"/>
      <c r="L788" s="192"/>
      <c r="M788" s="39" t="s">
        <v>35</v>
      </c>
      <c r="N788" s="41">
        <f>+N775+N779+N783</f>
        <v>0</v>
      </c>
    </row>
    <row r="789" spans="1:14" x14ac:dyDescent="0.3">
      <c r="A789" s="11"/>
      <c r="B789" s="12"/>
      <c r="C789" s="12"/>
      <c r="D789" s="13"/>
      <c r="E789" s="39" t="s">
        <v>20</v>
      </c>
      <c r="F789" s="40">
        <f>+F776+F780+F784</f>
        <v>0</v>
      </c>
      <c r="G789" s="39" t="s">
        <v>180</v>
      </c>
      <c r="H789" s="40">
        <f>+H776+H780+H784</f>
        <v>0</v>
      </c>
      <c r="I789" s="39" t="s">
        <v>181</v>
      </c>
      <c r="J789" s="40">
        <f>+J776+J780+J784</f>
        <v>0</v>
      </c>
      <c r="K789" s="39" t="s">
        <v>182</v>
      </c>
      <c r="L789" s="192">
        <f>+L776+L780+L784</f>
        <v>0</v>
      </c>
      <c r="M789" s="39" t="s">
        <v>38</v>
      </c>
      <c r="N789" s="41">
        <f>+N776+N780+N784</f>
        <v>0</v>
      </c>
    </row>
    <row r="790" spans="1:14" x14ac:dyDescent="0.3">
      <c r="A790" s="11"/>
      <c r="B790" s="12"/>
      <c r="C790" s="12"/>
      <c r="D790" s="13"/>
      <c r="E790" s="39" t="s">
        <v>26</v>
      </c>
      <c r="F790" s="40">
        <f>+F777+F781+F785</f>
        <v>0</v>
      </c>
      <c r="G790" s="39" t="s">
        <v>183</v>
      </c>
      <c r="H790" s="40">
        <f>+H777+H781+H785</f>
        <v>0</v>
      </c>
      <c r="I790" s="39" t="s">
        <v>184</v>
      </c>
      <c r="J790" s="40">
        <f>+J777+J781+J785</f>
        <v>0</v>
      </c>
      <c r="K790" s="39"/>
      <c r="L790" s="192"/>
      <c r="M790" s="39" t="s">
        <v>39</v>
      </c>
      <c r="N790" s="41">
        <f>+N777+N781+N785</f>
        <v>0</v>
      </c>
    </row>
    <row r="791" spans="1:14" x14ac:dyDescent="0.3">
      <c r="A791" s="42"/>
      <c r="B791" s="43"/>
      <c r="C791" s="43"/>
      <c r="D791" s="22"/>
      <c r="E791" s="44"/>
      <c r="F791" s="172"/>
      <c r="G791" s="44"/>
      <c r="H791" s="172"/>
      <c r="I791" s="44"/>
      <c r="J791" s="172"/>
      <c r="K791" s="44"/>
      <c r="L791" s="746"/>
      <c r="M791" s="44"/>
      <c r="N791" s="45"/>
    </row>
    <row r="792" spans="1:14" x14ac:dyDescent="0.3">
      <c r="A792" s="11"/>
      <c r="B792" s="12"/>
      <c r="C792" s="12"/>
      <c r="D792" s="30"/>
      <c r="L792" s="107"/>
      <c r="N792" s="5"/>
    </row>
    <row r="793" spans="1:14" x14ac:dyDescent="0.3">
      <c r="A793" s="100" t="s">
        <v>316</v>
      </c>
      <c r="B793" s="58" t="s">
        <v>175</v>
      </c>
      <c r="C793" s="58" t="s">
        <v>211</v>
      </c>
      <c r="D793" s="57" t="s">
        <v>317</v>
      </c>
      <c r="E793" s="18"/>
      <c r="F793" s="18"/>
      <c r="G793" s="18"/>
      <c r="H793" s="18"/>
      <c r="I793" s="18"/>
      <c r="J793" s="18"/>
      <c r="K793" s="18"/>
      <c r="L793" s="18"/>
      <c r="M793" s="18"/>
      <c r="N793" s="101"/>
    </row>
    <row r="794" spans="1:14" x14ac:dyDescent="0.3">
      <c r="A794" s="11"/>
      <c r="B794" s="61"/>
      <c r="C794" s="12"/>
      <c r="D794" s="30"/>
      <c r="L794" s="107"/>
      <c r="N794" s="5"/>
    </row>
    <row r="795" spans="1:14" x14ac:dyDescent="0.3">
      <c r="A795" s="59"/>
      <c r="B795" s="25"/>
      <c r="C795" s="60"/>
      <c r="D795" s="53"/>
      <c r="E795" s="524"/>
      <c r="F795" s="171"/>
      <c r="G795" s="524"/>
      <c r="H795" s="524"/>
      <c r="I795" s="524"/>
      <c r="J795" s="524"/>
      <c r="K795" s="524"/>
      <c r="L795" s="203"/>
      <c r="M795" s="524"/>
      <c r="N795" s="525"/>
    </row>
    <row r="796" spans="1:14" x14ac:dyDescent="0.3">
      <c r="A796" s="11"/>
      <c r="B796" s="21" t="s">
        <v>177</v>
      </c>
      <c r="C796" s="12"/>
      <c r="D796" s="13" t="s">
        <v>178</v>
      </c>
      <c r="E796" s="2" t="s">
        <v>31</v>
      </c>
      <c r="F796" s="27">
        <v>0</v>
      </c>
      <c r="G796" s="2" t="s">
        <v>179</v>
      </c>
      <c r="H796" s="27">
        <v>0</v>
      </c>
      <c r="I796" s="2" t="s">
        <v>33</v>
      </c>
      <c r="J796" s="27">
        <v>0</v>
      </c>
      <c r="K796" s="2"/>
      <c r="L796" s="136"/>
      <c r="M796" s="2" t="s">
        <v>35</v>
      </c>
      <c r="N796" s="28">
        <v>0</v>
      </c>
    </row>
    <row r="797" spans="1:14" x14ac:dyDescent="0.3">
      <c r="A797" s="11"/>
      <c r="B797" s="12"/>
      <c r="C797" s="12"/>
      <c r="D797" s="29"/>
      <c r="E797" s="2" t="s">
        <v>20</v>
      </c>
      <c r="F797" s="27">
        <v>0</v>
      </c>
      <c r="G797" s="2" t="s">
        <v>180</v>
      </c>
      <c r="H797" s="27">
        <v>0</v>
      </c>
      <c r="I797" s="2" t="s">
        <v>181</v>
      </c>
      <c r="J797" s="27">
        <v>0</v>
      </c>
      <c r="K797" s="2" t="s">
        <v>182</v>
      </c>
      <c r="L797" s="136">
        <v>0</v>
      </c>
      <c r="M797" s="2" t="s">
        <v>38</v>
      </c>
      <c r="N797" s="28">
        <v>0</v>
      </c>
    </row>
    <row r="798" spans="1:14" x14ac:dyDescent="0.3">
      <c r="A798" s="11"/>
      <c r="B798" s="12"/>
      <c r="C798" s="12"/>
      <c r="D798" s="29"/>
      <c r="E798" s="2" t="s">
        <v>26</v>
      </c>
      <c r="F798" s="27">
        <v>0</v>
      </c>
      <c r="G798" s="2" t="s">
        <v>183</v>
      </c>
      <c r="H798" s="27">
        <v>0</v>
      </c>
      <c r="I798" s="2" t="s">
        <v>184</v>
      </c>
      <c r="J798" s="27">
        <v>0</v>
      </c>
      <c r="K798" s="2"/>
      <c r="L798" s="136"/>
      <c r="M798" s="2" t="s">
        <v>39</v>
      </c>
      <c r="N798" s="28">
        <v>0</v>
      </c>
    </row>
    <row r="799" spans="1:14" x14ac:dyDescent="0.3">
      <c r="A799" s="11"/>
      <c r="B799" s="12"/>
      <c r="C799" s="12"/>
      <c r="D799" s="30"/>
      <c r="H799" s="2"/>
      <c r="J799" s="2"/>
      <c r="L799" s="108"/>
      <c r="N799" s="14"/>
    </row>
    <row r="800" spans="1:14" x14ac:dyDescent="0.3">
      <c r="A800" s="11"/>
      <c r="B800" s="21" t="s">
        <v>185</v>
      </c>
      <c r="C800" s="12"/>
      <c r="D800" s="13" t="s">
        <v>186</v>
      </c>
      <c r="E800" s="2" t="s">
        <v>31</v>
      </c>
      <c r="F800" s="27">
        <v>0</v>
      </c>
      <c r="G800" s="2" t="s">
        <v>179</v>
      </c>
      <c r="H800" s="27">
        <v>0</v>
      </c>
      <c r="I800" s="2" t="s">
        <v>33</v>
      </c>
      <c r="J800" s="27">
        <v>0</v>
      </c>
      <c r="K800" s="2"/>
      <c r="L800" s="136"/>
      <c r="M800" s="2" t="s">
        <v>35</v>
      </c>
      <c r="N800" s="28">
        <v>0</v>
      </c>
    </row>
    <row r="801" spans="1:14" x14ac:dyDescent="0.3">
      <c r="A801" s="11"/>
      <c r="B801" s="12"/>
      <c r="C801" s="12"/>
      <c r="D801" s="29"/>
      <c r="E801" s="2" t="s">
        <v>20</v>
      </c>
      <c r="F801" s="27">
        <v>0</v>
      </c>
      <c r="G801" s="2" t="s">
        <v>180</v>
      </c>
      <c r="H801" s="27">
        <v>0</v>
      </c>
      <c r="I801" s="2" t="s">
        <v>181</v>
      </c>
      <c r="J801" s="27">
        <v>0</v>
      </c>
      <c r="K801" s="2" t="s">
        <v>182</v>
      </c>
      <c r="L801" s="136">
        <v>0</v>
      </c>
      <c r="M801" s="2" t="s">
        <v>38</v>
      </c>
      <c r="N801" s="28">
        <v>0</v>
      </c>
    </row>
    <row r="802" spans="1:14" x14ac:dyDescent="0.3">
      <c r="A802" s="11"/>
      <c r="B802" s="12"/>
      <c r="C802" s="12"/>
      <c r="D802" s="29"/>
      <c r="E802" s="2" t="s">
        <v>26</v>
      </c>
      <c r="F802" s="27">
        <v>0</v>
      </c>
      <c r="G802" s="2" t="s">
        <v>183</v>
      </c>
      <c r="H802" s="27">
        <v>0</v>
      </c>
      <c r="I802" s="2" t="s">
        <v>184</v>
      </c>
      <c r="J802" s="27">
        <v>0</v>
      </c>
      <c r="K802" s="2"/>
      <c r="L802" s="136"/>
      <c r="M802" s="2" t="s">
        <v>39</v>
      </c>
      <c r="N802" s="28">
        <v>0</v>
      </c>
    </row>
    <row r="803" spans="1:14" x14ac:dyDescent="0.3">
      <c r="A803" s="11"/>
      <c r="B803" s="12"/>
      <c r="C803" s="12"/>
      <c r="D803" s="30"/>
      <c r="I803" s="2"/>
      <c r="L803" s="108"/>
      <c r="N803" s="5"/>
    </row>
    <row r="804" spans="1:14" x14ac:dyDescent="0.3">
      <c r="A804" s="11"/>
      <c r="B804" s="21" t="s">
        <v>195</v>
      </c>
      <c r="C804" s="12"/>
      <c r="D804" s="13" t="s">
        <v>196</v>
      </c>
      <c r="E804" s="2" t="s">
        <v>31</v>
      </c>
      <c r="F804" s="27">
        <v>0</v>
      </c>
      <c r="G804" s="2" t="s">
        <v>179</v>
      </c>
      <c r="H804" s="27">
        <v>0</v>
      </c>
      <c r="I804" s="2" t="s">
        <v>33</v>
      </c>
      <c r="J804" s="27">
        <v>0</v>
      </c>
      <c r="L804" s="136"/>
      <c r="M804" s="2" t="s">
        <v>35</v>
      </c>
      <c r="N804" s="28">
        <v>0</v>
      </c>
    </row>
    <row r="805" spans="1:14" x14ac:dyDescent="0.3">
      <c r="A805" s="11"/>
      <c r="B805" s="12"/>
      <c r="C805" s="12"/>
      <c r="D805" s="29"/>
      <c r="E805" s="2" t="s">
        <v>20</v>
      </c>
      <c r="F805" s="27">
        <v>0</v>
      </c>
      <c r="G805" s="2" t="s">
        <v>180</v>
      </c>
      <c r="H805" s="27">
        <v>0</v>
      </c>
      <c r="I805" s="2" t="s">
        <v>181</v>
      </c>
      <c r="J805" s="27">
        <v>0</v>
      </c>
      <c r="K805" s="2" t="s">
        <v>182</v>
      </c>
      <c r="L805" s="136">
        <v>0</v>
      </c>
      <c r="M805" s="2" t="s">
        <v>38</v>
      </c>
      <c r="N805" s="28">
        <v>0</v>
      </c>
    </row>
    <row r="806" spans="1:14" x14ac:dyDescent="0.3">
      <c r="A806" s="11"/>
      <c r="B806" s="12"/>
      <c r="C806" s="12"/>
      <c r="D806" s="29"/>
      <c r="E806" s="2" t="s">
        <v>26</v>
      </c>
      <c r="F806" s="27">
        <v>0</v>
      </c>
      <c r="G806" s="2" t="s">
        <v>183</v>
      </c>
      <c r="H806" s="27">
        <v>0</v>
      </c>
      <c r="I806" s="2" t="s">
        <v>184</v>
      </c>
      <c r="J806" s="27">
        <v>0</v>
      </c>
      <c r="K806" s="39"/>
      <c r="L806" s="136"/>
      <c r="M806" s="2" t="s">
        <v>39</v>
      </c>
      <c r="N806" s="28">
        <v>0</v>
      </c>
    </row>
    <row r="807" spans="1:14" ht="15" thickBot="1" x14ac:dyDescent="0.35">
      <c r="A807" s="11"/>
      <c r="B807" s="12"/>
      <c r="C807" s="12"/>
      <c r="D807" s="29"/>
      <c r="E807" s="2"/>
      <c r="F807" s="27"/>
      <c r="G807" s="2"/>
      <c r="H807" s="27"/>
      <c r="I807" s="2"/>
      <c r="J807" s="27"/>
      <c r="K807"/>
      <c r="L807" s="136"/>
      <c r="M807" s="2"/>
      <c r="N807" s="28"/>
    </row>
    <row r="808" spans="1:14" ht="14.4" thickTop="1" x14ac:dyDescent="0.3">
      <c r="A808" s="48"/>
      <c r="B808" s="49"/>
      <c r="C808" s="49"/>
      <c r="D808" s="50"/>
      <c r="E808" s="518"/>
      <c r="F808" s="519"/>
      <c r="G808" s="518"/>
      <c r="H808" s="519"/>
      <c r="I808" s="518"/>
      <c r="J808" s="519"/>
      <c r="K808" s="518"/>
      <c r="L808" s="201"/>
      <c r="M808" s="518"/>
      <c r="N808" s="520"/>
    </row>
    <row r="809" spans="1:14" x14ac:dyDescent="0.3">
      <c r="A809" s="37"/>
      <c r="B809" s="78" t="s">
        <v>187</v>
      </c>
      <c r="C809" s="12" t="s">
        <v>211</v>
      </c>
      <c r="D809" s="13" t="s">
        <v>317</v>
      </c>
      <c r="E809" s="39" t="s">
        <v>31</v>
      </c>
      <c r="F809" s="40">
        <f>+F796+F800+F804</f>
        <v>0</v>
      </c>
      <c r="G809" s="39" t="s">
        <v>179</v>
      </c>
      <c r="H809" s="40">
        <f>+H796+H800+H804</f>
        <v>0</v>
      </c>
      <c r="I809" s="39" t="s">
        <v>33</v>
      </c>
      <c r="J809" s="40">
        <f>+J796+J800+J804</f>
        <v>0</v>
      </c>
      <c r="K809" s="39"/>
      <c r="L809" s="192"/>
      <c r="M809" s="39" t="s">
        <v>35</v>
      </c>
      <c r="N809" s="41">
        <f>+N796+N800+N804</f>
        <v>0</v>
      </c>
    </row>
    <row r="810" spans="1:14" x14ac:dyDescent="0.3">
      <c r="A810" s="11"/>
      <c r="B810" s="12"/>
      <c r="C810" s="12"/>
      <c r="D810" s="13"/>
      <c r="E810" s="39" t="s">
        <v>20</v>
      </c>
      <c r="F810" s="40">
        <f t="shared" ref="F810:H811" si="1">+F797+F801+F805</f>
        <v>0</v>
      </c>
      <c r="G810" s="39" t="s">
        <v>180</v>
      </c>
      <c r="H810" s="40">
        <f t="shared" si="1"/>
        <v>0</v>
      </c>
      <c r="I810" s="39" t="s">
        <v>181</v>
      </c>
      <c r="J810" s="40">
        <f>+J797+J801+J805</f>
        <v>0</v>
      </c>
      <c r="K810" s="39" t="s">
        <v>182</v>
      </c>
      <c r="L810" s="192">
        <f>+L797+L801+L805</f>
        <v>0</v>
      </c>
      <c r="M810" s="39" t="s">
        <v>38</v>
      </c>
      <c r="N810" s="41">
        <f>+N797+N801+N805</f>
        <v>0</v>
      </c>
    </row>
    <row r="811" spans="1:14" x14ac:dyDescent="0.3">
      <c r="A811" s="11"/>
      <c r="B811" s="12"/>
      <c r="C811" s="12"/>
      <c r="D811" s="13"/>
      <c r="E811" s="39" t="s">
        <v>26</v>
      </c>
      <c r="F811" s="40">
        <f t="shared" si="1"/>
        <v>0</v>
      </c>
      <c r="G811" s="39" t="s">
        <v>183</v>
      </c>
      <c r="H811" s="40">
        <f t="shared" si="1"/>
        <v>0</v>
      </c>
      <c r="I811" s="39" t="s">
        <v>184</v>
      </c>
      <c r="J811" s="40">
        <f>+J798+J802+J806</f>
        <v>0</v>
      </c>
      <c r="K811" s="39"/>
      <c r="L811" s="192"/>
      <c r="M811" s="39" t="s">
        <v>39</v>
      </c>
      <c r="N811" s="41">
        <f>+N798+N802+N806</f>
        <v>0</v>
      </c>
    </row>
    <row r="812" spans="1:14" x14ac:dyDescent="0.3">
      <c r="A812" s="42"/>
      <c r="B812" s="43"/>
      <c r="C812" s="43"/>
      <c r="D812" s="22"/>
      <c r="E812" s="44"/>
      <c r="F812" s="172"/>
      <c r="G812" s="44"/>
      <c r="H812" s="172"/>
      <c r="I812" s="44"/>
      <c r="J812" s="172"/>
      <c r="K812" s="44"/>
      <c r="L812" s="746"/>
      <c r="M812" s="44"/>
      <c r="N812" s="45"/>
    </row>
    <row r="813" spans="1:14" x14ac:dyDescent="0.3">
      <c r="A813" s="1290"/>
      <c r="B813" s="1286"/>
      <c r="C813" s="55"/>
      <c r="D813" s="89"/>
      <c r="E813" s="1286"/>
      <c r="F813" s="1286"/>
      <c r="G813" s="55"/>
      <c r="H813" s="89"/>
      <c r="I813" s="1286"/>
      <c r="J813" s="1286"/>
      <c r="K813" s="55"/>
      <c r="L813" s="89"/>
      <c r="M813" s="1286"/>
      <c r="N813" s="1287"/>
    </row>
    <row r="814" spans="1:14" x14ac:dyDescent="0.3">
      <c r="A814" s="218"/>
      <c r="B814" s="170"/>
      <c r="C814" s="47"/>
      <c r="D814" s="29"/>
      <c r="E814" s="170"/>
      <c r="F814" s="170"/>
      <c r="G814" s="47"/>
      <c r="H814" s="29"/>
      <c r="I814" s="170"/>
      <c r="J814" s="170"/>
      <c r="K814" s="47"/>
      <c r="L814" s="29"/>
      <c r="M814" s="170"/>
      <c r="N814" s="775"/>
    </row>
    <row r="815" spans="1:14" x14ac:dyDescent="0.3">
      <c r="A815" s="1284" t="s">
        <v>320</v>
      </c>
      <c r="B815" s="1285"/>
      <c r="C815" s="1285"/>
      <c r="D815" s="29" t="s">
        <v>300</v>
      </c>
      <c r="E815" s="64" t="s">
        <v>31</v>
      </c>
      <c r="F815" s="64">
        <f>+F662+F683+F704+F725+F746+F767+F788+F809</f>
        <v>0</v>
      </c>
      <c r="G815" s="64" t="s">
        <v>179</v>
      </c>
      <c r="H815" s="64">
        <f>+H662+H683+H704+H725+H746+H767+H788+H809</f>
        <v>0</v>
      </c>
      <c r="I815" s="39" t="s">
        <v>33</v>
      </c>
      <c r="J815" s="64">
        <f>+J662+J683+J704+J725+J746+J767+J788+J809</f>
        <v>0</v>
      </c>
      <c r="K815" s="39"/>
      <c r="L815" s="64"/>
      <c r="M815" s="64" t="s">
        <v>35</v>
      </c>
      <c r="N815" s="65">
        <f>+N662+N683+N704+N725+N746+N767+N788+N809</f>
        <v>0</v>
      </c>
    </row>
    <row r="816" spans="1:14" x14ac:dyDescent="0.3">
      <c r="A816" s="20"/>
      <c r="B816" s="526"/>
      <c r="C816" s="39"/>
      <c r="D816" s="29"/>
      <c r="E816" s="64" t="s">
        <v>20</v>
      </c>
      <c r="F816" s="64">
        <f>+F663+F684+F705+F726+F747+F768+F789+F810</f>
        <v>0</v>
      </c>
      <c r="G816" s="64" t="s">
        <v>180</v>
      </c>
      <c r="H816" s="64">
        <f>+H663+H684+H705+H726+H747+H768+H789+H810</f>
        <v>0</v>
      </c>
      <c r="I816" s="39" t="s">
        <v>181</v>
      </c>
      <c r="J816" s="64">
        <f>+J663+J684+J705+J726+J747+J768+J789+J810</f>
        <v>0</v>
      </c>
      <c r="K816" s="39" t="s">
        <v>182</v>
      </c>
      <c r="L816" s="64">
        <f>+L663+L684+L705+L726+L747+L768+L789+L810</f>
        <v>0</v>
      </c>
      <c r="M816" s="64" t="s">
        <v>38</v>
      </c>
      <c r="N816" s="65">
        <f>+N663+N684+N705+N726+N747+N768+N789+N810</f>
        <v>0</v>
      </c>
    </row>
    <row r="817" spans="1:14" x14ac:dyDescent="0.3">
      <c r="A817" s="66"/>
      <c r="B817" s="47"/>
      <c r="C817" s="12"/>
      <c r="D817" s="13"/>
      <c r="E817" s="64" t="s">
        <v>26</v>
      </c>
      <c r="F817" s="64">
        <f>+F664+F685+F706+F727+F748+F769+F790+F811</f>
        <v>0</v>
      </c>
      <c r="G817" s="64" t="s">
        <v>183</v>
      </c>
      <c r="H817" s="64">
        <f>+H664+H685+H706+H727+H748+H769+H790+H811</f>
        <v>0</v>
      </c>
      <c r="I817" s="39" t="s">
        <v>184</v>
      </c>
      <c r="J817" s="64">
        <f>+J664+J685+J706+J727+J748+J769+J790+J811</f>
        <v>0</v>
      </c>
      <c r="K817" s="39"/>
      <c r="L817" s="64"/>
      <c r="M817" s="64" t="s">
        <v>39</v>
      </c>
      <c r="N817" s="65">
        <f>+N664+N685+N706+N727+N748+N769+N790+N811</f>
        <v>0</v>
      </c>
    </row>
    <row r="818" spans="1:14" x14ac:dyDescent="0.3">
      <c r="A818" s="66"/>
      <c r="B818" s="47"/>
      <c r="C818" s="12"/>
      <c r="D818" s="13"/>
      <c r="E818" s="47"/>
      <c r="F818" s="47"/>
      <c r="G818" s="12"/>
      <c r="H818" s="13"/>
      <c r="I818" s="47"/>
      <c r="J818" s="47"/>
      <c r="K818" s="12"/>
      <c r="L818" s="13"/>
      <c r="M818" s="47"/>
      <c r="N818" s="67"/>
    </row>
    <row r="819" spans="1:14" x14ac:dyDescent="0.3">
      <c r="A819" s="42"/>
      <c r="B819" s="43"/>
      <c r="C819" s="43"/>
      <c r="D819" s="22"/>
      <c r="E819" s="43"/>
      <c r="F819" s="43"/>
      <c r="G819" s="43"/>
      <c r="H819" s="22"/>
      <c r="I819" s="43"/>
      <c r="J819" s="43"/>
      <c r="K819" s="43"/>
      <c r="L819" s="22"/>
      <c r="M819" s="43"/>
      <c r="N819" s="68"/>
    </row>
    <row r="820" spans="1:14" ht="14.4" thickBot="1" x14ac:dyDescent="0.35">
      <c r="A820" s="82"/>
      <c r="B820" s="83"/>
      <c r="C820" s="83"/>
      <c r="D820" s="84"/>
      <c r="E820" s="85"/>
      <c r="F820" s="86"/>
      <c r="G820" s="85"/>
      <c r="H820" s="85"/>
      <c r="I820" s="85"/>
      <c r="J820" s="85"/>
      <c r="K820" s="85"/>
      <c r="L820" s="206"/>
      <c r="M820" s="85"/>
      <c r="N820" s="87"/>
    </row>
    <row r="821" spans="1:14" ht="15" thickTop="1" thickBot="1" x14ac:dyDescent="0.35">
      <c r="A821" s="1268" t="s">
        <v>171</v>
      </c>
      <c r="B821" s="1269"/>
      <c r="C821" s="9" t="s">
        <v>321</v>
      </c>
      <c r="D821" s="96" t="s">
        <v>322</v>
      </c>
      <c r="E821" s="219"/>
      <c r="F821" s="219"/>
      <c r="G821" s="219"/>
      <c r="H821" s="219"/>
      <c r="I821" s="219"/>
      <c r="J821" s="219"/>
      <c r="K821" s="219"/>
      <c r="L821" s="219"/>
      <c r="M821" s="219"/>
      <c r="N821" s="10"/>
    </row>
    <row r="822" spans="1:14" ht="14.4" thickTop="1" x14ac:dyDescent="0.3">
      <c r="A822" s="11"/>
      <c r="B822" s="12"/>
      <c r="C822" s="12"/>
      <c r="D822" s="30"/>
      <c r="L822" s="107"/>
      <c r="N822" s="5"/>
    </row>
    <row r="823" spans="1:14" x14ac:dyDescent="0.3">
      <c r="A823" s="100" t="s">
        <v>323</v>
      </c>
      <c r="B823" s="58" t="s">
        <v>175</v>
      </c>
      <c r="C823" s="58" t="s">
        <v>172</v>
      </c>
      <c r="D823" s="57" t="s">
        <v>324</v>
      </c>
      <c r="E823" s="18"/>
      <c r="F823" s="18"/>
      <c r="G823" s="18"/>
      <c r="H823" s="18"/>
      <c r="I823" s="18"/>
      <c r="J823" s="18"/>
      <c r="K823" s="18"/>
      <c r="L823" s="18"/>
      <c r="M823" s="18"/>
      <c r="N823" s="101"/>
    </row>
    <row r="824" spans="1:14" x14ac:dyDescent="0.3">
      <c r="A824" s="11"/>
      <c r="B824" s="61"/>
      <c r="C824" s="12"/>
      <c r="D824" s="30"/>
      <c r="L824" s="107"/>
      <c r="N824" s="5"/>
    </row>
    <row r="825" spans="1:14" x14ac:dyDescent="0.3">
      <c r="A825" s="59"/>
      <c r="B825" s="25"/>
      <c r="C825" s="60"/>
      <c r="D825" s="53"/>
      <c r="E825" s="524"/>
      <c r="F825" s="171"/>
      <c r="G825" s="524"/>
      <c r="H825" s="524"/>
      <c r="I825" s="524"/>
      <c r="J825" s="524"/>
      <c r="K825" s="524"/>
      <c r="L825" s="203"/>
      <c r="M825" s="524"/>
      <c r="N825" s="525"/>
    </row>
    <row r="826" spans="1:14" x14ac:dyDescent="0.3">
      <c r="A826" s="11"/>
      <c r="B826" s="21" t="s">
        <v>177</v>
      </c>
      <c r="C826" s="12"/>
      <c r="D826" s="13" t="s">
        <v>178</v>
      </c>
      <c r="E826" s="2" t="s">
        <v>31</v>
      </c>
      <c r="F826" s="27">
        <v>0</v>
      </c>
      <c r="G826" s="2" t="s">
        <v>179</v>
      </c>
      <c r="H826" s="27">
        <v>0</v>
      </c>
      <c r="I826" s="2" t="s">
        <v>33</v>
      </c>
      <c r="J826" s="27">
        <v>0</v>
      </c>
      <c r="K826" s="2"/>
      <c r="L826" s="136"/>
      <c r="M826" s="2" t="s">
        <v>35</v>
      </c>
      <c r="N826" s="28">
        <v>0</v>
      </c>
    </row>
    <row r="827" spans="1:14" x14ac:dyDescent="0.3">
      <c r="A827" s="11"/>
      <c r="B827" s="12"/>
      <c r="C827" s="12"/>
      <c r="D827" s="29"/>
      <c r="E827" s="2" t="s">
        <v>20</v>
      </c>
      <c r="F827" s="27">
        <v>0</v>
      </c>
      <c r="G827" s="2" t="s">
        <v>180</v>
      </c>
      <c r="H827" s="27">
        <v>0</v>
      </c>
      <c r="I827" s="2" t="s">
        <v>181</v>
      </c>
      <c r="J827" s="27">
        <v>0</v>
      </c>
      <c r="K827" s="2" t="s">
        <v>182</v>
      </c>
      <c r="L827" s="136">
        <v>0</v>
      </c>
      <c r="M827" s="2" t="s">
        <v>38</v>
      </c>
      <c r="N827" s="28">
        <v>0</v>
      </c>
    </row>
    <row r="828" spans="1:14" x14ac:dyDescent="0.3">
      <c r="A828" s="11"/>
      <c r="B828" s="12"/>
      <c r="C828" s="12"/>
      <c r="D828" s="29"/>
      <c r="E828" s="2" t="s">
        <v>26</v>
      </c>
      <c r="F828" s="27">
        <v>0</v>
      </c>
      <c r="G828" s="2" t="s">
        <v>183</v>
      </c>
      <c r="H828" s="27">
        <v>0</v>
      </c>
      <c r="I828" s="2" t="s">
        <v>184</v>
      </c>
      <c r="J828" s="27">
        <v>0</v>
      </c>
      <c r="K828" s="2"/>
      <c r="L828" s="136"/>
      <c r="M828" s="2" t="s">
        <v>39</v>
      </c>
      <c r="N828" s="28">
        <v>0</v>
      </c>
    </row>
    <row r="829" spans="1:14" x14ac:dyDescent="0.3">
      <c r="A829" s="11"/>
      <c r="B829" s="12"/>
      <c r="C829" s="12"/>
      <c r="D829" s="30"/>
      <c r="H829" s="2"/>
      <c r="J829" s="2"/>
      <c r="L829" s="108"/>
      <c r="N829" s="14"/>
    </row>
    <row r="830" spans="1:14" x14ac:dyDescent="0.3">
      <c r="A830" s="11"/>
      <c r="B830" s="21" t="s">
        <v>185</v>
      </c>
      <c r="C830" s="12"/>
      <c r="D830" s="13" t="s">
        <v>186</v>
      </c>
      <c r="E830" s="2" t="s">
        <v>31</v>
      </c>
      <c r="F830" s="27">
        <v>0</v>
      </c>
      <c r="G830" s="2" t="s">
        <v>179</v>
      </c>
      <c r="H830" s="27">
        <v>0</v>
      </c>
      <c r="I830" s="2" t="s">
        <v>33</v>
      </c>
      <c r="J830" s="27">
        <v>0</v>
      </c>
      <c r="K830" s="2"/>
      <c r="L830" s="136"/>
      <c r="M830" s="2" t="s">
        <v>35</v>
      </c>
      <c r="N830" s="28">
        <v>0</v>
      </c>
    </row>
    <row r="831" spans="1:14" x14ac:dyDescent="0.3">
      <c r="A831" s="11"/>
      <c r="B831" s="12"/>
      <c r="C831" s="12"/>
      <c r="D831" s="29"/>
      <c r="E831" s="2" t="s">
        <v>20</v>
      </c>
      <c r="F831" s="27">
        <v>0</v>
      </c>
      <c r="G831" s="2" t="s">
        <v>180</v>
      </c>
      <c r="H831" s="27">
        <v>0</v>
      </c>
      <c r="I831" s="2" t="s">
        <v>181</v>
      </c>
      <c r="J831" s="27">
        <v>0</v>
      </c>
      <c r="K831" s="2" t="s">
        <v>182</v>
      </c>
      <c r="L831" s="136">
        <v>0</v>
      </c>
      <c r="M831" s="2" t="s">
        <v>38</v>
      </c>
      <c r="N831" s="28">
        <v>0</v>
      </c>
    </row>
    <row r="832" spans="1:14" x14ac:dyDescent="0.3">
      <c r="A832" s="11"/>
      <c r="B832" s="12"/>
      <c r="C832" s="12"/>
      <c r="D832" s="29"/>
      <c r="E832" s="2" t="s">
        <v>26</v>
      </c>
      <c r="F832" s="27">
        <v>0</v>
      </c>
      <c r="G832" s="2" t="s">
        <v>183</v>
      </c>
      <c r="H832" s="27">
        <v>0</v>
      </c>
      <c r="I832" s="2" t="s">
        <v>184</v>
      </c>
      <c r="J832" s="27">
        <v>0</v>
      </c>
      <c r="K832" s="2"/>
      <c r="L832" s="136"/>
      <c r="M832" s="2" t="s">
        <v>39</v>
      </c>
      <c r="N832" s="28">
        <v>0</v>
      </c>
    </row>
    <row r="833" spans="1:14" x14ac:dyDescent="0.3">
      <c r="A833" s="11"/>
      <c r="B833" s="12"/>
      <c r="C833" s="12"/>
      <c r="D833" s="30"/>
      <c r="I833" s="2"/>
      <c r="L833" s="108"/>
      <c r="N833" s="5"/>
    </row>
    <row r="834" spans="1:14" x14ac:dyDescent="0.3">
      <c r="A834" s="11"/>
      <c r="B834" s="21" t="s">
        <v>195</v>
      </c>
      <c r="C834" s="12"/>
      <c r="D834" s="13" t="s">
        <v>196</v>
      </c>
      <c r="E834" s="2" t="s">
        <v>31</v>
      </c>
      <c r="F834" s="27">
        <v>0</v>
      </c>
      <c r="G834" s="2" t="s">
        <v>179</v>
      </c>
      <c r="H834" s="27">
        <v>0</v>
      </c>
      <c r="I834" s="2" t="s">
        <v>33</v>
      </c>
      <c r="J834" s="27">
        <v>0</v>
      </c>
      <c r="L834" s="136"/>
      <c r="M834" s="2" t="s">
        <v>35</v>
      </c>
      <c r="N834" s="28">
        <v>0</v>
      </c>
    </row>
    <row r="835" spans="1:14" x14ac:dyDescent="0.3">
      <c r="A835" s="11"/>
      <c r="B835" s="12"/>
      <c r="C835" s="12"/>
      <c r="D835" s="29"/>
      <c r="E835" s="2" t="s">
        <v>20</v>
      </c>
      <c r="F835" s="27">
        <v>0</v>
      </c>
      <c r="G835" s="2" t="s">
        <v>180</v>
      </c>
      <c r="H835" s="27">
        <v>0</v>
      </c>
      <c r="I835" s="2" t="s">
        <v>181</v>
      </c>
      <c r="J835" s="27">
        <v>0</v>
      </c>
      <c r="K835" s="2" t="s">
        <v>182</v>
      </c>
      <c r="L835" s="136">
        <v>0</v>
      </c>
      <c r="M835" s="2" t="s">
        <v>38</v>
      </c>
      <c r="N835" s="28">
        <v>0</v>
      </c>
    </row>
    <row r="836" spans="1:14" x14ac:dyDescent="0.3">
      <c r="A836" s="11"/>
      <c r="B836" s="12"/>
      <c r="C836" s="12"/>
      <c r="D836" s="29"/>
      <c r="E836" s="2" t="s">
        <v>26</v>
      </c>
      <c r="F836" s="27">
        <v>0</v>
      </c>
      <c r="G836" s="2" t="s">
        <v>183</v>
      </c>
      <c r="H836" s="27">
        <v>0</v>
      </c>
      <c r="I836" s="2" t="s">
        <v>184</v>
      </c>
      <c r="J836" s="27">
        <v>0</v>
      </c>
      <c r="K836" s="39"/>
      <c r="L836" s="136"/>
      <c r="M836" s="2" t="s">
        <v>39</v>
      </c>
      <c r="N836" s="28">
        <v>0</v>
      </c>
    </row>
    <row r="837" spans="1:14" ht="15" thickBot="1" x14ac:dyDescent="0.35">
      <c r="A837" s="11"/>
      <c r="B837" s="12"/>
      <c r="C837" s="12"/>
      <c r="D837" s="29"/>
      <c r="E837" s="2"/>
      <c r="F837" s="27"/>
      <c r="G837" s="2"/>
      <c r="H837" s="27"/>
      <c r="I837" s="2"/>
      <c r="J837" s="27"/>
      <c r="K837"/>
      <c r="L837" s="136"/>
      <c r="M837" s="2"/>
      <c r="N837" s="28"/>
    </row>
    <row r="838" spans="1:14" ht="14.4" thickTop="1" x14ac:dyDescent="0.3">
      <c r="A838" s="48"/>
      <c r="B838" s="49"/>
      <c r="C838" s="49"/>
      <c r="D838" s="50"/>
      <c r="E838" s="518"/>
      <c r="F838" s="519"/>
      <c r="G838" s="518"/>
      <c r="H838" s="519"/>
      <c r="I838" s="518"/>
      <c r="J838" s="519"/>
      <c r="K838" s="518"/>
      <c r="L838" s="201"/>
      <c r="M838" s="518"/>
      <c r="N838" s="520"/>
    </row>
    <row r="839" spans="1:14" x14ac:dyDescent="0.3">
      <c r="A839" s="37"/>
      <c r="B839" s="78" t="s">
        <v>187</v>
      </c>
      <c r="C839" s="12" t="s">
        <v>172</v>
      </c>
      <c r="D839" s="4" t="s">
        <v>2033</v>
      </c>
      <c r="E839" s="39" t="s">
        <v>31</v>
      </c>
      <c r="F839" s="40">
        <f>+F826+F830+F834</f>
        <v>0</v>
      </c>
      <c r="G839" s="39" t="s">
        <v>179</v>
      </c>
      <c r="H839" s="40">
        <f>+H826+H830+H834</f>
        <v>0</v>
      </c>
      <c r="I839" s="39" t="s">
        <v>33</v>
      </c>
      <c r="J839" s="40">
        <f>+J826+J830+J834</f>
        <v>0</v>
      </c>
      <c r="K839" s="39"/>
      <c r="L839" s="192"/>
      <c r="M839" s="39" t="s">
        <v>35</v>
      </c>
      <c r="N839" s="41">
        <f>+N826+N830+N834</f>
        <v>0</v>
      </c>
    </row>
    <row r="840" spans="1:14" x14ac:dyDescent="0.3">
      <c r="A840" s="11"/>
      <c r="B840" s="12"/>
      <c r="C840" s="12"/>
      <c r="D840" s="13"/>
      <c r="E840" s="39" t="s">
        <v>20</v>
      </c>
      <c r="F840" s="40">
        <f>+F827+F831+F835</f>
        <v>0</v>
      </c>
      <c r="G840" s="39" t="s">
        <v>180</v>
      </c>
      <c r="H840" s="40">
        <f>+H827+H831+H835</f>
        <v>0</v>
      </c>
      <c r="I840" s="39" t="s">
        <v>181</v>
      </c>
      <c r="J840" s="40">
        <f>+J827+J831+J835</f>
        <v>0</v>
      </c>
      <c r="K840" s="39" t="s">
        <v>182</v>
      </c>
      <c r="L840" s="192">
        <f>+L827+L831+L835</f>
        <v>0</v>
      </c>
      <c r="M840" s="39" t="s">
        <v>38</v>
      </c>
      <c r="N840" s="41">
        <f>+N827+N831+N835</f>
        <v>0</v>
      </c>
    </row>
    <row r="841" spans="1:14" x14ac:dyDescent="0.3">
      <c r="A841" s="11"/>
      <c r="B841" s="12"/>
      <c r="C841" s="12"/>
      <c r="D841" s="13"/>
      <c r="E841" s="39" t="s">
        <v>26</v>
      </c>
      <c r="F841" s="40">
        <f>+F828+F832+F836</f>
        <v>0</v>
      </c>
      <c r="G841" s="39" t="s">
        <v>183</v>
      </c>
      <c r="H841" s="40">
        <f>+H828+H832+H836</f>
        <v>0</v>
      </c>
      <c r="I841" s="39" t="s">
        <v>184</v>
      </c>
      <c r="J841" s="40">
        <f>+J828+J832+J836</f>
        <v>0</v>
      </c>
      <c r="K841" s="39"/>
      <c r="L841" s="192"/>
      <c r="M841" s="39" t="s">
        <v>39</v>
      </c>
      <c r="N841" s="41">
        <f>+N828+N832+N836</f>
        <v>0</v>
      </c>
    </row>
    <row r="842" spans="1:14" x14ac:dyDescent="0.3">
      <c r="A842" s="42"/>
      <c r="B842" s="43"/>
      <c r="C842" s="43"/>
      <c r="D842" s="22"/>
      <c r="E842" s="44"/>
      <c r="F842" s="172"/>
      <c r="G842" s="44"/>
      <c r="H842" s="172"/>
      <c r="I842" s="44"/>
      <c r="J842" s="172"/>
      <c r="K842" s="44"/>
      <c r="L842" s="746"/>
      <c r="M842" s="44"/>
      <c r="N842" s="45"/>
    </row>
    <row r="843" spans="1:14" x14ac:dyDescent="0.3">
      <c r="A843" s="11"/>
      <c r="B843" s="12"/>
      <c r="C843" s="12"/>
      <c r="D843" s="30"/>
      <c r="L843" s="107"/>
      <c r="N843" s="5"/>
    </row>
    <row r="844" spans="1:14" x14ac:dyDescent="0.3">
      <c r="A844" s="100">
        <v>1002</v>
      </c>
      <c r="B844" s="58" t="s">
        <v>175</v>
      </c>
      <c r="C844" s="58" t="s">
        <v>189</v>
      </c>
      <c r="D844" s="57" t="s">
        <v>325</v>
      </c>
      <c r="E844" s="18"/>
      <c r="F844" s="18"/>
      <c r="G844" s="18"/>
      <c r="H844" s="18"/>
      <c r="I844" s="18"/>
      <c r="J844" s="18"/>
      <c r="K844" s="18"/>
      <c r="L844" s="18"/>
      <c r="M844" s="18"/>
      <c r="N844" s="101"/>
    </row>
    <row r="845" spans="1:14" x14ac:dyDescent="0.3">
      <c r="A845" s="11"/>
      <c r="B845" s="61"/>
      <c r="C845" s="12"/>
      <c r="D845" s="30"/>
      <c r="L845" s="107"/>
      <c r="N845" s="5"/>
    </row>
    <row r="846" spans="1:14" x14ac:dyDescent="0.3">
      <c r="A846" s="59"/>
      <c r="B846" s="25"/>
      <c r="C846" s="60"/>
      <c r="D846" s="53"/>
      <c r="E846" s="524"/>
      <c r="F846" s="171"/>
      <c r="G846" s="524"/>
      <c r="H846" s="524"/>
      <c r="I846" s="524"/>
      <c r="J846" s="524"/>
      <c r="K846" s="524"/>
      <c r="L846" s="203"/>
      <c r="M846" s="524"/>
      <c r="N846" s="525"/>
    </row>
    <row r="847" spans="1:14" x14ac:dyDescent="0.3">
      <c r="A847" s="11"/>
      <c r="B847" s="21" t="s">
        <v>177</v>
      </c>
      <c r="C847" s="12"/>
      <c r="D847" s="13" t="s">
        <v>178</v>
      </c>
      <c r="E847" s="2" t="s">
        <v>31</v>
      </c>
      <c r="F847" s="27">
        <v>0</v>
      </c>
      <c r="G847" s="2" t="s">
        <v>179</v>
      </c>
      <c r="H847" s="27">
        <v>0</v>
      </c>
      <c r="I847" s="2" t="s">
        <v>33</v>
      </c>
      <c r="J847" s="27">
        <v>0</v>
      </c>
      <c r="K847" s="2"/>
      <c r="L847" s="136"/>
      <c r="M847" s="2" t="s">
        <v>35</v>
      </c>
      <c r="N847" s="28">
        <v>0</v>
      </c>
    </row>
    <row r="848" spans="1:14" x14ac:dyDescent="0.3">
      <c r="A848" s="11"/>
      <c r="B848" s="12"/>
      <c r="C848" s="12"/>
      <c r="D848" s="29"/>
      <c r="E848" s="2" t="s">
        <v>20</v>
      </c>
      <c r="F848" s="27">
        <v>0</v>
      </c>
      <c r="G848" s="2" t="s">
        <v>180</v>
      </c>
      <c r="H848" s="27">
        <v>0</v>
      </c>
      <c r="I848" s="2" t="s">
        <v>181</v>
      </c>
      <c r="J848" s="27">
        <v>0</v>
      </c>
      <c r="K848" s="2" t="s">
        <v>182</v>
      </c>
      <c r="L848" s="136">
        <v>0</v>
      </c>
      <c r="M848" s="2" t="s">
        <v>38</v>
      </c>
      <c r="N848" s="28">
        <v>0</v>
      </c>
    </row>
    <row r="849" spans="1:14" x14ac:dyDescent="0.3">
      <c r="A849" s="11"/>
      <c r="B849" s="12"/>
      <c r="C849" s="12"/>
      <c r="D849" s="29"/>
      <c r="E849" s="2" t="s">
        <v>26</v>
      </c>
      <c r="F849" s="27">
        <v>0</v>
      </c>
      <c r="G849" s="2" t="s">
        <v>183</v>
      </c>
      <c r="H849" s="27">
        <v>0</v>
      </c>
      <c r="I849" s="2" t="s">
        <v>184</v>
      </c>
      <c r="J849" s="27">
        <v>0</v>
      </c>
      <c r="K849" s="2"/>
      <c r="L849" s="136"/>
      <c r="M849" s="2" t="s">
        <v>39</v>
      </c>
      <c r="N849" s="28">
        <v>0</v>
      </c>
    </row>
    <row r="850" spans="1:14" x14ac:dyDescent="0.3">
      <c r="A850" s="11"/>
      <c r="B850" s="12"/>
      <c r="C850" s="12"/>
      <c r="D850" s="30"/>
      <c r="H850" s="2"/>
      <c r="J850" s="2"/>
      <c r="L850" s="108"/>
      <c r="N850" s="14"/>
    </row>
    <row r="851" spans="1:14" x14ac:dyDescent="0.3">
      <c r="A851" s="11"/>
      <c r="B851" s="21" t="s">
        <v>185</v>
      </c>
      <c r="C851" s="12"/>
      <c r="D851" s="13" t="s">
        <v>186</v>
      </c>
      <c r="E851" s="2" t="s">
        <v>31</v>
      </c>
      <c r="F851" s="27">
        <v>0</v>
      </c>
      <c r="G851" s="2" t="s">
        <v>179</v>
      </c>
      <c r="H851" s="27">
        <v>0</v>
      </c>
      <c r="I851" s="2" t="s">
        <v>33</v>
      </c>
      <c r="J851" s="27">
        <v>0</v>
      </c>
      <c r="K851" s="2"/>
      <c r="L851" s="136"/>
      <c r="M851" s="2" t="s">
        <v>35</v>
      </c>
      <c r="N851" s="28">
        <v>0</v>
      </c>
    </row>
    <row r="852" spans="1:14" x14ac:dyDescent="0.3">
      <c r="A852" s="11"/>
      <c r="B852" s="12"/>
      <c r="C852" s="12"/>
      <c r="D852" s="29"/>
      <c r="E852" s="2" t="s">
        <v>20</v>
      </c>
      <c r="F852" s="27">
        <v>0</v>
      </c>
      <c r="G852" s="2" t="s">
        <v>180</v>
      </c>
      <c r="H852" s="27">
        <v>0</v>
      </c>
      <c r="I852" s="2" t="s">
        <v>181</v>
      </c>
      <c r="J852" s="27">
        <v>0</v>
      </c>
      <c r="K852" s="2" t="s">
        <v>182</v>
      </c>
      <c r="L852" s="136">
        <v>0</v>
      </c>
      <c r="M852" s="2" t="s">
        <v>38</v>
      </c>
      <c r="N852" s="28">
        <v>0</v>
      </c>
    </row>
    <row r="853" spans="1:14" x14ac:dyDescent="0.3">
      <c r="A853" s="11"/>
      <c r="B853" s="12"/>
      <c r="C853" s="12"/>
      <c r="D853" s="29"/>
      <c r="E853" s="2" t="s">
        <v>26</v>
      </c>
      <c r="F853" s="27">
        <v>0</v>
      </c>
      <c r="G853" s="2" t="s">
        <v>183</v>
      </c>
      <c r="H853" s="27">
        <v>0</v>
      </c>
      <c r="I853" s="2" t="s">
        <v>184</v>
      </c>
      <c r="J853" s="27">
        <v>0</v>
      </c>
      <c r="K853" s="2"/>
      <c r="L853" s="136"/>
      <c r="M853" s="2" t="s">
        <v>39</v>
      </c>
      <c r="N853" s="28">
        <v>0</v>
      </c>
    </row>
    <row r="854" spans="1:14" x14ac:dyDescent="0.3">
      <c r="A854" s="11"/>
      <c r="B854" s="12"/>
      <c r="C854" s="12"/>
      <c r="D854" s="30"/>
      <c r="I854" s="2"/>
      <c r="L854" s="108"/>
      <c r="N854" s="5"/>
    </row>
    <row r="855" spans="1:14" x14ac:dyDescent="0.3">
      <c r="A855" s="11"/>
      <c r="B855" s="21" t="s">
        <v>195</v>
      </c>
      <c r="C855" s="12"/>
      <c r="D855" s="13" t="s">
        <v>196</v>
      </c>
      <c r="E855" s="2" t="s">
        <v>31</v>
      </c>
      <c r="F855" s="27">
        <v>0</v>
      </c>
      <c r="G855" s="2" t="s">
        <v>179</v>
      </c>
      <c r="H855" s="27">
        <v>0</v>
      </c>
      <c r="I855" s="2" t="s">
        <v>33</v>
      </c>
      <c r="J855" s="27">
        <v>0</v>
      </c>
      <c r="L855" s="136"/>
      <c r="M855" s="2" t="s">
        <v>35</v>
      </c>
      <c r="N855" s="28">
        <v>0</v>
      </c>
    </row>
    <row r="856" spans="1:14" x14ac:dyDescent="0.3">
      <c r="A856" s="11"/>
      <c r="B856" s="12"/>
      <c r="C856" s="12"/>
      <c r="D856" s="29"/>
      <c r="E856" s="2" t="s">
        <v>20</v>
      </c>
      <c r="F856" s="27">
        <v>0</v>
      </c>
      <c r="G856" s="2" t="s">
        <v>180</v>
      </c>
      <c r="H856" s="27">
        <v>0</v>
      </c>
      <c r="I856" s="2" t="s">
        <v>181</v>
      </c>
      <c r="J856" s="27">
        <v>0</v>
      </c>
      <c r="K856" s="2" t="s">
        <v>182</v>
      </c>
      <c r="L856" s="136">
        <v>0</v>
      </c>
      <c r="M856" s="2" t="s">
        <v>38</v>
      </c>
      <c r="N856" s="28">
        <v>0</v>
      </c>
    </row>
    <row r="857" spans="1:14" x14ac:dyDescent="0.3">
      <c r="A857" s="11"/>
      <c r="B857" s="12"/>
      <c r="C857" s="12"/>
      <c r="D857" s="29"/>
      <c r="E857" s="2" t="s">
        <v>26</v>
      </c>
      <c r="F857" s="27">
        <v>0</v>
      </c>
      <c r="G857" s="2" t="s">
        <v>183</v>
      </c>
      <c r="H857" s="27">
        <v>0</v>
      </c>
      <c r="I857" s="2" t="s">
        <v>184</v>
      </c>
      <c r="J857" s="27">
        <v>0</v>
      </c>
      <c r="K857" s="39"/>
      <c r="L857" s="136"/>
      <c r="M857" s="2" t="s">
        <v>39</v>
      </c>
      <c r="N857" s="28">
        <v>0</v>
      </c>
    </row>
    <row r="858" spans="1:14" ht="15" thickBot="1" x14ac:dyDescent="0.35">
      <c r="A858" s="11"/>
      <c r="B858" s="12"/>
      <c r="C858" s="12"/>
      <c r="D858" s="29"/>
      <c r="E858" s="2"/>
      <c r="F858" s="27"/>
      <c r="G858" s="2"/>
      <c r="H858" s="27"/>
      <c r="I858" s="2"/>
      <c r="J858" s="27"/>
      <c r="K858"/>
      <c r="L858" s="136"/>
      <c r="M858" s="2"/>
      <c r="N858" s="28"/>
    </row>
    <row r="859" spans="1:14" ht="14.4" thickTop="1" x14ac:dyDescent="0.3">
      <c r="A859" s="48"/>
      <c r="B859" s="49"/>
      <c r="C859" s="49"/>
      <c r="D859" s="50"/>
      <c r="E859" s="518"/>
      <c r="F859" s="519"/>
      <c r="G859" s="518"/>
      <c r="H859" s="519"/>
      <c r="I859" s="518"/>
      <c r="J859" s="519"/>
      <c r="K859" s="518"/>
      <c r="L859" s="201"/>
      <c r="M859" s="518"/>
      <c r="N859" s="520"/>
    </row>
    <row r="860" spans="1:14" x14ac:dyDescent="0.3">
      <c r="A860" s="37"/>
      <c r="B860" s="78" t="s">
        <v>187</v>
      </c>
      <c r="C860" s="12" t="s">
        <v>189</v>
      </c>
      <c r="D860" s="4" t="s">
        <v>325</v>
      </c>
      <c r="E860" s="39" t="s">
        <v>31</v>
      </c>
      <c r="F860" s="40">
        <f>+F847+F851+F855</f>
        <v>0</v>
      </c>
      <c r="G860" s="39" t="s">
        <v>179</v>
      </c>
      <c r="H860" s="40">
        <f>+H847+H851+H855</f>
        <v>0</v>
      </c>
      <c r="I860" s="39" t="s">
        <v>33</v>
      </c>
      <c r="J860" s="40">
        <f>+J847+J851+J855</f>
        <v>0</v>
      </c>
      <c r="K860" s="39"/>
      <c r="L860" s="192"/>
      <c r="M860" s="39" t="s">
        <v>35</v>
      </c>
      <c r="N860" s="41">
        <f>+N847+N851+N855</f>
        <v>0</v>
      </c>
    </row>
    <row r="861" spans="1:14" x14ac:dyDescent="0.3">
      <c r="A861" s="11"/>
      <c r="B861" s="12"/>
      <c r="C861" s="12"/>
      <c r="D861" s="13"/>
      <c r="E861" s="39" t="s">
        <v>20</v>
      </c>
      <c r="F861" s="40">
        <f>+F848+F852+F856</f>
        <v>0</v>
      </c>
      <c r="G861" s="39" t="s">
        <v>180</v>
      </c>
      <c r="H861" s="40">
        <f>+H848+H852+H856</f>
        <v>0</v>
      </c>
      <c r="I861" s="39" t="s">
        <v>181</v>
      </c>
      <c r="J861" s="40">
        <f>+J848+J852+J856</f>
        <v>0</v>
      </c>
      <c r="K861" s="39" t="s">
        <v>182</v>
      </c>
      <c r="L861" s="192">
        <f>+L848+L852+L856</f>
        <v>0</v>
      </c>
      <c r="M861" s="39" t="s">
        <v>38</v>
      </c>
      <c r="N861" s="41">
        <f>+N848+N852+N856</f>
        <v>0</v>
      </c>
    </row>
    <row r="862" spans="1:14" x14ac:dyDescent="0.3">
      <c r="A862" s="11"/>
      <c r="B862" s="12"/>
      <c r="C862" s="12"/>
      <c r="D862" s="13"/>
      <c r="E862" s="39" t="s">
        <v>26</v>
      </c>
      <c r="F862" s="40">
        <f>+F849+F853+F857</f>
        <v>0</v>
      </c>
      <c r="G862" s="39" t="s">
        <v>183</v>
      </c>
      <c r="H862" s="40">
        <f>+H849+H853+H857</f>
        <v>0</v>
      </c>
      <c r="I862" s="39" t="s">
        <v>184</v>
      </c>
      <c r="J862" s="40">
        <f>+J849+J853+J857</f>
        <v>0</v>
      </c>
      <c r="K862" s="39"/>
      <c r="L862" s="192"/>
      <c r="M862" s="39" t="s">
        <v>39</v>
      </c>
      <c r="N862" s="41">
        <f>+N849+N853+N857</f>
        <v>0</v>
      </c>
    </row>
    <row r="863" spans="1:14" x14ac:dyDescent="0.3">
      <c r="A863" s="42"/>
      <c r="B863" s="43"/>
      <c r="C863" s="43"/>
      <c r="D863" s="22"/>
      <c r="E863" s="44"/>
      <c r="F863" s="172"/>
      <c r="G863" s="44"/>
      <c r="H863" s="172"/>
      <c r="I863" s="44"/>
      <c r="J863" s="172"/>
      <c r="K863" s="44"/>
      <c r="L863" s="746"/>
      <c r="M863" s="44"/>
      <c r="N863" s="45"/>
    </row>
    <row r="864" spans="1:14" x14ac:dyDescent="0.3">
      <c r="A864" s="42"/>
      <c r="B864" s="43"/>
      <c r="C864" s="43"/>
      <c r="D864" s="22"/>
      <c r="E864" s="44"/>
      <c r="F864" s="172"/>
      <c r="G864" s="44"/>
      <c r="H864" s="172"/>
      <c r="I864" s="44"/>
      <c r="J864" s="172"/>
      <c r="K864" s="44"/>
      <c r="L864" s="746"/>
      <c r="M864" s="44"/>
      <c r="N864" s="45"/>
    </row>
    <row r="865" spans="1:14" x14ac:dyDescent="0.3">
      <c r="A865" s="56" t="s">
        <v>326</v>
      </c>
      <c r="B865" s="58" t="s">
        <v>175</v>
      </c>
      <c r="C865" s="62" t="s">
        <v>193</v>
      </c>
      <c r="D865" s="57" t="s">
        <v>327</v>
      </c>
      <c r="E865" s="18"/>
      <c r="F865" s="18"/>
      <c r="G865" s="18"/>
      <c r="H865" s="18"/>
      <c r="I865" s="18"/>
      <c r="J865" s="18"/>
      <c r="K865" s="18"/>
      <c r="L865" s="18"/>
      <c r="M865" s="18"/>
      <c r="N865" s="101"/>
    </row>
    <row r="866" spans="1:14" x14ac:dyDescent="0.3">
      <c r="A866" s="11"/>
      <c r="B866" s="61"/>
      <c r="C866" s="12"/>
      <c r="D866" s="30"/>
      <c r="L866" s="107"/>
      <c r="N866" s="5"/>
    </row>
    <row r="867" spans="1:14" x14ac:dyDescent="0.3">
      <c r="A867" s="59"/>
      <c r="B867" s="25"/>
      <c r="C867" s="60"/>
      <c r="D867" s="53"/>
      <c r="E867" s="524"/>
      <c r="F867" s="171"/>
      <c r="G867" s="524"/>
      <c r="H867" s="524"/>
      <c r="I867" s="524"/>
      <c r="J867" s="524"/>
      <c r="K867" s="524"/>
      <c r="L867" s="203"/>
      <c r="M867" s="524"/>
      <c r="N867" s="525"/>
    </row>
    <row r="868" spans="1:14" x14ac:dyDescent="0.3">
      <c r="A868" s="11"/>
      <c r="B868" s="21" t="s">
        <v>177</v>
      </c>
      <c r="C868" s="12"/>
      <c r="D868" s="13" t="s">
        <v>178</v>
      </c>
      <c r="E868" s="2" t="s">
        <v>31</v>
      </c>
      <c r="F868" s="27">
        <v>0</v>
      </c>
      <c r="G868" s="2" t="s">
        <v>179</v>
      </c>
      <c r="H868" s="27">
        <v>0</v>
      </c>
      <c r="I868" s="2" t="s">
        <v>33</v>
      </c>
      <c r="J868" s="27">
        <v>0</v>
      </c>
      <c r="K868" s="2"/>
      <c r="L868" s="136"/>
      <c r="M868" s="2" t="s">
        <v>35</v>
      </c>
      <c r="N868" s="28">
        <v>0</v>
      </c>
    </row>
    <row r="869" spans="1:14" x14ac:dyDescent="0.3">
      <c r="A869" s="11"/>
      <c r="B869" s="12"/>
      <c r="C869" s="12"/>
      <c r="D869" s="29"/>
      <c r="E869" s="2" t="s">
        <v>20</v>
      </c>
      <c r="F869" s="27">
        <v>0</v>
      </c>
      <c r="G869" s="2" t="s">
        <v>180</v>
      </c>
      <c r="H869" s="27">
        <v>0</v>
      </c>
      <c r="I869" s="2" t="s">
        <v>181</v>
      </c>
      <c r="J869" s="27">
        <v>0</v>
      </c>
      <c r="K869" s="2" t="s">
        <v>182</v>
      </c>
      <c r="L869" s="136">
        <v>0</v>
      </c>
      <c r="M869" s="2" t="s">
        <v>38</v>
      </c>
      <c r="N869" s="28">
        <v>0</v>
      </c>
    </row>
    <row r="870" spans="1:14" x14ac:dyDescent="0.3">
      <c r="A870" s="11"/>
      <c r="B870" s="12"/>
      <c r="C870" s="12"/>
      <c r="D870" s="29"/>
      <c r="E870" s="2" t="s">
        <v>26</v>
      </c>
      <c r="F870" s="27">
        <v>0</v>
      </c>
      <c r="G870" s="2" t="s">
        <v>183</v>
      </c>
      <c r="H870" s="27">
        <v>0</v>
      </c>
      <c r="I870" s="2" t="s">
        <v>184</v>
      </c>
      <c r="J870" s="27">
        <v>0</v>
      </c>
      <c r="K870" s="2"/>
      <c r="L870" s="136"/>
      <c r="M870" s="2" t="s">
        <v>39</v>
      </c>
      <c r="N870" s="28">
        <v>0</v>
      </c>
    </row>
    <row r="871" spans="1:14" x14ac:dyDescent="0.3">
      <c r="A871" s="11"/>
      <c r="B871" s="12"/>
      <c r="C871" s="12"/>
      <c r="D871" s="30"/>
      <c r="H871" s="2"/>
      <c r="J871" s="2"/>
      <c r="L871" s="108"/>
      <c r="N871" s="14"/>
    </row>
    <row r="872" spans="1:14" x14ac:dyDescent="0.3">
      <c r="A872" s="11"/>
      <c r="B872" s="21" t="s">
        <v>185</v>
      </c>
      <c r="C872" s="12"/>
      <c r="D872" s="13" t="s">
        <v>186</v>
      </c>
      <c r="E872" s="2" t="s">
        <v>31</v>
      </c>
      <c r="F872" s="27">
        <v>0</v>
      </c>
      <c r="G872" s="2" t="s">
        <v>179</v>
      </c>
      <c r="H872" s="27">
        <v>0</v>
      </c>
      <c r="I872" s="2" t="s">
        <v>33</v>
      </c>
      <c r="J872" s="27">
        <v>0</v>
      </c>
      <c r="K872" s="2"/>
      <c r="L872" s="136"/>
      <c r="M872" s="2" t="s">
        <v>35</v>
      </c>
      <c r="N872" s="28">
        <v>0</v>
      </c>
    </row>
    <row r="873" spans="1:14" x14ac:dyDescent="0.3">
      <c r="A873" s="11"/>
      <c r="B873" s="12"/>
      <c r="C873" s="12"/>
      <c r="D873" s="29"/>
      <c r="E873" s="2" t="s">
        <v>20</v>
      </c>
      <c r="F873" s="27">
        <v>0</v>
      </c>
      <c r="G873" s="2" t="s">
        <v>180</v>
      </c>
      <c r="H873" s="27">
        <v>0</v>
      </c>
      <c r="I873" s="2" t="s">
        <v>181</v>
      </c>
      <c r="J873" s="27">
        <v>0</v>
      </c>
      <c r="K873" s="2" t="s">
        <v>182</v>
      </c>
      <c r="L873" s="136">
        <v>0</v>
      </c>
      <c r="M873" s="2" t="s">
        <v>38</v>
      </c>
      <c r="N873" s="28">
        <v>0</v>
      </c>
    </row>
    <row r="874" spans="1:14" x14ac:dyDescent="0.3">
      <c r="A874" s="11"/>
      <c r="B874" s="12"/>
      <c r="C874" s="12"/>
      <c r="D874" s="29"/>
      <c r="E874" s="2" t="s">
        <v>26</v>
      </c>
      <c r="F874" s="27">
        <v>0</v>
      </c>
      <c r="G874" s="2" t="s">
        <v>183</v>
      </c>
      <c r="H874" s="27">
        <v>0</v>
      </c>
      <c r="I874" s="2" t="s">
        <v>184</v>
      </c>
      <c r="J874" s="27">
        <v>0</v>
      </c>
      <c r="K874" s="2"/>
      <c r="L874" s="136"/>
      <c r="M874" s="2" t="s">
        <v>39</v>
      </c>
      <c r="N874" s="28">
        <v>0</v>
      </c>
    </row>
    <row r="875" spans="1:14" x14ac:dyDescent="0.3">
      <c r="A875" s="11"/>
      <c r="B875" s="12"/>
      <c r="C875" s="12"/>
      <c r="D875" s="30"/>
      <c r="I875" s="2"/>
      <c r="L875" s="108"/>
      <c r="N875" s="5"/>
    </row>
    <row r="876" spans="1:14" x14ac:dyDescent="0.3">
      <c r="A876" s="11"/>
      <c r="B876" s="21" t="s">
        <v>195</v>
      </c>
      <c r="C876" s="12"/>
      <c r="D876" s="13" t="s">
        <v>196</v>
      </c>
      <c r="E876" s="2" t="s">
        <v>31</v>
      </c>
      <c r="F876" s="27">
        <v>0</v>
      </c>
      <c r="G876" s="2" t="s">
        <v>179</v>
      </c>
      <c r="H876" s="27">
        <v>0</v>
      </c>
      <c r="I876" s="2" t="s">
        <v>33</v>
      </c>
      <c r="J876" s="27">
        <v>0</v>
      </c>
      <c r="L876" s="136"/>
      <c r="M876" s="2" t="s">
        <v>35</v>
      </c>
      <c r="N876" s="28">
        <v>0</v>
      </c>
    </row>
    <row r="877" spans="1:14" x14ac:dyDescent="0.3">
      <c r="A877" s="11"/>
      <c r="B877" s="12"/>
      <c r="C877" s="12"/>
      <c r="D877" s="29"/>
      <c r="E877" s="2" t="s">
        <v>20</v>
      </c>
      <c r="F877" s="27">
        <v>0</v>
      </c>
      <c r="G877" s="2" t="s">
        <v>180</v>
      </c>
      <c r="H877" s="27">
        <v>0</v>
      </c>
      <c r="I877" s="2" t="s">
        <v>181</v>
      </c>
      <c r="J877" s="27">
        <v>0</v>
      </c>
      <c r="K877" s="2" t="s">
        <v>182</v>
      </c>
      <c r="L877" s="136">
        <v>0</v>
      </c>
      <c r="M877" s="2" t="s">
        <v>38</v>
      </c>
      <c r="N877" s="28">
        <v>0</v>
      </c>
    </row>
    <row r="878" spans="1:14" x14ac:dyDescent="0.3">
      <c r="A878" s="11"/>
      <c r="B878" s="12"/>
      <c r="C878" s="12"/>
      <c r="D878" s="29"/>
      <c r="E878" s="2" t="s">
        <v>26</v>
      </c>
      <c r="F878" s="27">
        <v>0</v>
      </c>
      <c r="G878" s="2" t="s">
        <v>183</v>
      </c>
      <c r="H878" s="27">
        <v>0</v>
      </c>
      <c r="I878" s="2" t="s">
        <v>184</v>
      </c>
      <c r="J878" s="27">
        <v>0</v>
      </c>
      <c r="K878" s="39"/>
      <c r="L878" s="136"/>
      <c r="M878" s="2" t="s">
        <v>39</v>
      </c>
      <c r="N878" s="28">
        <v>0</v>
      </c>
    </row>
    <row r="879" spans="1:14" ht="15" thickBot="1" x14ac:dyDescent="0.35">
      <c r="A879" s="11"/>
      <c r="B879" s="12"/>
      <c r="C879" s="12"/>
      <c r="D879" s="29"/>
      <c r="E879" s="2"/>
      <c r="F879" s="27"/>
      <c r="G879" s="2"/>
      <c r="H879" s="27"/>
      <c r="I879" s="2"/>
      <c r="J879" s="27"/>
      <c r="K879"/>
      <c r="L879" s="136"/>
      <c r="M879" s="2"/>
      <c r="N879" s="28"/>
    </row>
    <row r="880" spans="1:14" ht="14.4" thickTop="1" x14ac:dyDescent="0.3">
      <c r="A880" s="48"/>
      <c r="B880" s="49"/>
      <c r="C880" s="49"/>
      <c r="D880" s="50"/>
      <c r="E880" s="518"/>
      <c r="F880" s="519"/>
      <c r="G880" s="518"/>
      <c r="H880" s="519"/>
      <c r="I880" s="518"/>
      <c r="J880" s="519"/>
      <c r="K880" s="518"/>
      <c r="L880" s="201"/>
      <c r="M880" s="518"/>
      <c r="N880" s="520"/>
    </row>
    <row r="881" spans="1:14" x14ac:dyDescent="0.3">
      <c r="A881" s="37"/>
      <c r="B881" s="78" t="s">
        <v>187</v>
      </c>
      <c r="C881" s="181" t="s">
        <v>193</v>
      </c>
      <c r="D881" s="4" t="s">
        <v>327</v>
      </c>
      <c r="E881" s="39" t="s">
        <v>31</v>
      </c>
      <c r="F881" s="40">
        <f>+F868+F872+F876</f>
        <v>0</v>
      </c>
      <c r="G881" s="39" t="s">
        <v>179</v>
      </c>
      <c r="H881" s="40">
        <f>+H868+H872+H876</f>
        <v>0</v>
      </c>
      <c r="I881" s="39" t="s">
        <v>33</v>
      </c>
      <c r="J881" s="40">
        <f>+J868+J872+J876</f>
        <v>0</v>
      </c>
      <c r="K881" s="39"/>
      <c r="L881" s="192"/>
      <c r="M881" s="39" t="s">
        <v>35</v>
      </c>
      <c r="N881" s="41">
        <f>+N868+N872+N876</f>
        <v>0</v>
      </c>
    </row>
    <row r="882" spans="1:14" x14ac:dyDescent="0.3">
      <c r="A882" s="11"/>
      <c r="B882" s="12"/>
      <c r="C882" s="12"/>
      <c r="D882" s="13"/>
      <c r="E882" s="39" t="s">
        <v>20</v>
      </c>
      <c r="F882" s="40">
        <f>+F869+F873+F877</f>
        <v>0</v>
      </c>
      <c r="G882" s="39" t="s">
        <v>180</v>
      </c>
      <c r="H882" s="40">
        <f>+H869+H873+H877</f>
        <v>0</v>
      </c>
      <c r="I882" s="39" t="s">
        <v>181</v>
      </c>
      <c r="J882" s="40">
        <f>+J869+J873+J877</f>
        <v>0</v>
      </c>
      <c r="K882" s="39" t="s">
        <v>182</v>
      </c>
      <c r="L882" s="192">
        <f>+L869+L873+L877</f>
        <v>0</v>
      </c>
      <c r="M882" s="39" t="s">
        <v>38</v>
      </c>
      <c r="N882" s="41">
        <f>+N869+N873+N877</f>
        <v>0</v>
      </c>
    </row>
    <row r="883" spans="1:14" ht="15" customHeight="1" x14ac:dyDescent="0.3">
      <c r="A883" s="11"/>
      <c r="B883" s="12"/>
      <c r="C883" s="12"/>
      <c r="D883" s="13"/>
      <c r="E883" s="39" t="s">
        <v>26</v>
      </c>
      <c r="F883" s="40">
        <f>+F870+F874+F878</f>
        <v>0</v>
      </c>
      <c r="G883" s="39" t="s">
        <v>183</v>
      </c>
      <c r="H883" s="40">
        <f>+H870+H874+H878</f>
        <v>0</v>
      </c>
      <c r="I883" s="39" t="s">
        <v>184</v>
      </c>
      <c r="J883" s="40">
        <f>+J870+J874+J878</f>
        <v>0</v>
      </c>
      <c r="K883" s="39"/>
      <c r="L883" s="192"/>
      <c r="M883" s="39" t="s">
        <v>39</v>
      </c>
      <c r="N883" s="41">
        <f>+N870+N874+N878</f>
        <v>0</v>
      </c>
    </row>
    <row r="884" spans="1:14" x14ac:dyDescent="0.3">
      <c r="A884" s="42"/>
      <c r="B884" s="43"/>
      <c r="C884" s="43"/>
      <c r="D884" s="22"/>
      <c r="E884" s="44"/>
      <c r="F884" s="172"/>
      <c r="G884" s="44"/>
      <c r="H884" s="172"/>
      <c r="I884" s="44"/>
      <c r="J884" s="172"/>
      <c r="K884" s="44"/>
      <c r="L884" s="746"/>
      <c r="M884" s="44"/>
      <c r="N884" s="45"/>
    </row>
    <row r="885" spans="1:14" x14ac:dyDescent="0.3">
      <c r="A885" s="11"/>
      <c r="B885" s="12"/>
      <c r="C885" s="12"/>
      <c r="D885" s="30"/>
      <c r="L885" s="107"/>
      <c r="N885" s="5"/>
    </row>
    <row r="886" spans="1:14" ht="27.6" x14ac:dyDescent="0.3">
      <c r="A886" s="56" t="s">
        <v>2055</v>
      </c>
      <c r="B886" s="58" t="s">
        <v>175</v>
      </c>
      <c r="C886" s="182" t="s">
        <v>2036</v>
      </c>
      <c r="D886" s="57" t="s">
        <v>329</v>
      </c>
      <c r="E886" s="18"/>
      <c r="F886" s="18"/>
      <c r="G886" s="18"/>
      <c r="H886" s="18"/>
      <c r="I886" s="18"/>
      <c r="J886" s="18"/>
      <c r="K886" s="18"/>
      <c r="L886" s="18"/>
      <c r="M886" s="18"/>
      <c r="N886" s="101"/>
    </row>
    <row r="887" spans="1:14" x14ac:dyDescent="0.3">
      <c r="A887" s="11"/>
      <c r="B887" s="61"/>
      <c r="C887" s="12"/>
      <c r="D887" s="30"/>
      <c r="L887" s="107"/>
      <c r="N887" s="5"/>
    </row>
    <row r="888" spans="1:14" x14ac:dyDescent="0.3">
      <c r="A888" s="59"/>
      <c r="B888" s="25"/>
      <c r="C888" s="60"/>
      <c r="D888" s="53"/>
      <c r="E888" s="524"/>
      <c r="F888" s="171"/>
      <c r="G888" s="524"/>
      <c r="H888" s="524"/>
      <c r="I888" s="524"/>
      <c r="J888" s="524"/>
      <c r="K888" s="524"/>
      <c r="L888" s="203"/>
      <c r="M888" s="524"/>
      <c r="N888" s="525"/>
    </row>
    <row r="889" spans="1:14" x14ac:dyDescent="0.3">
      <c r="A889" s="11"/>
      <c r="B889" s="21" t="s">
        <v>177</v>
      </c>
      <c r="C889" s="12"/>
      <c r="D889" s="13" t="s">
        <v>178</v>
      </c>
      <c r="E889" s="2" t="s">
        <v>31</v>
      </c>
      <c r="F889" s="27">
        <v>0</v>
      </c>
      <c r="G889" s="2" t="s">
        <v>179</v>
      </c>
      <c r="H889" s="27">
        <v>0</v>
      </c>
      <c r="I889" s="2" t="s">
        <v>33</v>
      </c>
      <c r="J889" s="27">
        <v>0</v>
      </c>
      <c r="K889" s="2"/>
      <c r="L889" s="136"/>
      <c r="M889" s="2" t="s">
        <v>35</v>
      </c>
      <c r="N889" s="28">
        <v>0</v>
      </c>
    </row>
    <row r="890" spans="1:14" x14ac:dyDescent="0.3">
      <c r="A890" s="11"/>
      <c r="B890" s="12"/>
      <c r="C890" s="12"/>
      <c r="D890" s="29"/>
      <c r="E890" s="2" t="s">
        <v>20</v>
      </c>
      <c r="F890" s="27">
        <v>0</v>
      </c>
      <c r="G890" s="2" t="s">
        <v>180</v>
      </c>
      <c r="H890" s="27">
        <v>0</v>
      </c>
      <c r="I890" s="2" t="s">
        <v>181</v>
      </c>
      <c r="J890" s="27">
        <v>0</v>
      </c>
      <c r="K890" s="2" t="s">
        <v>182</v>
      </c>
      <c r="L890" s="136">
        <v>0</v>
      </c>
      <c r="M890" s="2" t="s">
        <v>38</v>
      </c>
      <c r="N890" s="28">
        <v>0</v>
      </c>
    </row>
    <row r="891" spans="1:14" x14ac:dyDescent="0.3">
      <c r="A891" s="11"/>
      <c r="B891" s="12"/>
      <c r="C891" s="12"/>
      <c r="D891" s="29"/>
      <c r="E891" s="2" t="s">
        <v>26</v>
      </c>
      <c r="F891" s="27">
        <v>0</v>
      </c>
      <c r="G891" s="2" t="s">
        <v>183</v>
      </c>
      <c r="H891" s="27">
        <v>0</v>
      </c>
      <c r="I891" s="2" t="s">
        <v>184</v>
      </c>
      <c r="J891" s="27">
        <v>0</v>
      </c>
      <c r="K891" s="2"/>
      <c r="L891" s="136"/>
      <c r="M891" s="2" t="s">
        <v>39</v>
      </c>
      <c r="N891" s="28">
        <v>0</v>
      </c>
    </row>
    <row r="892" spans="1:14" x14ac:dyDescent="0.3">
      <c r="A892" s="11"/>
      <c r="B892" s="12"/>
      <c r="C892" s="12"/>
      <c r="D892" s="30"/>
      <c r="H892" s="2"/>
      <c r="J892" s="2"/>
      <c r="L892" s="108"/>
      <c r="N892" s="14"/>
    </row>
    <row r="893" spans="1:14" x14ac:dyDescent="0.3">
      <c r="A893" s="11"/>
      <c r="B893" s="21" t="s">
        <v>185</v>
      </c>
      <c r="C893" s="12"/>
      <c r="D893" s="13" t="s">
        <v>186</v>
      </c>
      <c r="E893" s="2" t="s">
        <v>31</v>
      </c>
      <c r="F893" s="27">
        <v>0</v>
      </c>
      <c r="G893" s="2" t="s">
        <v>179</v>
      </c>
      <c r="H893" s="27">
        <v>0</v>
      </c>
      <c r="I893" s="2" t="s">
        <v>33</v>
      </c>
      <c r="J893" s="27">
        <v>0</v>
      </c>
      <c r="K893" s="2"/>
      <c r="L893" s="136"/>
      <c r="M893" s="2" t="s">
        <v>35</v>
      </c>
      <c r="N893" s="28">
        <v>0</v>
      </c>
    </row>
    <row r="894" spans="1:14" x14ac:dyDescent="0.3">
      <c r="A894" s="11"/>
      <c r="B894" s="12"/>
      <c r="C894" s="12"/>
      <c r="D894" s="29"/>
      <c r="E894" s="2" t="s">
        <v>20</v>
      </c>
      <c r="F894" s="27">
        <v>0</v>
      </c>
      <c r="G894" s="2" t="s">
        <v>180</v>
      </c>
      <c r="H894" s="27">
        <v>0</v>
      </c>
      <c r="I894" s="2" t="s">
        <v>181</v>
      </c>
      <c r="J894" s="27">
        <v>0</v>
      </c>
      <c r="K894" s="2" t="s">
        <v>182</v>
      </c>
      <c r="L894" s="136">
        <v>0</v>
      </c>
      <c r="M894" s="2" t="s">
        <v>38</v>
      </c>
      <c r="N894" s="28">
        <v>0</v>
      </c>
    </row>
    <row r="895" spans="1:14" x14ac:dyDescent="0.3">
      <c r="A895" s="11"/>
      <c r="B895" s="12"/>
      <c r="C895" s="12"/>
      <c r="D895" s="29"/>
      <c r="E895" s="2" t="s">
        <v>26</v>
      </c>
      <c r="F895" s="27">
        <v>0</v>
      </c>
      <c r="G895" s="2" t="s">
        <v>183</v>
      </c>
      <c r="H895" s="27">
        <v>0</v>
      </c>
      <c r="I895" s="2" t="s">
        <v>184</v>
      </c>
      <c r="J895" s="27">
        <v>0</v>
      </c>
      <c r="K895" s="2"/>
      <c r="L895" s="136"/>
      <c r="M895" s="2" t="s">
        <v>39</v>
      </c>
      <c r="N895" s="28">
        <v>0</v>
      </c>
    </row>
    <row r="896" spans="1:14" x14ac:dyDescent="0.3">
      <c r="A896" s="11"/>
      <c r="B896" s="12"/>
      <c r="C896" s="12"/>
      <c r="D896" s="30"/>
      <c r="I896" s="2"/>
      <c r="L896" s="108"/>
      <c r="N896" s="5"/>
    </row>
    <row r="897" spans="1:14" x14ac:dyDescent="0.3">
      <c r="A897" s="11"/>
      <c r="B897" s="21" t="s">
        <v>195</v>
      </c>
      <c r="C897" s="12"/>
      <c r="D897" s="13" t="s">
        <v>196</v>
      </c>
      <c r="E897" s="2" t="s">
        <v>31</v>
      </c>
      <c r="F897" s="27">
        <v>0</v>
      </c>
      <c r="G897" s="2" t="s">
        <v>179</v>
      </c>
      <c r="H897" s="27">
        <v>0</v>
      </c>
      <c r="I897" s="2" t="s">
        <v>33</v>
      </c>
      <c r="J897" s="27">
        <v>0</v>
      </c>
      <c r="L897" s="136"/>
      <c r="M897" s="2" t="s">
        <v>35</v>
      </c>
      <c r="N897" s="28">
        <v>0</v>
      </c>
    </row>
    <row r="898" spans="1:14" x14ac:dyDescent="0.3">
      <c r="A898" s="11"/>
      <c r="B898" s="12"/>
      <c r="C898" s="12"/>
      <c r="D898" s="29"/>
      <c r="E898" s="2" t="s">
        <v>20</v>
      </c>
      <c r="F898" s="27">
        <v>0</v>
      </c>
      <c r="G898" s="2" t="s">
        <v>180</v>
      </c>
      <c r="H898" s="27">
        <v>0</v>
      </c>
      <c r="I898" s="2" t="s">
        <v>181</v>
      </c>
      <c r="J898" s="27">
        <v>0</v>
      </c>
      <c r="K898" s="2" t="s">
        <v>182</v>
      </c>
      <c r="L898" s="136">
        <v>0</v>
      </c>
      <c r="M898" s="2" t="s">
        <v>38</v>
      </c>
      <c r="N898" s="28">
        <v>0</v>
      </c>
    </row>
    <row r="899" spans="1:14" x14ac:dyDescent="0.3">
      <c r="A899" s="11"/>
      <c r="B899" s="12"/>
      <c r="C899" s="12"/>
      <c r="D899" s="29"/>
      <c r="E899" s="2" t="s">
        <v>26</v>
      </c>
      <c r="F899" s="27">
        <v>0</v>
      </c>
      <c r="G899" s="2" t="s">
        <v>183</v>
      </c>
      <c r="H899" s="27">
        <v>0</v>
      </c>
      <c r="I899" s="2" t="s">
        <v>184</v>
      </c>
      <c r="J899" s="27">
        <v>0</v>
      </c>
      <c r="K899" s="39"/>
      <c r="L899" s="136"/>
      <c r="M899" s="2" t="s">
        <v>39</v>
      </c>
      <c r="N899" s="28">
        <v>0</v>
      </c>
    </row>
    <row r="900" spans="1:14" ht="15" thickBot="1" x14ac:dyDescent="0.35">
      <c r="A900" s="11"/>
      <c r="B900" s="12"/>
      <c r="C900" s="12"/>
      <c r="D900" s="29"/>
      <c r="E900" s="2"/>
      <c r="F900" s="27"/>
      <c r="G900" s="2"/>
      <c r="H900" s="27"/>
      <c r="I900" s="2"/>
      <c r="J900" s="27"/>
      <c r="K900"/>
      <c r="L900" s="136"/>
      <c r="M900" s="2"/>
      <c r="N900" s="28"/>
    </row>
    <row r="901" spans="1:14" ht="14.4" thickTop="1" x14ac:dyDescent="0.3">
      <c r="A901" s="48"/>
      <c r="B901" s="49"/>
      <c r="C901" s="49"/>
      <c r="D901" s="50"/>
      <c r="E901" s="518"/>
      <c r="F901" s="519"/>
      <c r="G901" s="518"/>
      <c r="H901" s="519"/>
      <c r="I901" s="518"/>
      <c r="J901" s="519"/>
      <c r="K901" s="518"/>
      <c r="L901" s="201"/>
      <c r="M901" s="518"/>
      <c r="N901" s="520"/>
    </row>
    <row r="902" spans="1:14" x14ac:dyDescent="0.3">
      <c r="A902" s="37"/>
      <c r="B902" s="78" t="s">
        <v>187</v>
      </c>
      <c r="C902" s="184" t="s">
        <v>2036</v>
      </c>
      <c r="D902" s="4" t="s">
        <v>1859</v>
      </c>
      <c r="E902" s="39" t="s">
        <v>31</v>
      </c>
      <c r="F902" s="40">
        <f>+F889+F893+F897</f>
        <v>0</v>
      </c>
      <c r="G902" s="39" t="s">
        <v>179</v>
      </c>
      <c r="H902" s="40">
        <f>+H889+H893+H897</f>
        <v>0</v>
      </c>
      <c r="I902" s="39" t="s">
        <v>33</v>
      </c>
      <c r="J902" s="40">
        <f>+J889+J893+J897</f>
        <v>0</v>
      </c>
      <c r="K902" s="39"/>
      <c r="L902" s="192"/>
      <c r="M902" s="39" t="s">
        <v>35</v>
      </c>
      <c r="N902" s="41">
        <f>+N889+N893+N897</f>
        <v>0</v>
      </c>
    </row>
    <row r="903" spans="1:14" x14ac:dyDescent="0.3">
      <c r="A903" s="11"/>
      <c r="B903" s="12"/>
      <c r="C903" s="12"/>
      <c r="D903" s="13"/>
      <c r="E903" s="39" t="s">
        <v>20</v>
      </c>
      <c r="F903" s="40">
        <f t="shared" ref="F903:H904" si="2">+F890+F894+F898</f>
        <v>0</v>
      </c>
      <c r="G903" s="39" t="s">
        <v>180</v>
      </c>
      <c r="H903" s="40">
        <f t="shared" si="2"/>
        <v>0</v>
      </c>
      <c r="I903" s="39" t="s">
        <v>181</v>
      </c>
      <c r="J903" s="40">
        <f>+J890+J894+J898</f>
        <v>0</v>
      </c>
      <c r="K903" s="39" t="s">
        <v>182</v>
      </c>
      <c r="L903" s="192">
        <f>+L890+L894+L898</f>
        <v>0</v>
      </c>
      <c r="M903" s="39" t="s">
        <v>38</v>
      </c>
      <c r="N903" s="41">
        <f>+N890+N894+N898</f>
        <v>0</v>
      </c>
    </row>
    <row r="904" spans="1:14" x14ac:dyDescent="0.3">
      <c r="A904" s="11"/>
      <c r="B904" s="12"/>
      <c r="C904" s="12"/>
      <c r="D904" s="13"/>
      <c r="E904" s="39" t="s">
        <v>26</v>
      </c>
      <c r="F904" s="40">
        <f t="shared" si="2"/>
        <v>0</v>
      </c>
      <c r="G904" s="39" t="s">
        <v>183</v>
      </c>
      <c r="H904" s="40">
        <f t="shared" si="2"/>
        <v>0</v>
      </c>
      <c r="I904" s="39" t="s">
        <v>184</v>
      </c>
      <c r="J904" s="40">
        <f>+J891+J895+J899</f>
        <v>0</v>
      </c>
      <c r="K904" s="39"/>
      <c r="L904" s="192"/>
      <c r="M904" s="39" t="s">
        <v>39</v>
      </c>
      <c r="N904" s="41">
        <f>+N891+N895+N899</f>
        <v>0</v>
      </c>
    </row>
    <row r="905" spans="1:14" x14ac:dyDescent="0.3">
      <c r="A905" s="42"/>
      <c r="B905" s="43"/>
      <c r="C905" s="43"/>
      <c r="D905" s="22"/>
      <c r="E905" s="44"/>
      <c r="F905" s="172"/>
      <c r="G905" s="44"/>
      <c r="H905" s="172"/>
      <c r="I905" s="44"/>
      <c r="J905" s="172"/>
      <c r="K905" s="44"/>
      <c r="L905" s="746"/>
      <c r="M905" s="44"/>
      <c r="N905" s="45"/>
    </row>
    <row r="906" spans="1:14" x14ac:dyDescent="0.3">
      <c r="A906" s="11"/>
      <c r="B906" s="12"/>
      <c r="C906" s="12"/>
      <c r="D906" s="30"/>
      <c r="L906" s="107"/>
      <c r="N906" s="5"/>
    </row>
    <row r="907" spans="1:14" x14ac:dyDescent="0.3">
      <c r="A907" s="56" t="s">
        <v>330</v>
      </c>
      <c r="B907" s="58" t="s">
        <v>175</v>
      </c>
      <c r="C907" s="62" t="s">
        <v>202</v>
      </c>
      <c r="D907" s="57" t="s">
        <v>331</v>
      </c>
      <c r="E907" s="18"/>
      <c r="F907" s="18"/>
      <c r="G907" s="18"/>
      <c r="H907" s="18"/>
      <c r="I907" s="18"/>
      <c r="J907" s="18"/>
      <c r="K907" s="18"/>
      <c r="L907" s="18"/>
      <c r="M907" s="18"/>
      <c r="N907" s="101"/>
    </row>
    <row r="908" spans="1:14" x14ac:dyDescent="0.3">
      <c r="A908" s="11"/>
      <c r="B908" s="61"/>
      <c r="C908" s="12"/>
      <c r="D908" s="30"/>
      <c r="L908" s="107"/>
      <c r="N908" s="5"/>
    </row>
    <row r="909" spans="1:14" x14ac:dyDescent="0.3">
      <c r="A909" s="59"/>
      <c r="B909" s="25"/>
      <c r="C909" s="60"/>
      <c r="D909" s="53"/>
      <c r="E909" s="524"/>
      <c r="F909" s="171"/>
      <c r="G909" s="524"/>
      <c r="H909" s="524"/>
      <c r="I909" s="524"/>
      <c r="J909" s="524"/>
      <c r="K909" s="524"/>
      <c r="L909" s="203"/>
      <c r="M909" s="524"/>
      <c r="N909" s="525"/>
    </row>
    <row r="910" spans="1:14" x14ac:dyDescent="0.3">
      <c r="A910" s="11"/>
      <c r="B910" s="21" t="s">
        <v>177</v>
      </c>
      <c r="C910" s="12"/>
      <c r="D910" s="13" t="s">
        <v>178</v>
      </c>
      <c r="E910" s="2" t="s">
        <v>31</v>
      </c>
      <c r="F910" s="27">
        <v>0</v>
      </c>
      <c r="G910" s="2" t="s">
        <v>179</v>
      </c>
      <c r="H910" s="27">
        <v>0</v>
      </c>
      <c r="I910" s="2" t="s">
        <v>33</v>
      </c>
      <c r="J910" s="27">
        <v>0</v>
      </c>
      <c r="K910" s="2"/>
      <c r="L910" s="136"/>
      <c r="M910" s="2" t="s">
        <v>35</v>
      </c>
      <c r="N910" s="28">
        <v>0</v>
      </c>
    </row>
    <row r="911" spans="1:14" x14ac:dyDescent="0.3">
      <c r="A911" s="11"/>
      <c r="B911" s="12"/>
      <c r="C911" s="12"/>
      <c r="D911" s="29"/>
      <c r="E911" s="2" t="s">
        <v>20</v>
      </c>
      <c r="F911" s="27">
        <v>0</v>
      </c>
      <c r="G911" s="2" t="s">
        <v>180</v>
      </c>
      <c r="H911" s="27">
        <v>0</v>
      </c>
      <c r="I911" s="2" t="s">
        <v>181</v>
      </c>
      <c r="J911" s="27">
        <v>0</v>
      </c>
      <c r="K911" s="2" t="s">
        <v>182</v>
      </c>
      <c r="L911" s="136">
        <v>0</v>
      </c>
      <c r="M911" s="2" t="s">
        <v>38</v>
      </c>
      <c r="N911" s="28">
        <v>0</v>
      </c>
    </row>
    <row r="912" spans="1:14" x14ac:dyDescent="0.3">
      <c r="A912" s="11"/>
      <c r="B912" s="12"/>
      <c r="C912" s="12"/>
      <c r="D912" s="29"/>
      <c r="E912" s="2" t="s">
        <v>26</v>
      </c>
      <c r="F912" s="27">
        <v>0</v>
      </c>
      <c r="G912" s="2" t="s">
        <v>183</v>
      </c>
      <c r="H912" s="27">
        <v>0</v>
      </c>
      <c r="I912" s="2" t="s">
        <v>184</v>
      </c>
      <c r="J912" s="27">
        <v>0</v>
      </c>
      <c r="K912" s="2"/>
      <c r="L912" s="136"/>
      <c r="M912" s="2" t="s">
        <v>39</v>
      </c>
      <c r="N912" s="28">
        <v>0</v>
      </c>
    </row>
    <row r="913" spans="1:14" x14ac:dyDescent="0.3">
      <c r="A913" s="11"/>
      <c r="B913" s="12"/>
      <c r="C913" s="12"/>
      <c r="D913" s="30"/>
      <c r="H913" s="2"/>
      <c r="J913" s="2"/>
      <c r="L913" s="108"/>
      <c r="N913" s="14"/>
    </row>
    <row r="914" spans="1:14" x14ac:dyDescent="0.3">
      <c r="A914" s="11"/>
      <c r="B914" s="21" t="s">
        <v>185</v>
      </c>
      <c r="C914" s="12"/>
      <c r="D914" s="13" t="s">
        <v>186</v>
      </c>
      <c r="E914" s="2" t="s">
        <v>31</v>
      </c>
      <c r="F914" s="27">
        <v>0</v>
      </c>
      <c r="G914" s="2" t="s">
        <v>179</v>
      </c>
      <c r="H914" s="27">
        <v>0</v>
      </c>
      <c r="I914" s="2" t="s">
        <v>33</v>
      </c>
      <c r="J914" s="27">
        <v>0</v>
      </c>
      <c r="K914" s="2"/>
      <c r="L914" s="136"/>
      <c r="M914" s="2" t="s">
        <v>35</v>
      </c>
      <c r="N914" s="28">
        <v>0</v>
      </c>
    </row>
    <row r="915" spans="1:14" x14ac:dyDescent="0.3">
      <c r="A915" s="11"/>
      <c r="B915" s="12"/>
      <c r="C915" s="12"/>
      <c r="D915" s="29"/>
      <c r="E915" s="2" t="s">
        <v>20</v>
      </c>
      <c r="F915" s="27">
        <v>0</v>
      </c>
      <c r="G915" s="2" t="s">
        <v>180</v>
      </c>
      <c r="H915" s="27">
        <v>0</v>
      </c>
      <c r="I915" s="2" t="s">
        <v>181</v>
      </c>
      <c r="J915" s="27">
        <v>0</v>
      </c>
      <c r="K915" s="2" t="s">
        <v>182</v>
      </c>
      <c r="L915" s="136">
        <v>0</v>
      </c>
      <c r="M915" s="2" t="s">
        <v>38</v>
      </c>
      <c r="N915" s="28">
        <v>0</v>
      </c>
    </row>
    <row r="916" spans="1:14" x14ac:dyDescent="0.3">
      <c r="A916" s="11"/>
      <c r="B916" s="12"/>
      <c r="C916" s="12"/>
      <c r="D916" s="29"/>
      <c r="E916" s="2" t="s">
        <v>26</v>
      </c>
      <c r="F916" s="27">
        <v>0</v>
      </c>
      <c r="G916" s="2" t="s">
        <v>183</v>
      </c>
      <c r="H916" s="27">
        <v>0</v>
      </c>
      <c r="I916" s="2" t="s">
        <v>184</v>
      </c>
      <c r="J916" s="27">
        <v>0</v>
      </c>
      <c r="K916" s="2"/>
      <c r="L916" s="136"/>
      <c r="M916" s="2" t="s">
        <v>39</v>
      </c>
      <c r="N916" s="28">
        <v>0</v>
      </c>
    </row>
    <row r="917" spans="1:14" x14ac:dyDescent="0.3">
      <c r="A917" s="11"/>
      <c r="B917" s="12"/>
      <c r="C917" s="12"/>
      <c r="D917" s="30"/>
      <c r="I917" s="2"/>
      <c r="L917" s="108"/>
      <c r="N917" s="5"/>
    </row>
    <row r="918" spans="1:14" x14ac:dyDescent="0.3">
      <c r="A918" s="11"/>
      <c r="B918" s="21" t="s">
        <v>195</v>
      </c>
      <c r="C918" s="12"/>
      <c r="D918" s="13" t="s">
        <v>196</v>
      </c>
      <c r="E918" s="2" t="s">
        <v>31</v>
      </c>
      <c r="F918" s="27">
        <v>0</v>
      </c>
      <c r="G918" s="2" t="s">
        <v>179</v>
      </c>
      <c r="H918" s="27">
        <v>0</v>
      </c>
      <c r="I918" s="2" t="s">
        <v>33</v>
      </c>
      <c r="J918" s="27">
        <v>0</v>
      </c>
      <c r="L918" s="136"/>
      <c r="M918" s="2" t="s">
        <v>35</v>
      </c>
      <c r="N918" s="28">
        <v>0</v>
      </c>
    </row>
    <row r="919" spans="1:14" x14ac:dyDescent="0.3">
      <c r="A919" s="11"/>
      <c r="B919" s="12"/>
      <c r="C919" s="12"/>
      <c r="D919" s="29"/>
      <c r="E919" s="2" t="s">
        <v>20</v>
      </c>
      <c r="F919" s="27">
        <v>0</v>
      </c>
      <c r="G919" s="2" t="s">
        <v>180</v>
      </c>
      <c r="H919" s="27">
        <v>0</v>
      </c>
      <c r="I919" s="2" t="s">
        <v>181</v>
      </c>
      <c r="J919" s="27">
        <v>0</v>
      </c>
      <c r="K919" s="2" t="s">
        <v>182</v>
      </c>
      <c r="L919" s="136">
        <v>0</v>
      </c>
      <c r="M919" s="2" t="s">
        <v>38</v>
      </c>
      <c r="N919" s="28">
        <v>0</v>
      </c>
    </row>
    <row r="920" spans="1:14" x14ac:dyDescent="0.3">
      <c r="A920" s="11"/>
      <c r="B920" s="12"/>
      <c r="C920" s="12"/>
      <c r="D920" s="29"/>
      <c r="E920" s="2" t="s">
        <v>26</v>
      </c>
      <c r="F920" s="27">
        <v>0</v>
      </c>
      <c r="G920" s="2" t="s">
        <v>183</v>
      </c>
      <c r="H920" s="27">
        <v>0</v>
      </c>
      <c r="I920" s="2" t="s">
        <v>184</v>
      </c>
      <c r="J920" s="27">
        <v>0</v>
      </c>
      <c r="K920" s="39"/>
      <c r="L920" s="136"/>
      <c r="M920" s="2" t="s">
        <v>39</v>
      </c>
      <c r="N920" s="28">
        <v>0</v>
      </c>
    </row>
    <row r="921" spans="1:14" ht="15" thickBot="1" x14ac:dyDescent="0.35">
      <c r="A921" s="11"/>
      <c r="B921" s="12"/>
      <c r="C921" s="12"/>
      <c r="D921" s="29"/>
      <c r="E921" s="2"/>
      <c r="F921" s="27"/>
      <c r="G921" s="2"/>
      <c r="H921" s="27"/>
      <c r="I921" s="2"/>
      <c r="J921" s="27"/>
      <c r="K921"/>
      <c r="L921" s="136"/>
      <c r="M921" s="2"/>
      <c r="N921" s="28"/>
    </row>
    <row r="922" spans="1:14" ht="14.4" thickTop="1" x14ac:dyDescent="0.3">
      <c r="A922" s="48"/>
      <c r="B922" s="49"/>
      <c r="C922" s="49"/>
      <c r="D922" s="50"/>
      <c r="E922" s="518"/>
      <c r="F922" s="519"/>
      <c r="G922" s="518"/>
      <c r="H922" s="519"/>
      <c r="I922" s="518"/>
      <c r="J922" s="519"/>
      <c r="K922" s="518"/>
      <c r="L922" s="201"/>
      <c r="M922" s="518"/>
      <c r="N922" s="520"/>
    </row>
    <row r="923" spans="1:14" x14ac:dyDescent="0.3">
      <c r="A923" s="37"/>
      <c r="B923" s="78" t="s">
        <v>187</v>
      </c>
      <c r="C923" s="181" t="s">
        <v>202</v>
      </c>
      <c r="D923" s="4" t="s">
        <v>331</v>
      </c>
      <c r="E923" s="39" t="s">
        <v>31</v>
      </c>
      <c r="F923" s="40">
        <f>+F910+F914+F918</f>
        <v>0</v>
      </c>
      <c r="G923" s="39" t="s">
        <v>179</v>
      </c>
      <c r="H923" s="40">
        <f>+H910+H914+H918</f>
        <v>0</v>
      </c>
      <c r="I923" s="39" t="s">
        <v>33</v>
      </c>
      <c r="J923" s="40">
        <f>+J910+J914+J918</f>
        <v>0</v>
      </c>
      <c r="K923" s="39"/>
      <c r="L923" s="192"/>
      <c r="M923" s="39" t="s">
        <v>35</v>
      </c>
      <c r="N923" s="41">
        <f>+N910+N914+N918</f>
        <v>0</v>
      </c>
    </row>
    <row r="924" spans="1:14" x14ac:dyDescent="0.3">
      <c r="A924" s="11"/>
      <c r="B924" s="12"/>
      <c r="C924" s="12"/>
      <c r="D924" s="13"/>
      <c r="E924" s="39" t="s">
        <v>20</v>
      </c>
      <c r="F924" s="40">
        <f>+F911+F915+F919</f>
        <v>0</v>
      </c>
      <c r="G924" s="39" t="s">
        <v>180</v>
      </c>
      <c r="H924" s="40">
        <f>+H911+H915+H919</f>
        <v>0</v>
      </c>
      <c r="I924" s="39" t="s">
        <v>181</v>
      </c>
      <c r="J924" s="40">
        <f>+J911+J915+J919</f>
        <v>0</v>
      </c>
      <c r="K924" s="39" t="s">
        <v>182</v>
      </c>
      <c r="L924" s="192">
        <f>+L911+L915+L919</f>
        <v>0</v>
      </c>
      <c r="M924" s="39" t="s">
        <v>38</v>
      </c>
      <c r="N924" s="41">
        <f>+N911+N915+N919</f>
        <v>0</v>
      </c>
    </row>
    <row r="925" spans="1:14" x14ac:dyDescent="0.3">
      <c r="A925" s="11"/>
      <c r="B925" s="12"/>
      <c r="C925" s="12"/>
      <c r="D925" s="13"/>
      <c r="E925" s="39" t="s">
        <v>26</v>
      </c>
      <c r="F925" s="40">
        <f>+F912+F916+F920</f>
        <v>0</v>
      </c>
      <c r="G925" s="39" t="s">
        <v>183</v>
      </c>
      <c r="H925" s="40">
        <f>+H912+H916+H920</f>
        <v>0</v>
      </c>
      <c r="I925" s="39" t="s">
        <v>184</v>
      </c>
      <c r="J925" s="40">
        <f>+J912+J916+J920</f>
        <v>0</v>
      </c>
      <c r="K925" s="39"/>
      <c r="L925" s="192"/>
      <c r="M925" s="39" t="s">
        <v>39</v>
      </c>
      <c r="N925" s="41">
        <f>+N912+N916+N920</f>
        <v>0</v>
      </c>
    </row>
    <row r="926" spans="1:14" x14ac:dyDescent="0.3">
      <c r="A926" s="218"/>
      <c r="B926" s="170"/>
      <c r="C926" s="47"/>
      <c r="D926" s="29"/>
      <c r="E926" s="170"/>
      <c r="F926" s="170"/>
      <c r="G926" s="47"/>
      <c r="H926" s="29"/>
      <c r="I926" s="170"/>
      <c r="J926" s="170"/>
      <c r="K926" s="47"/>
      <c r="L926" s="746"/>
      <c r="M926" s="170"/>
      <c r="N926" s="92"/>
    </row>
    <row r="927" spans="1:14" x14ac:dyDescent="0.3">
      <c r="A927" s="223"/>
      <c r="B927" s="221"/>
      <c r="C927" s="55"/>
      <c r="D927" s="89"/>
      <c r="E927" s="221"/>
      <c r="F927" s="221"/>
      <c r="G927" s="55"/>
      <c r="H927" s="89"/>
      <c r="I927" s="221"/>
      <c r="J927" s="221"/>
      <c r="K927" s="55"/>
      <c r="L927" s="89"/>
      <c r="M927" s="221"/>
      <c r="N927" s="222"/>
    </row>
    <row r="928" spans="1:14" x14ac:dyDescent="0.3">
      <c r="A928" s="218"/>
      <c r="B928" s="170"/>
      <c r="C928" s="47"/>
      <c r="D928" s="29"/>
      <c r="E928" s="170"/>
      <c r="F928" s="170"/>
      <c r="G928" s="47"/>
      <c r="H928" s="29"/>
      <c r="I928" s="170"/>
      <c r="J928" s="170"/>
      <c r="K928" s="47"/>
      <c r="L928" s="29"/>
      <c r="M928" s="170"/>
      <c r="N928" s="775"/>
    </row>
    <row r="929" spans="1:14" x14ac:dyDescent="0.3">
      <c r="A929" s="1284" t="s">
        <v>334</v>
      </c>
      <c r="B929" s="1285"/>
      <c r="C929" s="1285"/>
      <c r="D929" s="29" t="s">
        <v>322</v>
      </c>
      <c r="E929" s="64" t="s">
        <v>31</v>
      </c>
      <c r="F929" s="64">
        <f>+F839+F860+F881+F902+F923</f>
        <v>0</v>
      </c>
      <c r="G929" s="64" t="s">
        <v>179</v>
      </c>
      <c r="H929" s="64">
        <f>+H839+H860+H881+H902+H923</f>
        <v>0</v>
      </c>
      <c r="I929" s="39" t="s">
        <v>33</v>
      </c>
      <c r="J929" s="64">
        <f>+J839+J860+J881+J902+J923</f>
        <v>0</v>
      </c>
      <c r="K929" s="39"/>
      <c r="L929" s="64"/>
      <c r="M929" s="64" t="s">
        <v>35</v>
      </c>
      <c r="N929" s="65">
        <f>+N839+N860+N881+N902+N923</f>
        <v>0</v>
      </c>
    </row>
    <row r="930" spans="1:14" x14ac:dyDescent="0.3">
      <c r="A930" s="20"/>
      <c r="B930" s="526"/>
      <c r="C930" s="39"/>
      <c r="D930" s="29"/>
      <c r="E930" s="64" t="s">
        <v>20</v>
      </c>
      <c r="F930" s="64">
        <f>+F840+F861+F882+F903+F924</f>
        <v>0</v>
      </c>
      <c r="G930" s="64" t="s">
        <v>180</v>
      </c>
      <c r="H930" s="64">
        <f>+H840+H861+H882+H903+H924</f>
        <v>0</v>
      </c>
      <c r="I930" s="39" t="s">
        <v>181</v>
      </c>
      <c r="J930" s="64">
        <f>+J840+J861+J882+J903+J924</f>
        <v>0</v>
      </c>
      <c r="K930" s="39" t="s">
        <v>182</v>
      </c>
      <c r="L930" s="64">
        <f>+L840+L861+L882+L903+L924</f>
        <v>0</v>
      </c>
      <c r="M930" s="64" t="s">
        <v>38</v>
      </c>
      <c r="N930" s="65">
        <f>+N840+N861+N882+N903+N924</f>
        <v>0</v>
      </c>
    </row>
    <row r="931" spans="1:14" x14ac:dyDescent="0.3">
      <c r="A931" s="66"/>
      <c r="B931" s="47"/>
      <c r="C931" s="12"/>
      <c r="D931" s="13"/>
      <c r="E931" s="64" t="s">
        <v>26</v>
      </c>
      <c r="F931" s="64">
        <f>+F841+F862+F883+F904+F925</f>
        <v>0</v>
      </c>
      <c r="G931" s="64" t="s">
        <v>183</v>
      </c>
      <c r="H931" s="64">
        <f>+H841+H862+H883+H904+H925</f>
        <v>0</v>
      </c>
      <c r="I931" s="39" t="s">
        <v>184</v>
      </c>
      <c r="J931" s="64">
        <f>+J841+J862+J883+J904+J925</f>
        <v>0</v>
      </c>
      <c r="K931" s="39"/>
      <c r="L931" s="64"/>
      <c r="M931" s="64" t="s">
        <v>39</v>
      </c>
      <c r="N931" s="65">
        <f>+N841+N862+N883+N904+N925</f>
        <v>0</v>
      </c>
    </row>
    <row r="932" spans="1:14" x14ac:dyDescent="0.3">
      <c r="A932" s="66"/>
      <c r="B932" s="47"/>
      <c r="C932" s="12"/>
      <c r="D932" s="13"/>
      <c r="E932" s="47"/>
      <c r="F932" s="47"/>
      <c r="G932" s="12"/>
      <c r="H932" s="13"/>
      <c r="I932" s="47"/>
      <c r="J932" s="47"/>
      <c r="K932" s="12"/>
      <c r="L932" s="13"/>
      <c r="M932" s="47"/>
      <c r="N932" s="67"/>
    </row>
    <row r="933" spans="1:14" x14ac:dyDescent="0.3">
      <c r="A933" s="42"/>
      <c r="B933" s="43"/>
      <c r="C933" s="43"/>
      <c r="D933" s="22"/>
      <c r="E933" s="43"/>
      <c r="F933" s="43"/>
      <c r="G933" s="43"/>
      <c r="H933" s="22"/>
      <c r="I933" s="43"/>
      <c r="J933" s="43"/>
      <c r="K933" s="43"/>
      <c r="L933" s="22"/>
      <c r="M933" s="43"/>
      <c r="N933" s="68"/>
    </row>
    <row r="934" spans="1:14" ht="14.4" thickBot="1" x14ac:dyDescent="0.35">
      <c r="A934" s="82"/>
      <c r="B934" s="83"/>
      <c r="C934" s="83"/>
      <c r="D934" s="84"/>
      <c r="E934" s="85"/>
      <c r="F934" s="86"/>
      <c r="G934" s="85"/>
      <c r="H934" s="85"/>
      <c r="I934" s="85"/>
      <c r="J934" s="85"/>
      <c r="K934" s="85"/>
      <c r="L934" s="206"/>
      <c r="M934" s="85"/>
      <c r="N934" s="87"/>
    </row>
    <row r="935" spans="1:14" ht="30" customHeight="1" thickTop="1" thickBot="1" x14ac:dyDescent="0.35">
      <c r="A935" s="1268" t="s">
        <v>171</v>
      </c>
      <c r="B935" s="1269"/>
      <c r="C935" s="9" t="s">
        <v>335</v>
      </c>
      <c r="D935" s="96" t="s">
        <v>336</v>
      </c>
      <c r="E935" s="219"/>
      <c r="F935" s="219"/>
      <c r="G935" s="219"/>
      <c r="H935" s="219"/>
      <c r="I935" s="219"/>
      <c r="J935" s="219"/>
      <c r="K935" s="219"/>
      <c r="L935" s="219"/>
      <c r="M935" s="219"/>
      <c r="N935" s="10"/>
    </row>
    <row r="936" spans="1:14" ht="14.4" thickTop="1" x14ac:dyDescent="0.3">
      <c r="A936" s="11"/>
      <c r="B936" s="12"/>
      <c r="C936" s="12"/>
      <c r="D936" s="13"/>
      <c r="L936" s="107"/>
      <c r="N936" s="5"/>
    </row>
    <row r="937" spans="1:14" x14ac:dyDescent="0.3">
      <c r="A937" s="100">
        <v>1101</v>
      </c>
      <c r="B937" s="58" t="s">
        <v>175</v>
      </c>
      <c r="C937" s="58" t="s">
        <v>172</v>
      </c>
      <c r="D937" s="57" t="s">
        <v>337</v>
      </c>
      <c r="E937" s="18"/>
      <c r="F937" s="18"/>
      <c r="G937" s="18"/>
      <c r="H937" s="18"/>
      <c r="I937" s="18"/>
      <c r="J937" s="18"/>
      <c r="K937" s="18"/>
      <c r="L937" s="18"/>
      <c r="M937" s="18"/>
      <c r="N937" s="101"/>
    </row>
    <row r="938" spans="1:14" x14ac:dyDescent="0.3">
      <c r="A938" s="11"/>
      <c r="B938" s="61"/>
      <c r="C938" s="12"/>
      <c r="D938" s="30"/>
      <c r="L938" s="107"/>
      <c r="N938" s="5"/>
    </row>
    <row r="939" spans="1:14" x14ac:dyDescent="0.3">
      <c r="A939" s="59"/>
      <c r="B939" s="25"/>
      <c r="C939" s="60"/>
      <c r="D939" s="53"/>
      <c r="E939" s="524"/>
      <c r="F939" s="171"/>
      <c r="G939" s="524"/>
      <c r="H939" s="524"/>
      <c r="I939" s="524"/>
      <c r="J939" s="524"/>
      <c r="K939" s="524"/>
      <c r="L939" s="203"/>
      <c r="M939" s="524"/>
      <c r="N939" s="525"/>
    </row>
    <row r="940" spans="1:14" x14ac:dyDescent="0.3">
      <c r="A940" s="11"/>
      <c r="B940" s="21" t="s">
        <v>177</v>
      </c>
      <c r="C940" s="12"/>
      <c r="D940" s="13" t="s">
        <v>178</v>
      </c>
      <c r="E940" s="2" t="s">
        <v>31</v>
      </c>
      <c r="F940" s="27">
        <v>0</v>
      </c>
      <c r="G940" s="2" t="s">
        <v>179</v>
      </c>
      <c r="H940" s="27">
        <v>0</v>
      </c>
      <c r="I940" s="2" t="s">
        <v>33</v>
      </c>
      <c r="J940" s="27">
        <v>0</v>
      </c>
      <c r="K940" s="2"/>
      <c r="L940" s="136"/>
      <c r="M940" s="2" t="s">
        <v>35</v>
      </c>
      <c r="N940" s="28">
        <v>0</v>
      </c>
    </row>
    <row r="941" spans="1:14" x14ac:dyDescent="0.3">
      <c r="A941" s="11"/>
      <c r="B941" s="12"/>
      <c r="C941" s="12"/>
      <c r="D941" s="29"/>
      <c r="E941" s="2" t="s">
        <v>20</v>
      </c>
      <c r="F941" s="27">
        <v>0</v>
      </c>
      <c r="G941" s="2" t="s">
        <v>180</v>
      </c>
      <c r="H941" s="27">
        <v>0</v>
      </c>
      <c r="I941" s="2" t="s">
        <v>181</v>
      </c>
      <c r="J941" s="27">
        <v>0</v>
      </c>
      <c r="K941" s="2" t="s">
        <v>182</v>
      </c>
      <c r="L941" s="136">
        <v>0</v>
      </c>
      <c r="M941" s="2" t="s">
        <v>38</v>
      </c>
      <c r="N941" s="28">
        <v>0</v>
      </c>
    </row>
    <row r="942" spans="1:14" x14ac:dyDescent="0.3">
      <c r="A942" s="11"/>
      <c r="B942" s="12"/>
      <c r="C942" s="12"/>
      <c r="D942" s="29"/>
      <c r="E942" s="2" t="s">
        <v>26</v>
      </c>
      <c r="F942" s="27">
        <v>0</v>
      </c>
      <c r="G942" s="2" t="s">
        <v>183</v>
      </c>
      <c r="H942" s="27">
        <v>0</v>
      </c>
      <c r="I942" s="2" t="s">
        <v>184</v>
      </c>
      <c r="J942" s="27">
        <v>0</v>
      </c>
      <c r="K942" s="2"/>
      <c r="L942" s="136"/>
      <c r="M942" s="2" t="s">
        <v>39</v>
      </c>
      <c r="N942" s="28">
        <v>0</v>
      </c>
    </row>
    <row r="943" spans="1:14" x14ac:dyDescent="0.3">
      <c r="A943" s="11"/>
      <c r="B943" s="12"/>
      <c r="C943" s="12"/>
      <c r="D943" s="30"/>
      <c r="H943" s="2"/>
      <c r="J943" s="2"/>
      <c r="L943" s="108"/>
      <c r="N943" s="14"/>
    </row>
    <row r="944" spans="1:14" x14ac:dyDescent="0.3">
      <c r="A944" s="11"/>
      <c r="B944" s="21" t="s">
        <v>185</v>
      </c>
      <c r="C944" s="12"/>
      <c r="D944" s="13" t="s">
        <v>186</v>
      </c>
      <c r="E944" s="2" t="s">
        <v>31</v>
      </c>
      <c r="F944" s="27">
        <v>0</v>
      </c>
      <c r="G944" s="2" t="s">
        <v>179</v>
      </c>
      <c r="H944" s="27">
        <v>0</v>
      </c>
      <c r="I944" s="2" t="s">
        <v>33</v>
      </c>
      <c r="J944" s="27">
        <v>0</v>
      </c>
      <c r="K944" s="2"/>
      <c r="L944" s="136"/>
      <c r="M944" s="2" t="s">
        <v>35</v>
      </c>
      <c r="N944" s="28">
        <v>0</v>
      </c>
    </row>
    <row r="945" spans="1:14" x14ac:dyDescent="0.3">
      <c r="A945" s="11"/>
      <c r="B945" s="12"/>
      <c r="C945" s="12"/>
      <c r="D945" s="29"/>
      <c r="E945" s="2" t="s">
        <v>20</v>
      </c>
      <c r="F945" s="27">
        <v>0</v>
      </c>
      <c r="G945" s="2" t="s">
        <v>180</v>
      </c>
      <c r="H945" s="27">
        <v>0</v>
      </c>
      <c r="I945" s="2" t="s">
        <v>181</v>
      </c>
      <c r="J945" s="27">
        <v>0</v>
      </c>
      <c r="K945" s="2" t="s">
        <v>182</v>
      </c>
      <c r="L945" s="136">
        <v>0</v>
      </c>
      <c r="M945" s="2" t="s">
        <v>38</v>
      </c>
      <c r="N945" s="28">
        <v>0</v>
      </c>
    </row>
    <row r="946" spans="1:14" x14ac:dyDescent="0.3">
      <c r="A946" s="11"/>
      <c r="B946" s="12"/>
      <c r="C946" s="12"/>
      <c r="D946" s="29"/>
      <c r="E946" s="2" t="s">
        <v>26</v>
      </c>
      <c r="F946" s="27">
        <v>0</v>
      </c>
      <c r="G946" s="2" t="s">
        <v>183</v>
      </c>
      <c r="H946" s="27">
        <v>0</v>
      </c>
      <c r="I946" s="2" t="s">
        <v>184</v>
      </c>
      <c r="J946" s="27">
        <v>0</v>
      </c>
      <c r="K946" s="2"/>
      <c r="L946" s="136"/>
      <c r="M946" s="2" t="s">
        <v>39</v>
      </c>
      <c r="N946" s="28">
        <v>0</v>
      </c>
    </row>
    <row r="947" spans="1:14" x14ac:dyDescent="0.3">
      <c r="A947" s="11"/>
      <c r="B947" s="12"/>
      <c r="C947" s="12"/>
      <c r="D947" s="30"/>
      <c r="I947" s="2"/>
      <c r="L947" s="108"/>
      <c r="N947" s="5"/>
    </row>
    <row r="948" spans="1:14" x14ac:dyDescent="0.3">
      <c r="A948" s="11"/>
      <c r="B948" s="21" t="s">
        <v>195</v>
      </c>
      <c r="C948" s="12"/>
      <c r="D948" s="13" t="s">
        <v>196</v>
      </c>
      <c r="E948" s="2" t="s">
        <v>31</v>
      </c>
      <c r="F948" s="27">
        <v>0</v>
      </c>
      <c r="G948" s="2" t="s">
        <v>179</v>
      </c>
      <c r="H948" s="27">
        <v>0</v>
      </c>
      <c r="I948" s="2" t="s">
        <v>33</v>
      </c>
      <c r="J948" s="27">
        <v>0</v>
      </c>
      <c r="L948" s="136"/>
      <c r="M948" s="2" t="s">
        <v>35</v>
      </c>
      <c r="N948" s="28">
        <v>0</v>
      </c>
    </row>
    <row r="949" spans="1:14" x14ac:dyDescent="0.3">
      <c r="A949" s="11"/>
      <c r="B949" s="12"/>
      <c r="C949" s="12"/>
      <c r="D949" s="29"/>
      <c r="E949" s="2" t="s">
        <v>20</v>
      </c>
      <c r="F949" s="27">
        <v>0</v>
      </c>
      <c r="G949" s="2" t="s">
        <v>180</v>
      </c>
      <c r="H949" s="27">
        <v>0</v>
      </c>
      <c r="I949" s="2" t="s">
        <v>181</v>
      </c>
      <c r="J949" s="27">
        <v>0</v>
      </c>
      <c r="K949" s="2" t="s">
        <v>182</v>
      </c>
      <c r="L949" s="136">
        <v>0</v>
      </c>
      <c r="M949" s="2" t="s">
        <v>38</v>
      </c>
      <c r="N949" s="28">
        <v>0</v>
      </c>
    </row>
    <row r="950" spans="1:14" x14ac:dyDescent="0.3">
      <c r="A950" s="11"/>
      <c r="B950" s="12"/>
      <c r="C950" s="12"/>
      <c r="D950" s="29"/>
      <c r="E950" s="2" t="s">
        <v>26</v>
      </c>
      <c r="F950" s="27">
        <v>0</v>
      </c>
      <c r="G950" s="2" t="s">
        <v>183</v>
      </c>
      <c r="H950" s="27">
        <v>0</v>
      </c>
      <c r="I950" s="2" t="s">
        <v>184</v>
      </c>
      <c r="J950" s="27">
        <v>0</v>
      </c>
      <c r="K950" s="39"/>
      <c r="L950" s="136"/>
      <c r="M950" s="2" t="s">
        <v>39</v>
      </c>
      <c r="N950" s="28">
        <v>0</v>
      </c>
    </row>
    <row r="951" spans="1:14" ht="15" thickBot="1" x14ac:dyDescent="0.35">
      <c r="A951" s="11"/>
      <c r="B951" s="12"/>
      <c r="C951" s="12"/>
      <c r="D951" s="29"/>
      <c r="E951" s="2"/>
      <c r="F951" s="27"/>
      <c r="G951" s="2"/>
      <c r="H951" s="27"/>
      <c r="I951" s="2"/>
      <c r="J951" s="27"/>
      <c r="K951"/>
      <c r="L951" s="136"/>
      <c r="M951" s="2"/>
      <c r="N951" s="28"/>
    </row>
    <row r="952" spans="1:14" ht="14.4" thickTop="1" x14ac:dyDescent="0.3">
      <c r="A952" s="48"/>
      <c r="B952" s="49"/>
      <c r="C952" s="49"/>
      <c r="D952" s="50"/>
      <c r="E952" s="518"/>
      <c r="F952" s="519"/>
      <c r="G952" s="518"/>
      <c r="H952" s="519"/>
      <c r="I952" s="518"/>
      <c r="J952" s="519"/>
      <c r="K952" s="518"/>
      <c r="L952" s="201"/>
      <c r="M952" s="518"/>
      <c r="N952" s="520"/>
    </row>
    <row r="953" spans="1:14" x14ac:dyDescent="0.3">
      <c r="A953" s="37"/>
      <c r="B953" s="78" t="s">
        <v>187</v>
      </c>
      <c r="C953" s="12" t="s">
        <v>172</v>
      </c>
      <c r="D953" s="13" t="s">
        <v>337</v>
      </c>
      <c r="E953" s="39" t="s">
        <v>31</v>
      </c>
      <c r="F953" s="40">
        <f>+F940+F944+F948</f>
        <v>0</v>
      </c>
      <c r="G953" s="39" t="s">
        <v>179</v>
      </c>
      <c r="H953" s="40">
        <f>+H940+H944+H948</f>
        <v>0</v>
      </c>
      <c r="I953" s="39" t="s">
        <v>33</v>
      </c>
      <c r="J953" s="40">
        <f>+J940+J944+J948</f>
        <v>0</v>
      </c>
      <c r="K953" s="39"/>
      <c r="L953" s="192"/>
      <c r="M953" s="39" t="s">
        <v>35</v>
      </c>
      <c r="N953" s="41">
        <f>+N940+N944+N948</f>
        <v>0</v>
      </c>
    </row>
    <row r="954" spans="1:14" x14ac:dyDescent="0.3">
      <c r="A954" s="11"/>
      <c r="B954" s="12"/>
      <c r="C954" s="12"/>
      <c r="D954" s="13"/>
      <c r="E954" s="39" t="s">
        <v>20</v>
      </c>
      <c r="F954" s="40">
        <f>+F941+F945+F949</f>
        <v>0</v>
      </c>
      <c r="G954" s="39" t="s">
        <v>180</v>
      </c>
      <c r="H954" s="40">
        <f>+H941+H945+H949</f>
        <v>0</v>
      </c>
      <c r="I954" s="39" t="s">
        <v>181</v>
      </c>
      <c r="J954" s="40">
        <f>+J941+J945+J949</f>
        <v>0</v>
      </c>
      <c r="K954" s="39" t="s">
        <v>182</v>
      </c>
      <c r="L954" s="192">
        <f>+L941+L945+L949</f>
        <v>0</v>
      </c>
      <c r="M954" s="39" t="s">
        <v>38</v>
      </c>
      <c r="N954" s="41">
        <f>+N941+N945+N949</f>
        <v>0</v>
      </c>
    </row>
    <row r="955" spans="1:14" x14ac:dyDescent="0.3">
      <c r="A955" s="11"/>
      <c r="B955" s="12"/>
      <c r="C955" s="12"/>
      <c r="D955" s="13"/>
      <c r="E955" s="39" t="s">
        <v>26</v>
      </c>
      <c r="F955" s="40">
        <f>+F942+F946+F950</f>
        <v>0</v>
      </c>
      <c r="G955" s="39" t="s">
        <v>183</v>
      </c>
      <c r="H955" s="40">
        <f>+H942+H946+H950</f>
        <v>0</v>
      </c>
      <c r="I955" s="39" t="s">
        <v>184</v>
      </c>
      <c r="J955" s="40">
        <f>+J942+J946+J950</f>
        <v>0</v>
      </c>
      <c r="K955" s="39"/>
      <c r="L955" s="192"/>
      <c r="M955" s="39" t="s">
        <v>39</v>
      </c>
      <c r="N955" s="41">
        <f>+N942+N946+N950</f>
        <v>0</v>
      </c>
    </row>
    <row r="956" spans="1:14" x14ac:dyDescent="0.3">
      <c r="A956" s="42"/>
      <c r="B956" s="43"/>
      <c r="C956" s="43"/>
      <c r="D956" s="22"/>
      <c r="E956" s="44"/>
      <c r="F956" s="172"/>
      <c r="G956" s="44"/>
      <c r="H956" s="172"/>
      <c r="I956" s="44"/>
      <c r="J956" s="172"/>
      <c r="K956" s="44"/>
      <c r="L956" s="746"/>
      <c r="M956" s="44"/>
      <c r="N956" s="45"/>
    </row>
    <row r="957" spans="1:14" x14ac:dyDescent="0.3">
      <c r="A957" s="11"/>
      <c r="B957" s="12"/>
      <c r="C957" s="12"/>
      <c r="D957" s="30"/>
      <c r="L957" s="107"/>
      <c r="N957" s="5"/>
    </row>
    <row r="958" spans="1:14" x14ac:dyDescent="0.3">
      <c r="A958" s="100">
        <v>1102</v>
      </c>
      <c r="B958" s="58" t="s">
        <v>175</v>
      </c>
      <c r="C958" s="58" t="s">
        <v>189</v>
      </c>
      <c r="D958" s="57" t="s">
        <v>338</v>
      </c>
      <c r="E958" s="18"/>
      <c r="F958" s="18"/>
      <c r="G958" s="18"/>
      <c r="H958" s="18"/>
      <c r="I958" s="18"/>
      <c r="J958" s="18"/>
      <c r="K958" s="18"/>
      <c r="L958" s="18"/>
      <c r="M958" s="18"/>
      <c r="N958" s="101"/>
    </row>
    <row r="959" spans="1:14" x14ac:dyDescent="0.3">
      <c r="A959" s="11"/>
      <c r="B959" s="61"/>
      <c r="C959" s="12"/>
      <c r="D959" s="30"/>
      <c r="L959" s="107"/>
      <c r="N959" s="5"/>
    </row>
    <row r="960" spans="1:14" x14ac:dyDescent="0.3">
      <c r="A960" s="59"/>
      <c r="B960" s="25"/>
      <c r="C960" s="60"/>
      <c r="D960" s="53"/>
      <c r="E960" s="524"/>
      <c r="F960" s="171"/>
      <c r="G960" s="524"/>
      <c r="H960" s="524"/>
      <c r="I960" s="524"/>
      <c r="J960" s="524"/>
      <c r="K960" s="524"/>
      <c r="L960" s="203"/>
      <c r="M960" s="524"/>
      <c r="N960" s="525"/>
    </row>
    <row r="961" spans="1:14" x14ac:dyDescent="0.3">
      <c r="A961" s="11"/>
      <c r="B961" s="21" t="s">
        <v>177</v>
      </c>
      <c r="C961" s="12"/>
      <c r="D961" s="13" t="s">
        <v>178</v>
      </c>
      <c r="E961" s="2" t="s">
        <v>31</v>
      </c>
      <c r="F961" s="27">
        <v>0</v>
      </c>
      <c r="G961" s="2" t="s">
        <v>179</v>
      </c>
      <c r="H961" s="27">
        <v>0</v>
      </c>
      <c r="I961" s="2" t="s">
        <v>33</v>
      </c>
      <c r="J961" s="27">
        <v>0</v>
      </c>
      <c r="K961" s="2"/>
      <c r="L961" s="136"/>
      <c r="M961" s="2" t="s">
        <v>35</v>
      </c>
      <c r="N961" s="28">
        <v>0</v>
      </c>
    </row>
    <row r="962" spans="1:14" x14ac:dyDescent="0.3">
      <c r="A962" s="11"/>
      <c r="B962" s="12"/>
      <c r="C962" s="12"/>
      <c r="D962" s="29"/>
      <c r="E962" s="2" t="s">
        <v>20</v>
      </c>
      <c r="F962" s="27">
        <v>0</v>
      </c>
      <c r="G962" s="2" t="s">
        <v>180</v>
      </c>
      <c r="H962" s="27">
        <v>0</v>
      </c>
      <c r="I962" s="2" t="s">
        <v>181</v>
      </c>
      <c r="J962" s="27">
        <v>0</v>
      </c>
      <c r="K962" s="2" t="s">
        <v>182</v>
      </c>
      <c r="L962" s="136">
        <v>0</v>
      </c>
      <c r="M962" s="2" t="s">
        <v>38</v>
      </c>
      <c r="N962" s="28">
        <v>0</v>
      </c>
    </row>
    <row r="963" spans="1:14" x14ac:dyDescent="0.3">
      <c r="A963" s="11"/>
      <c r="B963" s="12"/>
      <c r="C963" s="12"/>
      <c r="D963" s="29"/>
      <c r="E963" s="2" t="s">
        <v>26</v>
      </c>
      <c r="F963" s="27">
        <v>0</v>
      </c>
      <c r="G963" s="2" t="s">
        <v>183</v>
      </c>
      <c r="H963" s="27">
        <v>0</v>
      </c>
      <c r="I963" s="2" t="s">
        <v>184</v>
      </c>
      <c r="J963" s="27">
        <v>0</v>
      </c>
      <c r="K963" s="2"/>
      <c r="L963" s="136"/>
      <c r="M963" s="2" t="s">
        <v>39</v>
      </c>
      <c r="N963" s="28">
        <v>0</v>
      </c>
    </row>
    <row r="964" spans="1:14" x14ac:dyDescent="0.3">
      <c r="A964" s="11"/>
      <c r="B964" s="12"/>
      <c r="C964" s="12"/>
      <c r="D964" s="30"/>
      <c r="H964" s="2"/>
      <c r="J964" s="2"/>
      <c r="L964" s="108"/>
      <c r="N964" s="14"/>
    </row>
    <row r="965" spans="1:14" x14ac:dyDescent="0.3">
      <c r="A965" s="11"/>
      <c r="B965" s="21" t="s">
        <v>185</v>
      </c>
      <c r="C965" s="12"/>
      <c r="D965" s="13" t="s">
        <v>186</v>
      </c>
      <c r="E965" s="2" t="s">
        <v>31</v>
      </c>
      <c r="F965" s="27">
        <v>0</v>
      </c>
      <c r="G965" s="2" t="s">
        <v>179</v>
      </c>
      <c r="H965" s="27">
        <v>0</v>
      </c>
      <c r="I965" s="2" t="s">
        <v>33</v>
      </c>
      <c r="J965" s="27">
        <v>0</v>
      </c>
      <c r="K965" s="2"/>
      <c r="L965" s="136"/>
      <c r="M965" s="2" t="s">
        <v>35</v>
      </c>
      <c r="N965" s="28">
        <v>0</v>
      </c>
    </row>
    <row r="966" spans="1:14" x14ac:dyDescent="0.3">
      <c r="A966" s="11"/>
      <c r="B966" s="12"/>
      <c r="C966" s="12"/>
      <c r="D966" s="29"/>
      <c r="E966" s="2" t="s">
        <v>20</v>
      </c>
      <c r="F966" s="27">
        <v>0</v>
      </c>
      <c r="G966" s="2" t="s">
        <v>180</v>
      </c>
      <c r="H966" s="27">
        <v>0</v>
      </c>
      <c r="I966" s="2" t="s">
        <v>181</v>
      </c>
      <c r="J966" s="27">
        <v>0</v>
      </c>
      <c r="K966" s="2" t="s">
        <v>182</v>
      </c>
      <c r="L966" s="136">
        <v>0</v>
      </c>
      <c r="M966" s="2" t="s">
        <v>38</v>
      </c>
      <c r="N966" s="28">
        <v>0</v>
      </c>
    </row>
    <row r="967" spans="1:14" x14ac:dyDescent="0.3">
      <c r="A967" s="11"/>
      <c r="B967" s="12"/>
      <c r="C967" s="12"/>
      <c r="D967" s="29"/>
      <c r="E967" s="2" t="s">
        <v>26</v>
      </c>
      <c r="F967" s="27">
        <v>0</v>
      </c>
      <c r="G967" s="2" t="s">
        <v>183</v>
      </c>
      <c r="H967" s="27">
        <v>0</v>
      </c>
      <c r="I967" s="2" t="s">
        <v>184</v>
      </c>
      <c r="J967" s="27">
        <v>0</v>
      </c>
      <c r="K967" s="2"/>
      <c r="L967" s="136"/>
      <c r="M967" s="2" t="s">
        <v>39</v>
      </c>
      <c r="N967" s="28">
        <v>0</v>
      </c>
    </row>
    <row r="968" spans="1:14" x14ac:dyDescent="0.3">
      <c r="A968" s="11"/>
      <c r="B968" s="12"/>
      <c r="C968" s="12"/>
      <c r="D968" s="30"/>
      <c r="I968" s="2"/>
      <c r="L968" s="108"/>
      <c r="N968" s="5"/>
    </row>
    <row r="969" spans="1:14" x14ac:dyDescent="0.3">
      <c r="A969" s="11"/>
      <c r="B969" s="21" t="s">
        <v>195</v>
      </c>
      <c r="C969" s="12"/>
      <c r="D969" s="13" t="s">
        <v>196</v>
      </c>
      <c r="E969" s="2" t="s">
        <v>31</v>
      </c>
      <c r="F969" s="27">
        <v>0</v>
      </c>
      <c r="G969" s="2" t="s">
        <v>179</v>
      </c>
      <c r="H969" s="27">
        <v>0</v>
      </c>
      <c r="I969" s="2" t="s">
        <v>33</v>
      </c>
      <c r="J969" s="27">
        <v>0</v>
      </c>
      <c r="L969" s="136"/>
      <c r="M969" s="2" t="s">
        <v>35</v>
      </c>
      <c r="N969" s="28">
        <v>0</v>
      </c>
    </row>
    <row r="970" spans="1:14" x14ac:dyDescent="0.3">
      <c r="A970" s="11"/>
      <c r="B970" s="12"/>
      <c r="C970" s="12"/>
      <c r="D970" s="29"/>
      <c r="E970" s="2" t="s">
        <v>20</v>
      </c>
      <c r="F970" s="27">
        <v>0</v>
      </c>
      <c r="G970" s="2" t="s">
        <v>180</v>
      </c>
      <c r="H970" s="27">
        <v>0</v>
      </c>
      <c r="I970" s="2" t="s">
        <v>181</v>
      </c>
      <c r="J970" s="27">
        <v>0</v>
      </c>
      <c r="K970" s="2" t="s">
        <v>182</v>
      </c>
      <c r="L970" s="136">
        <v>0</v>
      </c>
      <c r="M970" s="2" t="s">
        <v>38</v>
      </c>
      <c r="N970" s="28">
        <v>0</v>
      </c>
    </row>
    <row r="971" spans="1:14" x14ac:dyDescent="0.3">
      <c r="A971" s="11"/>
      <c r="B971" s="12"/>
      <c r="C971" s="12"/>
      <c r="D971" s="29"/>
      <c r="E971" s="2" t="s">
        <v>26</v>
      </c>
      <c r="F971" s="27">
        <v>0</v>
      </c>
      <c r="G971" s="2" t="s">
        <v>183</v>
      </c>
      <c r="H971" s="27">
        <v>0</v>
      </c>
      <c r="I971" s="2" t="s">
        <v>184</v>
      </c>
      <c r="J971" s="27">
        <v>0</v>
      </c>
      <c r="K971" s="39"/>
      <c r="L971" s="136"/>
      <c r="M971" s="2" t="s">
        <v>39</v>
      </c>
      <c r="N971" s="28">
        <v>0</v>
      </c>
    </row>
    <row r="972" spans="1:14" ht="15" thickBot="1" x14ac:dyDescent="0.35">
      <c r="A972" s="11"/>
      <c r="B972" s="12"/>
      <c r="C972" s="12"/>
      <c r="D972" s="29"/>
      <c r="E972" s="2"/>
      <c r="F972" s="27"/>
      <c r="G972" s="2"/>
      <c r="H972" s="27"/>
      <c r="I972" s="2"/>
      <c r="J972" s="27"/>
      <c r="K972"/>
      <c r="L972" s="136"/>
      <c r="M972" s="2"/>
      <c r="N972" s="28"/>
    </row>
    <row r="973" spans="1:14" ht="14.4" thickTop="1" x14ac:dyDescent="0.3">
      <c r="A973" s="48"/>
      <c r="B973" s="49"/>
      <c r="C973" s="49"/>
      <c r="D973" s="50"/>
      <c r="E973" s="518"/>
      <c r="F973" s="519"/>
      <c r="G973" s="518"/>
      <c r="H973" s="519"/>
      <c r="I973" s="518"/>
      <c r="J973" s="519"/>
      <c r="K973" s="518"/>
      <c r="L973" s="201"/>
      <c r="M973" s="518"/>
      <c r="N973" s="520"/>
    </row>
    <row r="974" spans="1:14" x14ac:dyDescent="0.3">
      <c r="A974" s="37"/>
      <c r="B974" s="78" t="s">
        <v>187</v>
      </c>
      <c r="C974" s="12" t="s">
        <v>189</v>
      </c>
      <c r="D974" s="13" t="s">
        <v>338</v>
      </c>
      <c r="E974" s="39" t="s">
        <v>31</v>
      </c>
      <c r="F974" s="40">
        <f>+F961+F965+F969</f>
        <v>0</v>
      </c>
      <c r="G974" s="39" t="s">
        <v>179</v>
      </c>
      <c r="H974" s="40">
        <f>+H961+H965+H969</f>
        <v>0</v>
      </c>
      <c r="I974" s="39" t="s">
        <v>33</v>
      </c>
      <c r="J974" s="40">
        <f>+J961+J965+J969</f>
        <v>0</v>
      </c>
      <c r="K974" s="39"/>
      <c r="L974" s="192"/>
      <c r="M974" s="39" t="s">
        <v>35</v>
      </c>
      <c r="N974" s="41">
        <f>+N961+N965+N969</f>
        <v>0</v>
      </c>
    </row>
    <row r="975" spans="1:14" x14ac:dyDescent="0.3">
      <c r="A975" s="11"/>
      <c r="B975" s="12"/>
      <c r="C975" s="12"/>
      <c r="D975" s="13"/>
      <c r="E975" s="39" t="s">
        <v>20</v>
      </c>
      <c r="F975" s="40">
        <f t="shared" ref="F975:H976" si="3">+F962+F966+F970</f>
        <v>0</v>
      </c>
      <c r="G975" s="39" t="s">
        <v>180</v>
      </c>
      <c r="H975" s="40">
        <f t="shared" si="3"/>
        <v>0</v>
      </c>
      <c r="I975" s="39" t="s">
        <v>181</v>
      </c>
      <c r="J975" s="40">
        <f>+J962+J966+J970</f>
        <v>0</v>
      </c>
      <c r="K975" s="39" t="s">
        <v>182</v>
      </c>
      <c r="L975" s="192">
        <f>+L962+L966+L970</f>
        <v>0</v>
      </c>
      <c r="M975" s="39" t="s">
        <v>38</v>
      </c>
      <c r="N975" s="41">
        <f>+N962+N966+N970</f>
        <v>0</v>
      </c>
    </row>
    <row r="976" spans="1:14" ht="15" customHeight="1" x14ac:dyDescent="0.3">
      <c r="A976" s="11"/>
      <c r="B976" s="12"/>
      <c r="C976" s="12"/>
      <c r="D976" s="13"/>
      <c r="E976" s="39" t="s">
        <v>26</v>
      </c>
      <c r="F976" s="40">
        <f t="shared" si="3"/>
        <v>0</v>
      </c>
      <c r="G976" s="39" t="s">
        <v>183</v>
      </c>
      <c r="H976" s="40">
        <f t="shared" si="3"/>
        <v>0</v>
      </c>
      <c r="I976" s="39" t="s">
        <v>184</v>
      </c>
      <c r="J976" s="40">
        <f>+J963+J967+J971</f>
        <v>0</v>
      </c>
      <c r="K976" s="39"/>
      <c r="L976" s="192"/>
      <c r="M976" s="39" t="s">
        <v>39</v>
      </c>
      <c r="N976" s="41">
        <f>+N963+N967+N971</f>
        <v>0</v>
      </c>
    </row>
    <row r="977" spans="1:14" x14ac:dyDescent="0.3">
      <c r="A977" s="11"/>
      <c r="B977" s="12"/>
      <c r="C977" s="12"/>
      <c r="D977" s="13"/>
      <c r="E977" s="39"/>
      <c r="F977" s="40"/>
      <c r="G977" s="39"/>
      <c r="H977" s="40"/>
      <c r="J977" s="40"/>
      <c r="K977" s="39"/>
      <c r="L977" s="746"/>
      <c r="M977" s="39"/>
      <c r="N977" s="41"/>
    </row>
    <row r="978" spans="1:14" x14ac:dyDescent="0.3">
      <c r="A978" s="79"/>
      <c r="B978" s="17"/>
      <c r="C978" s="17"/>
      <c r="D978" s="18"/>
      <c r="E978" s="528"/>
      <c r="F978" s="529"/>
      <c r="G978" s="528"/>
      <c r="H978" s="529"/>
      <c r="I978" s="521"/>
      <c r="J978" s="529"/>
      <c r="K978" s="528"/>
      <c r="L978" s="210"/>
      <c r="M978" s="528"/>
      <c r="N978" s="530"/>
    </row>
    <row r="979" spans="1:14" x14ac:dyDescent="0.3">
      <c r="A979" s="1281"/>
      <c r="B979" s="1282"/>
      <c r="C979" s="60"/>
      <c r="D979" s="63"/>
      <c r="E979" s="1282"/>
      <c r="F979" s="1282"/>
      <c r="G979" s="60"/>
      <c r="H979" s="63"/>
      <c r="I979" s="1282"/>
      <c r="J979" s="1282"/>
      <c r="K979" s="60"/>
      <c r="L979" s="63"/>
      <c r="M979" s="1282"/>
      <c r="N979" s="1283"/>
    </row>
    <row r="980" spans="1:14" x14ac:dyDescent="0.3">
      <c r="A980" s="1284" t="s">
        <v>341</v>
      </c>
      <c r="B980" s="1285"/>
      <c r="C980" s="1285"/>
      <c r="D980" s="29" t="s">
        <v>336</v>
      </c>
      <c r="E980" s="64" t="s">
        <v>31</v>
      </c>
      <c r="F980" s="64">
        <f>+F953+F974</f>
        <v>0</v>
      </c>
      <c r="G980" s="64" t="s">
        <v>179</v>
      </c>
      <c r="H980" s="64">
        <f>+H953+H974</f>
        <v>0</v>
      </c>
      <c r="I980" s="39" t="s">
        <v>33</v>
      </c>
      <c r="J980" s="64">
        <f>+J953+J974</f>
        <v>0</v>
      </c>
      <c r="K980" s="39"/>
      <c r="L980" s="64"/>
      <c r="M980" s="64" t="s">
        <v>35</v>
      </c>
      <c r="N980" s="65">
        <f>+N953+N974</f>
        <v>0</v>
      </c>
    </row>
    <row r="981" spans="1:14" x14ac:dyDescent="0.3">
      <c r="A981" s="20"/>
      <c r="B981" s="526"/>
      <c r="C981" s="39"/>
      <c r="D981" s="29"/>
      <c r="E981" s="64" t="s">
        <v>20</v>
      </c>
      <c r="F981" s="64">
        <f>+F954+F975</f>
        <v>0</v>
      </c>
      <c r="G981" s="64" t="s">
        <v>180</v>
      </c>
      <c r="H981" s="64">
        <f>+H954+H975</f>
        <v>0</v>
      </c>
      <c r="I981" s="39" t="s">
        <v>181</v>
      </c>
      <c r="J981" s="64">
        <f>+J954+J975</f>
        <v>0</v>
      </c>
      <c r="K981" s="39" t="s">
        <v>182</v>
      </c>
      <c r="L981" s="64">
        <f>+L954+L975</f>
        <v>0</v>
      </c>
      <c r="M981" s="64" t="s">
        <v>38</v>
      </c>
      <c r="N981" s="65">
        <f>+N954+N975</f>
        <v>0</v>
      </c>
    </row>
    <row r="982" spans="1:14" x14ac:dyDescent="0.3">
      <c r="A982" s="66"/>
      <c r="B982" s="47"/>
      <c r="C982" s="12"/>
      <c r="D982" s="13"/>
      <c r="E982" s="64" t="s">
        <v>26</v>
      </c>
      <c r="F982" s="64">
        <f>+F955+F976</f>
        <v>0</v>
      </c>
      <c r="G982" s="64" t="s">
        <v>183</v>
      </c>
      <c r="H982" s="64">
        <f>+H955+H976</f>
        <v>0</v>
      </c>
      <c r="I982" s="39" t="s">
        <v>184</v>
      </c>
      <c r="J982" s="64">
        <f>+J955+J976</f>
        <v>0</v>
      </c>
      <c r="K982" s="39"/>
      <c r="L982" s="64"/>
      <c r="M982" s="64" t="s">
        <v>39</v>
      </c>
      <c r="N982" s="65">
        <f>+N955+N976</f>
        <v>0</v>
      </c>
    </row>
    <row r="983" spans="1:14" x14ac:dyDescent="0.3">
      <c r="A983" s="66"/>
      <c r="B983" s="47"/>
      <c r="C983" s="12"/>
      <c r="D983" s="13"/>
      <c r="E983" s="47"/>
      <c r="F983" s="47"/>
      <c r="G983" s="12"/>
      <c r="H983" s="13"/>
      <c r="I983" s="47"/>
      <c r="J983" s="47"/>
      <c r="K983" s="12"/>
      <c r="L983" s="13"/>
      <c r="M983" s="47"/>
      <c r="N983" s="67"/>
    </row>
    <row r="984" spans="1:14" x14ac:dyDescent="0.3">
      <c r="A984" s="42"/>
      <c r="B984" s="43"/>
      <c r="C984" s="43"/>
      <c r="D984" s="22"/>
      <c r="E984" s="43"/>
      <c r="F984" s="43"/>
      <c r="G984" s="43"/>
      <c r="H984" s="22"/>
      <c r="I984" s="43"/>
      <c r="J984" s="43"/>
      <c r="K984" s="43"/>
      <c r="L984" s="22"/>
      <c r="M984" s="43"/>
      <c r="N984" s="68"/>
    </row>
    <row r="985" spans="1:14" ht="14.4" thickBot="1" x14ac:dyDescent="0.35">
      <c r="A985" s="82"/>
      <c r="B985" s="83"/>
      <c r="C985" s="83"/>
      <c r="D985" s="84"/>
      <c r="E985" s="85"/>
      <c r="F985" s="86"/>
      <c r="G985" s="85"/>
      <c r="H985" s="85"/>
      <c r="I985" s="85"/>
      <c r="J985" s="85"/>
      <c r="K985" s="85"/>
      <c r="L985" s="206"/>
      <c r="M985" s="85"/>
      <c r="N985" s="87"/>
    </row>
    <row r="986" spans="1:14" ht="15" thickTop="1" thickBot="1" x14ac:dyDescent="0.35">
      <c r="A986" s="1268" t="s">
        <v>171</v>
      </c>
      <c r="B986" s="1269"/>
      <c r="C986" s="9" t="s">
        <v>342</v>
      </c>
      <c r="D986" s="96" t="s">
        <v>343</v>
      </c>
      <c r="E986" s="219"/>
      <c r="F986" s="219"/>
      <c r="G986" s="219"/>
      <c r="H986" s="219"/>
      <c r="I986" s="219"/>
      <c r="J986" s="219"/>
      <c r="K986" s="219"/>
      <c r="L986" s="219"/>
      <c r="M986" s="219"/>
      <c r="N986" s="10"/>
    </row>
    <row r="987" spans="1:14" ht="14.4" thickTop="1" x14ac:dyDescent="0.3">
      <c r="A987" s="11"/>
      <c r="B987" s="12"/>
      <c r="C987" s="12"/>
      <c r="D987" s="30"/>
      <c r="L987" s="107"/>
      <c r="N987" s="5"/>
    </row>
    <row r="988" spans="1:14" x14ac:dyDescent="0.3">
      <c r="A988" s="100">
        <v>1201</v>
      </c>
      <c r="B988" s="58" t="s">
        <v>175</v>
      </c>
      <c r="C988" s="58" t="s">
        <v>172</v>
      </c>
      <c r="D988" s="57" t="s">
        <v>2056</v>
      </c>
      <c r="E988" s="18"/>
      <c r="F988" s="18"/>
      <c r="G988" s="18"/>
      <c r="H988" s="18"/>
      <c r="I988" s="18"/>
      <c r="J988" s="18"/>
      <c r="K988" s="18"/>
      <c r="L988" s="18"/>
      <c r="M988" s="18"/>
      <c r="N988" s="101"/>
    </row>
    <row r="989" spans="1:14" x14ac:dyDescent="0.3">
      <c r="A989" s="11"/>
      <c r="B989" s="61"/>
      <c r="C989" s="12"/>
      <c r="D989" s="30"/>
      <c r="L989" s="107"/>
      <c r="N989" s="5"/>
    </row>
    <row r="990" spans="1:14" x14ac:dyDescent="0.3">
      <c r="A990" s="59"/>
      <c r="B990" s="25"/>
      <c r="C990" s="60"/>
      <c r="D990" s="53"/>
      <c r="E990" s="524"/>
      <c r="F990" s="171"/>
      <c r="G990" s="524"/>
      <c r="H990" s="524"/>
      <c r="I990" s="524"/>
      <c r="J990" s="524"/>
      <c r="K990" s="524"/>
      <c r="L990" s="203"/>
      <c r="M990" s="524"/>
      <c r="N990" s="525"/>
    </row>
    <row r="991" spans="1:14" x14ac:dyDescent="0.3">
      <c r="A991" s="11"/>
      <c r="B991" s="21" t="s">
        <v>177</v>
      </c>
      <c r="C991" s="12"/>
      <c r="D991" s="13" t="s">
        <v>178</v>
      </c>
      <c r="E991" s="2" t="s">
        <v>31</v>
      </c>
      <c r="F991" s="27">
        <v>0</v>
      </c>
      <c r="G991" s="2" t="s">
        <v>179</v>
      </c>
      <c r="H991" s="27">
        <v>0</v>
      </c>
      <c r="I991" s="2" t="s">
        <v>33</v>
      </c>
      <c r="J991" s="27">
        <v>0</v>
      </c>
      <c r="K991" s="2"/>
      <c r="L991" s="136"/>
      <c r="M991" s="2" t="s">
        <v>35</v>
      </c>
      <c r="N991" s="28">
        <v>0</v>
      </c>
    </row>
    <row r="992" spans="1:14" x14ac:dyDescent="0.3">
      <c r="A992" s="11"/>
      <c r="B992" s="12"/>
      <c r="C992" s="12"/>
      <c r="D992" s="29"/>
      <c r="E992" s="2" t="s">
        <v>20</v>
      </c>
      <c r="F992" s="27">
        <v>0</v>
      </c>
      <c r="G992" s="2" t="s">
        <v>180</v>
      </c>
      <c r="H992" s="27">
        <v>0</v>
      </c>
      <c r="I992" s="2" t="s">
        <v>181</v>
      </c>
      <c r="J992" s="27">
        <v>0</v>
      </c>
      <c r="K992" s="2" t="s">
        <v>182</v>
      </c>
      <c r="L992" s="136">
        <v>0</v>
      </c>
      <c r="M992" s="2" t="s">
        <v>38</v>
      </c>
      <c r="N992" s="28">
        <v>0</v>
      </c>
    </row>
    <row r="993" spans="1:14" x14ac:dyDescent="0.3">
      <c r="A993" s="11"/>
      <c r="B993" s="12"/>
      <c r="C993" s="12"/>
      <c r="D993" s="29"/>
      <c r="E993" s="2" t="s">
        <v>26</v>
      </c>
      <c r="F993" s="27">
        <v>0</v>
      </c>
      <c r="G993" s="2" t="s">
        <v>183</v>
      </c>
      <c r="H993" s="27">
        <v>0</v>
      </c>
      <c r="I993" s="2" t="s">
        <v>184</v>
      </c>
      <c r="J993" s="27">
        <v>0</v>
      </c>
      <c r="K993" s="2"/>
      <c r="L993" s="136"/>
      <c r="M993" s="2" t="s">
        <v>39</v>
      </c>
      <c r="N993" s="28">
        <v>0</v>
      </c>
    </row>
    <row r="994" spans="1:14" x14ac:dyDescent="0.3">
      <c r="A994" s="11"/>
      <c r="B994" s="12"/>
      <c r="C994" s="12"/>
      <c r="D994" s="30"/>
      <c r="H994" s="2"/>
      <c r="J994" s="2"/>
      <c r="L994" s="108"/>
      <c r="N994" s="14"/>
    </row>
    <row r="995" spans="1:14" x14ac:dyDescent="0.3">
      <c r="A995" s="11"/>
      <c r="B995" s="21" t="s">
        <v>185</v>
      </c>
      <c r="C995" s="12"/>
      <c r="D995" s="13" t="s">
        <v>186</v>
      </c>
      <c r="E995" s="2" t="s">
        <v>31</v>
      </c>
      <c r="F995" s="27">
        <v>0</v>
      </c>
      <c r="G995" s="2" t="s">
        <v>179</v>
      </c>
      <c r="H995" s="27">
        <v>0</v>
      </c>
      <c r="I995" s="2" t="s">
        <v>33</v>
      </c>
      <c r="J995" s="27">
        <v>0</v>
      </c>
      <c r="K995" s="2"/>
      <c r="L995" s="136"/>
      <c r="M995" s="2" t="s">
        <v>35</v>
      </c>
      <c r="N995" s="28">
        <v>0</v>
      </c>
    </row>
    <row r="996" spans="1:14" x14ac:dyDescent="0.3">
      <c r="A996" s="11"/>
      <c r="B996" s="12"/>
      <c r="C996" s="12"/>
      <c r="D996" s="29"/>
      <c r="E996" s="2" t="s">
        <v>20</v>
      </c>
      <c r="F996" s="27">
        <v>0</v>
      </c>
      <c r="G996" s="2" t="s">
        <v>180</v>
      </c>
      <c r="H996" s="27">
        <v>0</v>
      </c>
      <c r="I996" s="2" t="s">
        <v>181</v>
      </c>
      <c r="J996" s="27">
        <v>0</v>
      </c>
      <c r="K996" s="2" t="s">
        <v>182</v>
      </c>
      <c r="L996" s="136">
        <v>0</v>
      </c>
      <c r="M996" s="2" t="s">
        <v>38</v>
      </c>
      <c r="N996" s="28">
        <v>0</v>
      </c>
    </row>
    <row r="997" spans="1:14" x14ac:dyDescent="0.3">
      <c r="A997" s="11"/>
      <c r="B997" s="12"/>
      <c r="C997" s="12"/>
      <c r="D997" s="29"/>
      <c r="E997" s="2" t="s">
        <v>26</v>
      </c>
      <c r="F997" s="27">
        <v>0</v>
      </c>
      <c r="G997" s="2" t="s">
        <v>183</v>
      </c>
      <c r="H997" s="27">
        <v>0</v>
      </c>
      <c r="I997" s="2" t="s">
        <v>184</v>
      </c>
      <c r="J997" s="27">
        <v>0</v>
      </c>
      <c r="K997" s="2"/>
      <c r="L997" s="136"/>
      <c r="M997" s="2" t="s">
        <v>39</v>
      </c>
      <c r="N997" s="28">
        <v>0</v>
      </c>
    </row>
    <row r="998" spans="1:14" x14ac:dyDescent="0.3">
      <c r="A998" s="11"/>
      <c r="B998" s="12"/>
      <c r="C998" s="12"/>
      <c r="D998" s="30"/>
      <c r="I998" s="2"/>
      <c r="L998" s="108"/>
      <c r="N998" s="5"/>
    </row>
    <row r="999" spans="1:14" x14ac:dyDescent="0.3">
      <c r="A999" s="11"/>
      <c r="B999" s="21" t="s">
        <v>195</v>
      </c>
      <c r="C999" s="12"/>
      <c r="D999" s="13" t="s">
        <v>196</v>
      </c>
      <c r="E999" s="2" t="s">
        <v>31</v>
      </c>
      <c r="F999" s="27">
        <v>0</v>
      </c>
      <c r="G999" s="2" t="s">
        <v>179</v>
      </c>
      <c r="H999" s="27">
        <v>0</v>
      </c>
      <c r="I999" s="2" t="s">
        <v>33</v>
      </c>
      <c r="J999" s="27">
        <v>0</v>
      </c>
      <c r="K999" s="39"/>
      <c r="L999" s="136"/>
      <c r="M999" s="2" t="s">
        <v>35</v>
      </c>
      <c r="N999" s="28">
        <v>0</v>
      </c>
    </row>
    <row r="1000" spans="1:14" x14ac:dyDescent="0.3">
      <c r="A1000" s="11"/>
      <c r="B1000" s="12"/>
      <c r="C1000" s="12"/>
      <c r="D1000" s="29"/>
      <c r="E1000" s="2" t="s">
        <v>20</v>
      </c>
      <c r="F1000" s="27">
        <v>0</v>
      </c>
      <c r="G1000" s="2" t="s">
        <v>180</v>
      </c>
      <c r="H1000" s="27">
        <v>0</v>
      </c>
      <c r="I1000" s="2" t="s">
        <v>181</v>
      </c>
      <c r="J1000" s="27">
        <v>0</v>
      </c>
      <c r="K1000" s="2" t="s">
        <v>182</v>
      </c>
      <c r="L1000" s="136">
        <v>0</v>
      </c>
      <c r="M1000" s="2" t="s">
        <v>38</v>
      </c>
      <c r="N1000" s="28">
        <v>0</v>
      </c>
    </row>
    <row r="1001" spans="1:14" x14ac:dyDescent="0.3">
      <c r="A1001" s="11"/>
      <c r="B1001" s="12"/>
      <c r="C1001" s="12"/>
      <c r="D1001" s="29"/>
      <c r="E1001" s="2" t="s">
        <v>26</v>
      </c>
      <c r="F1001" s="27">
        <v>0</v>
      </c>
      <c r="G1001" s="2" t="s">
        <v>183</v>
      </c>
      <c r="H1001" s="27">
        <v>0</v>
      </c>
      <c r="I1001" s="2" t="s">
        <v>184</v>
      </c>
      <c r="J1001" s="27">
        <v>0</v>
      </c>
      <c r="K1001" s="39"/>
      <c r="L1001" s="136"/>
      <c r="M1001" s="2" t="s">
        <v>39</v>
      </c>
      <c r="N1001" s="28">
        <v>0</v>
      </c>
    </row>
    <row r="1002" spans="1:14" ht="14.4" thickBot="1" x14ac:dyDescent="0.35">
      <c r="A1002" s="11"/>
      <c r="B1002" s="12"/>
      <c r="C1002" s="12"/>
      <c r="D1002" s="29"/>
      <c r="E1002" s="2"/>
      <c r="F1002" s="27"/>
      <c r="G1002" s="2"/>
      <c r="H1002" s="27"/>
      <c r="I1002" s="2"/>
      <c r="J1002" s="27"/>
      <c r="K1002" s="2"/>
      <c r="L1002" s="136"/>
      <c r="M1002" s="2"/>
      <c r="N1002" s="28"/>
    </row>
    <row r="1003" spans="1:14" ht="14.4" thickTop="1" x14ac:dyDescent="0.3">
      <c r="A1003" s="48"/>
      <c r="B1003" s="49"/>
      <c r="C1003" s="49"/>
      <c r="D1003" s="50"/>
      <c r="E1003" s="518"/>
      <c r="F1003" s="519"/>
      <c r="G1003" s="518"/>
      <c r="H1003" s="519"/>
      <c r="I1003" s="518"/>
      <c r="J1003" s="519"/>
      <c r="K1003" s="518"/>
      <c r="L1003" s="201"/>
      <c r="M1003" s="518"/>
      <c r="N1003" s="520"/>
    </row>
    <row r="1004" spans="1:14" x14ac:dyDescent="0.3">
      <c r="A1004" s="37"/>
      <c r="B1004" s="78" t="s">
        <v>187</v>
      </c>
      <c r="C1004" s="12" t="s">
        <v>172</v>
      </c>
      <c r="D1004" s="4" t="s">
        <v>2057</v>
      </c>
      <c r="E1004" s="39" t="s">
        <v>31</v>
      </c>
      <c r="F1004" s="40">
        <f>+F991+F995+F999</f>
        <v>0</v>
      </c>
      <c r="G1004" s="39" t="s">
        <v>179</v>
      </c>
      <c r="H1004" s="40">
        <f>+H991+H995+H999</f>
        <v>0</v>
      </c>
      <c r="I1004" s="39" t="s">
        <v>33</v>
      </c>
      <c r="J1004" s="40">
        <f>+J991+J995+J999</f>
        <v>0</v>
      </c>
      <c r="K1004" s="39"/>
      <c r="L1004" s="192"/>
      <c r="M1004" s="39" t="s">
        <v>35</v>
      </c>
      <c r="N1004" s="41">
        <f>+N991+N995+N999</f>
        <v>0</v>
      </c>
    </row>
    <row r="1005" spans="1:14" x14ac:dyDescent="0.3">
      <c r="A1005" s="11"/>
      <c r="B1005" s="12"/>
      <c r="C1005" s="12"/>
      <c r="D1005" s="13"/>
      <c r="E1005" s="39" t="s">
        <v>20</v>
      </c>
      <c r="F1005" s="40">
        <f>+F992+F996+F1000</f>
        <v>0</v>
      </c>
      <c r="G1005" s="39" t="s">
        <v>180</v>
      </c>
      <c r="H1005" s="40">
        <f>+H992+H996+H1000</f>
        <v>0</v>
      </c>
      <c r="I1005" s="39" t="s">
        <v>181</v>
      </c>
      <c r="J1005" s="40">
        <f>+J992+J996+J1000</f>
        <v>0</v>
      </c>
      <c r="K1005" s="39" t="s">
        <v>182</v>
      </c>
      <c r="L1005" s="192">
        <f>+L992+L996+L1000</f>
        <v>0</v>
      </c>
      <c r="M1005" s="39" t="s">
        <v>38</v>
      </c>
      <c r="N1005" s="41">
        <f>+N992+N996+N1000</f>
        <v>0</v>
      </c>
    </row>
    <row r="1006" spans="1:14" x14ac:dyDescent="0.3">
      <c r="A1006" s="11"/>
      <c r="B1006" s="12"/>
      <c r="C1006" s="12"/>
      <c r="D1006" s="13"/>
      <c r="E1006" s="39" t="s">
        <v>26</v>
      </c>
      <c r="F1006" s="40">
        <f>+F993+F997+F1001</f>
        <v>0</v>
      </c>
      <c r="G1006" s="39" t="s">
        <v>183</v>
      </c>
      <c r="H1006" s="40">
        <f>+H993+H997+H1001</f>
        <v>0</v>
      </c>
      <c r="I1006" s="39" t="s">
        <v>184</v>
      </c>
      <c r="J1006" s="40">
        <f>+J993+J997+J1001</f>
        <v>0</v>
      </c>
      <c r="K1006" s="39"/>
      <c r="L1006" s="192"/>
      <c r="M1006" s="39" t="s">
        <v>39</v>
      </c>
      <c r="N1006" s="41">
        <f>+N993+N997+N1001</f>
        <v>0</v>
      </c>
    </row>
    <row r="1007" spans="1:14" x14ac:dyDescent="0.3">
      <c r="A1007" s="42"/>
      <c r="B1007" s="43"/>
      <c r="C1007" s="43"/>
      <c r="D1007" s="22"/>
      <c r="E1007" s="44"/>
      <c r="F1007" s="172"/>
      <c r="G1007" s="44"/>
      <c r="H1007" s="172"/>
      <c r="I1007" s="44"/>
      <c r="J1007" s="172"/>
      <c r="K1007" s="44"/>
      <c r="L1007" s="746"/>
      <c r="M1007" s="44"/>
      <c r="N1007" s="45"/>
    </row>
    <row r="1008" spans="1:14" x14ac:dyDescent="0.3">
      <c r="A1008" s="11"/>
      <c r="B1008" s="12"/>
      <c r="C1008" s="12"/>
      <c r="D1008" s="30"/>
      <c r="L1008" s="107"/>
      <c r="N1008" s="5"/>
    </row>
    <row r="1009" spans="1:14" x14ac:dyDescent="0.3">
      <c r="A1009" s="100">
        <v>1202</v>
      </c>
      <c r="B1009" s="58" t="s">
        <v>175</v>
      </c>
      <c r="C1009" s="58" t="s">
        <v>189</v>
      </c>
      <c r="D1009" s="57" t="s">
        <v>345</v>
      </c>
      <c r="E1009" s="18"/>
      <c r="F1009" s="18"/>
      <c r="G1009" s="18"/>
      <c r="H1009" s="18"/>
      <c r="I1009" s="18"/>
      <c r="J1009" s="18"/>
      <c r="K1009" s="18"/>
      <c r="L1009" s="18"/>
      <c r="M1009" s="18"/>
      <c r="N1009" s="101"/>
    </row>
    <row r="1010" spans="1:14" x14ac:dyDescent="0.3">
      <c r="A1010" s="11"/>
      <c r="B1010" s="61"/>
      <c r="C1010" s="12"/>
      <c r="D1010" s="30"/>
      <c r="L1010" s="107"/>
      <c r="N1010" s="5"/>
    </row>
    <row r="1011" spans="1:14" x14ac:dyDescent="0.3">
      <c r="A1011" s="59"/>
      <c r="B1011" s="25"/>
      <c r="C1011" s="60"/>
      <c r="D1011" s="53"/>
      <c r="E1011" s="524"/>
      <c r="F1011" s="171"/>
      <c r="G1011" s="524"/>
      <c r="H1011" s="524"/>
      <c r="I1011" s="524"/>
      <c r="J1011" s="524"/>
      <c r="K1011" s="524"/>
      <c r="L1011" s="203"/>
      <c r="M1011" s="524"/>
      <c r="N1011" s="525"/>
    </row>
    <row r="1012" spans="1:14" x14ac:dyDescent="0.3">
      <c r="A1012" s="11"/>
      <c r="B1012" s="21" t="s">
        <v>177</v>
      </c>
      <c r="C1012" s="12"/>
      <c r="D1012" s="13" t="s">
        <v>178</v>
      </c>
      <c r="E1012" s="2" t="s">
        <v>31</v>
      </c>
      <c r="F1012" s="27">
        <v>0</v>
      </c>
      <c r="G1012" s="2" t="s">
        <v>179</v>
      </c>
      <c r="H1012" s="27">
        <v>0</v>
      </c>
      <c r="I1012" s="2" t="s">
        <v>33</v>
      </c>
      <c r="J1012" s="27">
        <v>0</v>
      </c>
      <c r="K1012" s="2"/>
      <c r="L1012" s="136"/>
      <c r="M1012" s="2" t="s">
        <v>35</v>
      </c>
      <c r="N1012" s="28">
        <v>0</v>
      </c>
    </row>
    <row r="1013" spans="1:14" x14ac:dyDescent="0.3">
      <c r="A1013" s="11"/>
      <c r="B1013" s="12"/>
      <c r="C1013" s="12"/>
      <c r="D1013" s="29"/>
      <c r="E1013" s="2" t="s">
        <v>20</v>
      </c>
      <c r="F1013" s="27">
        <v>0</v>
      </c>
      <c r="G1013" s="2" t="s">
        <v>180</v>
      </c>
      <c r="H1013" s="27">
        <v>0</v>
      </c>
      <c r="I1013" s="2" t="s">
        <v>181</v>
      </c>
      <c r="J1013" s="27">
        <v>0</v>
      </c>
      <c r="K1013" s="2" t="s">
        <v>182</v>
      </c>
      <c r="L1013" s="136">
        <v>0</v>
      </c>
      <c r="M1013" s="2" t="s">
        <v>38</v>
      </c>
      <c r="N1013" s="28">
        <v>0</v>
      </c>
    </row>
    <row r="1014" spans="1:14" x14ac:dyDescent="0.3">
      <c r="A1014" s="11"/>
      <c r="B1014" s="12"/>
      <c r="C1014" s="12"/>
      <c r="D1014" s="29"/>
      <c r="E1014" s="2" t="s">
        <v>26</v>
      </c>
      <c r="F1014" s="27">
        <v>0</v>
      </c>
      <c r="G1014" s="2" t="s">
        <v>183</v>
      </c>
      <c r="H1014" s="27">
        <v>0</v>
      </c>
      <c r="I1014" s="2" t="s">
        <v>184</v>
      </c>
      <c r="J1014" s="27">
        <v>0</v>
      </c>
      <c r="K1014" s="2"/>
      <c r="L1014" s="136"/>
      <c r="M1014" s="2" t="s">
        <v>39</v>
      </c>
      <c r="N1014" s="28">
        <v>0</v>
      </c>
    </row>
    <row r="1015" spans="1:14" x14ac:dyDescent="0.3">
      <c r="A1015" s="11"/>
      <c r="B1015" s="12"/>
      <c r="C1015" s="12"/>
      <c r="D1015" s="30"/>
      <c r="H1015" s="2"/>
      <c r="J1015" s="2"/>
      <c r="L1015" s="108"/>
      <c r="N1015" s="14"/>
    </row>
    <row r="1016" spans="1:14" x14ac:dyDescent="0.3">
      <c r="A1016" s="11"/>
      <c r="B1016" s="21" t="s">
        <v>185</v>
      </c>
      <c r="C1016" s="12"/>
      <c r="D1016" s="13" t="s">
        <v>186</v>
      </c>
      <c r="E1016" s="2" t="s">
        <v>31</v>
      </c>
      <c r="F1016" s="27">
        <v>0</v>
      </c>
      <c r="G1016" s="2" t="s">
        <v>179</v>
      </c>
      <c r="H1016" s="27">
        <v>0</v>
      </c>
      <c r="I1016" s="2" t="s">
        <v>33</v>
      </c>
      <c r="J1016" s="27">
        <v>0</v>
      </c>
      <c r="K1016" s="2"/>
      <c r="L1016" s="136"/>
      <c r="M1016" s="2" t="s">
        <v>35</v>
      </c>
      <c r="N1016" s="28">
        <v>0</v>
      </c>
    </row>
    <row r="1017" spans="1:14" x14ac:dyDescent="0.3">
      <c r="A1017" s="11"/>
      <c r="B1017" s="12"/>
      <c r="C1017" s="12"/>
      <c r="D1017" s="29"/>
      <c r="E1017" s="2" t="s">
        <v>20</v>
      </c>
      <c r="F1017" s="27">
        <v>0</v>
      </c>
      <c r="G1017" s="2" t="s">
        <v>180</v>
      </c>
      <c r="H1017" s="27">
        <v>0</v>
      </c>
      <c r="I1017" s="2" t="s">
        <v>181</v>
      </c>
      <c r="J1017" s="27">
        <v>0</v>
      </c>
      <c r="K1017" s="2" t="s">
        <v>182</v>
      </c>
      <c r="L1017" s="136">
        <v>0</v>
      </c>
      <c r="M1017" s="2" t="s">
        <v>38</v>
      </c>
      <c r="N1017" s="28">
        <v>0</v>
      </c>
    </row>
    <row r="1018" spans="1:14" x14ac:dyDescent="0.3">
      <c r="A1018" s="11"/>
      <c r="B1018" s="12"/>
      <c r="C1018" s="12"/>
      <c r="D1018" s="29"/>
      <c r="E1018" s="2" t="s">
        <v>26</v>
      </c>
      <c r="F1018" s="27">
        <v>0</v>
      </c>
      <c r="G1018" s="2" t="s">
        <v>183</v>
      </c>
      <c r="H1018" s="27">
        <v>0</v>
      </c>
      <c r="I1018" s="2" t="s">
        <v>184</v>
      </c>
      <c r="J1018" s="27">
        <v>0</v>
      </c>
      <c r="K1018" s="2"/>
      <c r="L1018" s="136"/>
      <c r="M1018" s="2" t="s">
        <v>39</v>
      </c>
      <c r="N1018" s="28">
        <v>0</v>
      </c>
    </row>
    <row r="1019" spans="1:14" x14ac:dyDescent="0.3">
      <c r="A1019" s="11"/>
      <c r="B1019" s="12"/>
      <c r="C1019" s="12"/>
      <c r="D1019" s="30"/>
      <c r="I1019" s="2"/>
      <c r="L1019" s="108"/>
      <c r="N1019" s="5"/>
    </row>
    <row r="1020" spans="1:14" x14ac:dyDescent="0.3">
      <c r="A1020" s="11"/>
      <c r="B1020" s="21" t="s">
        <v>195</v>
      </c>
      <c r="C1020" s="12"/>
      <c r="D1020" s="13" t="s">
        <v>196</v>
      </c>
      <c r="E1020" s="2" t="s">
        <v>31</v>
      </c>
      <c r="F1020" s="27">
        <v>0</v>
      </c>
      <c r="G1020" s="2" t="s">
        <v>179</v>
      </c>
      <c r="H1020" s="27">
        <v>0</v>
      </c>
      <c r="I1020" s="2" t="s">
        <v>33</v>
      </c>
      <c r="J1020" s="27">
        <v>0</v>
      </c>
      <c r="L1020" s="136"/>
      <c r="M1020" s="2" t="s">
        <v>35</v>
      </c>
      <c r="N1020" s="28">
        <v>0</v>
      </c>
    </row>
    <row r="1021" spans="1:14" x14ac:dyDescent="0.3">
      <c r="A1021" s="11"/>
      <c r="B1021" s="12"/>
      <c r="C1021" s="12"/>
      <c r="D1021" s="29"/>
      <c r="E1021" s="2" t="s">
        <v>20</v>
      </c>
      <c r="F1021" s="27">
        <v>0</v>
      </c>
      <c r="G1021" s="2" t="s">
        <v>180</v>
      </c>
      <c r="H1021" s="27">
        <v>0</v>
      </c>
      <c r="I1021" s="2" t="s">
        <v>181</v>
      </c>
      <c r="J1021" s="27">
        <v>0</v>
      </c>
      <c r="K1021" s="2" t="s">
        <v>182</v>
      </c>
      <c r="L1021" s="136">
        <v>0</v>
      </c>
      <c r="M1021" s="2" t="s">
        <v>38</v>
      </c>
      <c r="N1021" s="28">
        <v>0</v>
      </c>
    </row>
    <row r="1022" spans="1:14" x14ac:dyDescent="0.3">
      <c r="A1022" s="11"/>
      <c r="B1022" s="12"/>
      <c r="C1022" s="12"/>
      <c r="D1022" s="29"/>
      <c r="E1022" s="2" t="s">
        <v>26</v>
      </c>
      <c r="F1022" s="27">
        <v>0</v>
      </c>
      <c r="G1022" s="2" t="s">
        <v>183</v>
      </c>
      <c r="H1022" s="27">
        <v>0</v>
      </c>
      <c r="I1022" s="2" t="s">
        <v>184</v>
      </c>
      <c r="J1022" s="27">
        <v>0</v>
      </c>
      <c r="K1022" s="39"/>
      <c r="L1022" s="136"/>
      <c r="M1022" s="2" t="s">
        <v>39</v>
      </c>
      <c r="N1022" s="28">
        <v>0</v>
      </c>
    </row>
    <row r="1023" spans="1:14" ht="15" thickBot="1" x14ac:dyDescent="0.35">
      <c r="A1023" s="11"/>
      <c r="B1023" s="12"/>
      <c r="C1023" s="12"/>
      <c r="D1023" s="29"/>
      <c r="E1023" s="2"/>
      <c r="F1023" s="27"/>
      <c r="G1023" s="2"/>
      <c r="H1023" s="27"/>
      <c r="I1023" s="2"/>
      <c r="J1023" s="27"/>
      <c r="K1023"/>
      <c r="L1023" s="136"/>
      <c r="M1023" s="2"/>
      <c r="N1023" s="28"/>
    </row>
    <row r="1024" spans="1:14" ht="14.4" thickTop="1" x14ac:dyDescent="0.3">
      <c r="A1024" s="48"/>
      <c r="B1024" s="49"/>
      <c r="C1024" s="49"/>
      <c r="D1024" s="50"/>
      <c r="E1024" s="518"/>
      <c r="F1024" s="519"/>
      <c r="G1024" s="518"/>
      <c r="H1024" s="519"/>
      <c r="I1024" s="518"/>
      <c r="J1024" s="519"/>
      <c r="K1024" s="518"/>
      <c r="L1024" s="201"/>
      <c r="M1024" s="518"/>
      <c r="N1024" s="520"/>
    </row>
    <row r="1025" spans="1:14" x14ac:dyDescent="0.3">
      <c r="A1025" s="37"/>
      <c r="B1025" s="78" t="s">
        <v>187</v>
      </c>
      <c r="C1025" s="12" t="s">
        <v>189</v>
      </c>
      <c r="D1025" s="13" t="s">
        <v>345</v>
      </c>
      <c r="E1025" s="39" t="s">
        <v>31</v>
      </c>
      <c r="F1025" s="40">
        <f>+F1012+F1016+F1020</f>
        <v>0</v>
      </c>
      <c r="G1025" s="39" t="s">
        <v>179</v>
      </c>
      <c r="H1025" s="40">
        <f>+H1012+H1016+H1020</f>
        <v>0</v>
      </c>
      <c r="I1025" s="39" t="s">
        <v>33</v>
      </c>
      <c r="J1025" s="40">
        <f>+J1012+J1016+J1020</f>
        <v>0</v>
      </c>
      <c r="K1025" s="39"/>
      <c r="L1025" s="192"/>
      <c r="M1025" s="39" t="s">
        <v>35</v>
      </c>
      <c r="N1025" s="41">
        <f>+N1012+N1016+N1020</f>
        <v>0</v>
      </c>
    </row>
    <row r="1026" spans="1:14" x14ac:dyDescent="0.3">
      <c r="A1026" s="11"/>
      <c r="B1026" s="12"/>
      <c r="C1026" s="12"/>
      <c r="D1026" s="13"/>
      <c r="E1026" s="39" t="s">
        <v>20</v>
      </c>
      <c r="F1026" s="40">
        <f>+F1013+F1017+F1021</f>
        <v>0</v>
      </c>
      <c r="G1026" s="39" t="s">
        <v>180</v>
      </c>
      <c r="H1026" s="40">
        <f>+H1013+H1017+H1021</f>
        <v>0</v>
      </c>
      <c r="I1026" s="39" t="s">
        <v>181</v>
      </c>
      <c r="J1026" s="40">
        <f>+J1013+J1017+J1021</f>
        <v>0</v>
      </c>
      <c r="K1026" s="39" t="s">
        <v>182</v>
      </c>
      <c r="L1026" s="192">
        <f>+L1013+L1017+L1021</f>
        <v>0</v>
      </c>
      <c r="M1026" s="39" t="s">
        <v>38</v>
      </c>
      <c r="N1026" s="41">
        <f>+N1013+N1017+N1021</f>
        <v>0</v>
      </c>
    </row>
    <row r="1027" spans="1:14" x14ac:dyDescent="0.3">
      <c r="A1027" s="11"/>
      <c r="B1027" s="12"/>
      <c r="C1027" s="12"/>
      <c r="D1027" s="13"/>
      <c r="E1027" s="39" t="s">
        <v>26</v>
      </c>
      <c r="F1027" s="40">
        <f>+F1014+F1018+F1022</f>
        <v>0</v>
      </c>
      <c r="G1027" s="39" t="s">
        <v>183</v>
      </c>
      <c r="H1027" s="40">
        <f>+H1014+H1018+H1022</f>
        <v>0</v>
      </c>
      <c r="I1027" s="39" t="s">
        <v>184</v>
      </c>
      <c r="J1027" s="40">
        <f>+J1014+J1018+J1022</f>
        <v>0</v>
      </c>
      <c r="K1027" s="39"/>
      <c r="L1027" s="192"/>
      <c r="M1027" s="39" t="s">
        <v>39</v>
      </c>
      <c r="N1027" s="41">
        <f>+N1014+N1018+N1022</f>
        <v>0</v>
      </c>
    </row>
    <row r="1028" spans="1:14" x14ac:dyDescent="0.3">
      <c r="A1028" s="42"/>
      <c r="B1028" s="43"/>
      <c r="C1028" s="43"/>
      <c r="D1028" s="22"/>
      <c r="E1028" s="44"/>
      <c r="F1028" s="172"/>
      <c r="G1028" s="44"/>
      <c r="H1028" s="172"/>
      <c r="I1028" s="44"/>
      <c r="J1028" s="172"/>
      <c r="K1028" s="44"/>
      <c r="L1028" s="746"/>
      <c r="M1028" s="44"/>
      <c r="N1028" s="45"/>
    </row>
    <row r="1029" spans="1:14" x14ac:dyDescent="0.3">
      <c r="A1029" s="79"/>
      <c r="B1029" s="17"/>
      <c r="C1029" s="17"/>
      <c r="D1029" s="81"/>
      <c r="E1029" s="521"/>
      <c r="F1029" s="522"/>
      <c r="G1029" s="521"/>
      <c r="H1029" s="521"/>
      <c r="I1029" s="521"/>
      <c r="J1029" s="521"/>
      <c r="K1029" s="521"/>
      <c r="L1029" s="197"/>
      <c r="M1029" s="521"/>
      <c r="N1029" s="523"/>
    </row>
    <row r="1030" spans="1:14" x14ac:dyDescent="0.3">
      <c r="A1030" s="100">
        <v>1203</v>
      </c>
      <c r="B1030" s="58" t="s">
        <v>175</v>
      </c>
      <c r="C1030" s="58" t="s">
        <v>193</v>
      </c>
      <c r="D1030" s="57" t="s">
        <v>346</v>
      </c>
      <c r="E1030" s="18"/>
      <c r="F1030" s="18"/>
      <c r="G1030" s="18"/>
      <c r="H1030" s="18"/>
      <c r="I1030" s="18"/>
      <c r="J1030" s="18"/>
      <c r="K1030" s="18"/>
      <c r="L1030" s="18"/>
      <c r="M1030" s="18"/>
      <c r="N1030" s="101"/>
    </row>
    <row r="1031" spans="1:14" x14ac:dyDescent="0.3">
      <c r="A1031" s="11"/>
      <c r="B1031" s="61"/>
      <c r="C1031" s="12"/>
      <c r="D1031" s="30"/>
      <c r="L1031" s="107"/>
      <c r="N1031" s="5"/>
    </row>
    <row r="1032" spans="1:14" x14ac:dyDescent="0.3">
      <c r="A1032" s="59"/>
      <c r="B1032" s="25"/>
      <c r="C1032" s="60"/>
      <c r="D1032" s="53"/>
      <c r="E1032" s="524"/>
      <c r="F1032" s="171"/>
      <c r="G1032" s="524"/>
      <c r="H1032" s="524"/>
      <c r="I1032" s="524"/>
      <c r="J1032" s="524"/>
      <c r="K1032" s="524"/>
      <c r="L1032" s="203"/>
      <c r="M1032" s="524"/>
      <c r="N1032" s="525"/>
    </row>
    <row r="1033" spans="1:14" x14ac:dyDescent="0.3">
      <c r="A1033" s="11"/>
      <c r="B1033" s="21" t="s">
        <v>177</v>
      </c>
      <c r="C1033" s="12"/>
      <c r="D1033" s="13" t="s">
        <v>178</v>
      </c>
      <c r="E1033" s="2" t="s">
        <v>31</v>
      </c>
      <c r="F1033" s="27">
        <v>0</v>
      </c>
      <c r="G1033" s="2" t="s">
        <v>179</v>
      </c>
      <c r="H1033" s="27">
        <v>0</v>
      </c>
      <c r="I1033" s="2" t="s">
        <v>33</v>
      </c>
      <c r="J1033" s="27">
        <v>0</v>
      </c>
      <c r="K1033" s="2"/>
      <c r="L1033" s="136"/>
      <c r="M1033" s="2" t="s">
        <v>35</v>
      </c>
      <c r="N1033" s="28">
        <v>0</v>
      </c>
    </row>
    <row r="1034" spans="1:14" x14ac:dyDescent="0.3">
      <c r="A1034" s="11"/>
      <c r="B1034" s="12"/>
      <c r="C1034" s="12"/>
      <c r="D1034" s="29"/>
      <c r="E1034" s="2" t="s">
        <v>20</v>
      </c>
      <c r="F1034" s="27">
        <v>0</v>
      </c>
      <c r="G1034" s="2" t="s">
        <v>180</v>
      </c>
      <c r="H1034" s="27">
        <v>0</v>
      </c>
      <c r="I1034" s="2" t="s">
        <v>181</v>
      </c>
      <c r="J1034" s="27">
        <v>0</v>
      </c>
      <c r="K1034" s="2" t="s">
        <v>182</v>
      </c>
      <c r="L1034" s="136">
        <v>0</v>
      </c>
      <c r="M1034" s="2" t="s">
        <v>38</v>
      </c>
      <c r="N1034" s="28">
        <v>0</v>
      </c>
    </row>
    <row r="1035" spans="1:14" x14ac:dyDescent="0.3">
      <c r="A1035" s="11"/>
      <c r="B1035" s="12"/>
      <c r="C1035" s="12"/>
      <c r="D1035" s="29"/>
      <c r="E1035" s="2" t="s">
        <v>26</v>
      </c>
      <c r="F1035" s="27">
        <v>0</v>
      </c>
      <c r="G1035" s="2" t="s">
        <v>183</v>
      </c>
      <c r="H1035" s="27">
        <v>0</v>
      </c>
      <c r="I1035" s="2" t="s">
        <v>184</v>
      </c>
      <c r="J1035" s="27">
        <v>0</v>
      </c>
      <c r="K1035" s="2"/>
      <c r="L1035" s="136"/>
      <c r="M1035" s="2" t="s">
        <v>39</v>
      </c>
      <c r="N1035" s="28">
        <v>0</v>
      </c>
    </row>
    <row r="1036" spans="1:14" x14ac:dyDescent="0.3">
      <c r="A1036" s="11"/>
      <c r="B1036" s="12"/>
      <c r="C1036" s="12"/>
      <c r="D1036" s="30"/>
      <c r="H1036" s="2"/>
      <c r="J1036" s="2"/>
      <c r="L1036" s="108"/>
      <c r="N1036" s="14"/>
    </row>
    <row r="1037" spans="1:14" x14ac:dyDescent="0.3">
      <c r="A1037" s="11"/>
      <c r="B1037" s="21" t="s">
        <v>185</v>
      </c>
      <c r="C1037" s="12"/>
      <c r="D1037" s="13" t="s">
        <v>186</v>
      </c>
      <c r="E1037" s="2" t="s">
        <v>31</v>
      </c>
      <c r="F1037" s="27">
        <v>0</v>
      </c>
      <c r="G1037" s="2" t="s">
        <v>179</v>
      </c>
      <c r="H1037" s="27">
        <v>0</v>
      </c>
      <c r="I1037" s="2" t="s">
        <v>33</v>
      </c>
      <c r="J1037" s="27">
        <v>0</v>
      </c>
      <c r="K1037" s="2"/>
      <c r="L1037" s="136"/>
      <c r="M1037" s="2" t="s">
        <v>35</v>
      </c>
      <c r="N1037" s="28">
        <v>0</v>
      </c>
    </row>
    <row r="1038" spans="1:14" x14ac:dyDescent="0.3">
      <c r="A1038" s="11"/>
      <c r="B1038" s="12"/>
      <c r="C1038" s="12"/>
      <c r="D1038" s="29"/>
      <c r="E1038" s="2" t="s">
        <v>20</v>
      </c>
      <c r="F1038" s="27">
        <v>0</v>
      </c>
      <c r="G1038" s="2" t="s">
        <v>180</v>
      </c>
      <c r="H1038" s="27">
        <v>0</v>
      </c>
      <c r="I1038" s="2" t="s">
        <v>181</v>
      </c>
      <c r="J1038" s="27">
        <v>0</v>
      </c>
      <c r="K1038" s="2" t="s">
        <v>182</v>
      </c>
      <c r="L1038" s="136">
        <v>0</v>
      </c>
      <c r="M1038" s="2" t="s">
        <v>38</v>
      </c>
      <c r="N1038" s="28">
        <v>0</v>
      </c>
    </row>
    <row r="1039" spans="1:14" x14ac:dyDescent="0.3">
      <c r="A1039" s="11"/>
      <c r="B1039" s="12"/>
      <c r="C1039" s="12"/>
      <c r="D1039" s="29"/>
      <c r="E1039" s="2" t="s">
        <v>26</v>
      </c>
      <c r="F1039" s="27">
        <v>0</v>
      </c>
      <c r="G1039" s="2" t="s">
        <v>183</v>
      </c>
      <c r="H1039" s="27">
        <v>0</v>
      </c>
      <c r="I1039" s="2" t="s">
        <v>184</v>
      </c>
      <c r="J1039" s="27">
        <v>0</v>
      </c>
      <c r="K1039" s="2"/>
      <c r="L1039" s="136"/>
      <c r="M1039" s="2" t="s">
        <v>39</v>
      </c>
      <c r="N1039" s="28">
        <v>0</v>
      </c>
    </row>
    <row r="1040" spans="1:14" x14ac:dyDescent="0.3">
      <c r="A1040" s="11"/>
      <c r="B1040" s="12"/>
      <c r="C1040" s="12"/>
      <c r="D1040" s="29"/>
      <c r="E1040" s="2"/>
      <c r="F1040" s="27"/>
      <c r="G1040" s="2"/>
      <c r="H1040" s="27"/>
      <c r="I1040" s="2"/>
      <c r="J1040" s="27"/>
      <c r="L1040" s="108"/>
      <c r="M1040" s="2"/>
      <c r="N1040" s="28"/>
    </row>
    <row r="1041" spans="1:14" x14ac:dyDescent="0.3">
      <c r="A1041" s="11"/>
      <c r="B1041" s="21" t="s">
        <v>195</v>
      </c>
      <c r="C1041" s="12"/>
      <c r="D1041" s="13" t="s">
        <v>196</v>
      </c>
      <c r="E1041" s="2" t="s">
        <v>31</v>
      </c>
      <c r="F1041" s="27">
        <v>0</v>
      </c>
      <c r="G1041" s="2" t="s">
        <v>179</v>
      </c>
      <c r="H1041" s="27">
        <v>0</v>
      </c>
      <c r="I1041" s="2" t="s">
        <v>33</v>
      </c>
      <c r="J1041" s="27">
        <v>0</v>
      </c>
      <c r="L1041" s="136"/>
      <c r="M1041" s="2" t="s">
        <v>35</v>
      </c>
      <c r="N1041" s="28">
        <v>0</v>
      </c>
    </row>
    <row r="1042" spans="1:14" x14ac:dyDescent="0.3">
      <c r="A1042" s="11"/>
      <c r="B1042" s="12"/>
      <c r="C1042" s="12"/>
      <c r="D1042" s="29"/>
      <c r="E1042" s="2" t="s">
        <v>20</v>
      </c>
      <c r="F1042" s="27">
        <v>0</v>
      </c>
      <c r="G1042" s="2" t="s">
        <v>180</v>
      </c>
      <c r="H1042" s="27">
        <v>0</v>
      </c>
      <c r="I1042" s="2" t="s">
        <v>181</v>
      </c>
      <c r="J1042" s="27">
        <v>0</v>
      </c>
      <c r="K1042" s="2" t="s">
        <v>182</v>
      </c>
      <c r="L1042" s="136">
        <v>0</v>
      </c>
      <c r="M1042" s="2" t="s">
        <v>38</v>
      </c>
      <c r="N1042" s="28">
        <v>0</v>
      </c>
    </row>
    <row r="1043" spans="1:14" x14ac:dyDescent="0.3">
      <c r="A1043" s="11"/>
      <c r="B1043" s="12"/>
      <c r="C1043" s="12"/>
      <c r="D1043" s="29"/>
      <c r="E1043" s="2" t="s">
        <v>26</v>
      </c>
      <c r="F1043" s="27">
        <v>0</v>
      </c>
      <c r="G1043" s="2" t="s">
        <v>183</v>
      </c>
      <c r="H1043" s="27">
        <v>0</v>
      </c>
      <c r="I1043" s="2" t="s">
        <v>184</v>
      </c>
      <c r="J1043" s="27">
        <v>0</v>
      </c>
      <c r="K1043" s="39"/>
      <c r="L1043" s="136"/>
      <c r="M1043" s="2" t="s">
        <v>39</v>
      </c>
      <c r="N1043" s="28">
        <v>0</v>
      </c>
    </row>
    <row r="1044" spans="1:14" ht="15" thickBot="1" x14ac:dyDescent="0.35">
      <c r="A1044" s="11"/>
      <c r="B1044" s="12"/>
      <c r="C1044" s="12"/>
      <c r="D1044" s="29"/>
      <c r="E1044" s="2"/>
      <c r="F1044" s="27"/>
      <c r="G1044" s="2"/>
      <c r="H1044" s="27"/>
      <c r="I1044" s="2"/>
      <c r="J1044" s="27"/>
      <c r="K1044"/>
      <c r="L1044" s="136"/>
      <c r="M1044" s="2"/>
      <c r="N1044" s="28"/>
    </row>
    <row r="1045" spans="1:14" ht="14.4" thickTop="1" x14ac:dyDescent="0.3">
      <c r="A1045" s="48"/>
      <c r="B1045" s="49"/>
      <c r="C1045" s="49"/>
      <c r="D1045" s="50"/>
      <c r="E1045" s="518"/>
      <c r="F1045" s="519"/>
      <c r="G1045" s="518"/>
      <c r="H1045" s="519"/>
      <c r="I1045" s="518"/>
      <c r="J1045" s="519"/>
      <c r="K1045" s="518"/>
      <c r="L1045" s="201"/>
      <c r="M1045" s="518"/>
      <c r="N1045" s="520"/>
    </row>
    <row r="1046" spans="1:14" x14ac:dyDescent="0.3">
      <c r="A1046" s="37"/>
      <c r="B1046" s="78" t="s">
        <v>187</v>
      </c>
      <c r="C1046" s="12" t="s">
        <v>193</v>
      </c>
      <c r="D1046" s="13" t="s">
        <v>346</v>
      </c>
      <c r="E1046" s="39" t="s">
        <v>31</v>
      </c>
      <c r="F1046" s="40">
        <f>+F1033+F1037+F1041</f>
        <v>0</v>
      </c>
      <c r="G1046" s="39" t="s">
        <v>179</v>
      </c>
      <c r="H1046" s="40">
        <f>+H1033+H1037+H1041</f>
        <v>0</v>
      </c>
      <c r="I1046" s="39" t="s">
        <v>33</v>
      </c>
      <c r="J1046" s="40">
        <f>+J1033+J1037+J1041</f>
        <v>0</v>
      </c>
      <c r="K1046" s="39"/>
      <c r="L1046" s="192"/>
      <c r="M1046" s="39" t="s">
        <v>35</v>
      </c>
      <c r="N1046" s="41">
        <f>+N1033+N1037+N1041</f>
        <v>0</v>
      </c>
    </row>
    <row r="1047" spans="1:14" x14ac:dyDescent="0.3">
      <c r="A1047" s="11"/>
      <c r="B1047" s="12"/>
      <c r="C1047" s="12"/>
      <c r="D1047" s="13"/>
      <c r="E1047" s="39" t="s">
        <v>20</v>
      </c>
      <c r="F1047" s="40">
        <f>+F1034+F1038+F1042</f>
        <v>0</v>
      </c>
      <c r="G1047" s="39" t="s">
        <v>180</v>
      </c>
      <c r="H1047" s="40">
        <f>+H1034+H1038+H1042</f>
        <v>0</v>
      </c>
      <c r="I1047" s="39" t="s">
        <v>181</v>
      </c>
      <c r="J1047" s="40">
        <f>+J1034+J1038+J1042</f>
        <v>0</v>
      </c>
      <c r="K1047" s="39" t="s">
        <v>182</v>
      </c>
      <c r="L1047" s="192">
        <f>+L1034+L1038+L1042</f>
        <v>0</v>
      </c>
      <c r="M1047" s="39" t="s">
        <v>38</v>
      </c>
      <c r="N1047" s="41">
        <f>+N1034+N1038+N1042</f>
        <v>0</v>
      </c>
    </row>
    <row r="1048" spans="1:14" x14ac:dyDescent="0.3">
      <c r="A1048" s="11"/>
      <c r="B1048" s="12"/>
      <c r="C1048" s="12"/>
      <c r="D1048" s="13"/>
      <c r="E1048" s="39" t="s">
        <v>26</v>
      </c>
      <c r="F1048" s="40">
        <f>+F1035+F1039+F1043</f>
        <v>0</v>
      </c>
      <c r="G1048" s="39" t="s">
        <v>183</v>
      </c>
      <c r="H1048" s="40">
        <f>+H1035+H1039+H1043</f>
        <v>0</v>
      </c>
      <c r="I1048" s="39" t="s">
        <v>184</v>
      </c>
      <c r="J1048" s="40">
        <f>+J1035+J1039+J1043</f>
        <v>0</v>
      </c>
      <c r="K1048" s="39"/>
      <c r="L1048" s="192"/>
      <c r="M1048" s="39" t="s">
        <v>39</v>
      </c>
      <c r="N1048" s="41">
        <f>+N1035+N1039+N1043</f>
        <v>0</v>
      </c>
    </row>
    <row r="1049" spans="1:14" x14ac:dyDescent="0.3">
      <c r="A1049" s="42"/>
      <c r="B1049" s="43"/>
      <c r="C1049" s="43"/>
      <c r="D1049" s="22"/>
      <c r="E1049" s="44"/>
      <c r="F1049" s="172"/>
      <c r="G1049" s="44"/>
      <c r="H1049" s="172"/>
      <c r="I1049" s="44"/>
      <c r="J1049" s="172"/>
      <c r="K1049" s="44"/>
      <c r="L1049" s="746"/>
      <c r="M1049" s="44"/>
      <c r="N1049" s="45"/>
    </row>
    <row r="1050" spans="1:14" x14ac:dyDescent="0.3">
      <c r="A1050" s="11"/>
      <c r="B1050" s="12"/>
      <c r="C1050" s="12"/>
      <c r="D1050" s="30"/>
      <c r="L1050" s="107"/>
      <c r="N1050" s="5"/>
    </row>
    <row r="1051" spans="1:14" x14ac:dyDescent="0.3">
      <c r="A1051" s="100">
        <v>1204</v>
      </c>
      <c r="B1051" s="58" t="s">
        <v>175</v>
      </c>
      <c r="C1051" s="58" t="s">
        <v>199</v>
      </c>
      <c r="D1051" s="57" t="s">
        <v>347</v>
      </c>
      <c r="E1051" s="18"/>
      <c r="F1051" s="18"/>
      <c r="G1051" s="18"/>
      <c r="H1051" s="18"/>
      <c r="I1051" s="18"/>
      <c r="J1051" s="18"/>
      <c r="K1051" s="18"/>
      <c r="L1051" s="18"/>
      <c r="M1051" s="18"/>
      <c r="N1051" s="101"/>
    </row>
    <row r="1052" spans="1:14" x14ac:dyDescent="0.3">
      <c r="A1052" s="11"/>
      <c r="B1052" s="61"/>
      <c r="C1052" s="12"/>
      <c r="D1052" s="30"/>
      <c r="L1052" s="107"/>
      <c r="N1052" s="5"/>
    </row>
    <row r="1053" spans="1:14" x14ac:dyDescent="0.3">
      <c r="A1053" s="59"/>
      <c r="B1053" s="25"/>
      <c r="C1053" s="60"/>
      <c r="D1053" s="53"/>
      <c r="E1053" s="524"/>
      <c r="F1053" s="171"/>
      <c r="G1053" s="524"/>
      <c r="H1053" s="524"/>
      <c r="I1053" s="524"/>
      <c r="J1053" s="524"/>
      <c r="K1053" s="524"/>
      <c r="L1053" s="203"/>
      <c r="M1053" s="524"/>
      <c r="N1053" s="525"/>
    </row>
    <row r="1054" spans="1:14" x14ac:dyDescent="0.3">
      <c r="A1054" s="11"/>
      <c r="B1054" s="21" t="s">
        <v>177</v>
      </c>
      <c r="C1054" s="12"/>
      <c r="D1054" s="13" t="s">
        <v>178</v>
      </c>
      <c r="E1054" s="2" t="s">
        <v>31</v>
      </c>
      <c r="F1054" s="27">
        <v>0</v>
      </c>
      <c r="G1054" s="2" t="s">
        <v>179</v>
      </c>
      <c r="H1054" s="27">
        <v>0</v>
      </c>
      <c r="I1054" s="2" t="s">
        <v>33</v>
      </c>
      <c r="J1054" s="27">
        <v>0</v>
      </c>
      <c r="K1054" s="2"/>
      <c r="L1054" s="136"/>
      <c r="M1054" s="2" t="s">
        <v>35</v>
      </c>
      <c r="N1054" s="28">
        <v>0</v>
      </c>
    </row>
    <row r="1055" spans="1:14" x14ac:dyDescent="0.3">
      <c r="A1055" s="11"/>
      <c r="B1055" s="12"/>
      <c r="C1055" s="12"/>
      <c r="D1055" s="29"/>
      <c r="E1055" s="2" t="s">
        <v>20</v>
      </c>
      <c r="F1055" s="27">
        <v>0</v>
      </c>
      <c r="G1055" s="2" t="s">
        <v>180</v>
      </c>
      <c r="H1055" s="27">
        <v>0</v>
      </c>
      <c r="I1055" s="2" t="s">
        <v>181</v>
      </c>
      <c r="J1055" s="27">
        <v>0</v>
      </c>
      <c r="K1055" s="2" t="s">
        <v>182</v>
      </c>
      <c r="L1055" s="136">
        <v>0</v>
      </c>
      <c r="M1055" s="2" t="s">
        <v>38</v>
      </c>
      <c r="N1055" s="28">
        <v>0</v>
      </c>
    </row>
    <row r="1056" spans="1:14" x14ac:dyDescent="0.3">
      <c r="A1056" s="11"/>
      <c r="B1056" s="12"/>
      <c r="C1056" s="12"/>
      <c r="D1056" s="29"/>
      <c r="E1056" s="2" t="s">
        <v>26</v>
      </c>
      <c r="F1056" s="27">
        <v>0</v>
      </c>
      <c r="G1056" s="2" t="s">
        <v>183</v>
      </c>
      <c r="H1056" s="27">
        <v>0</v>
      </c>
      <c r="I1056" s="2" t="s">
        <v>184</v>
      </c>
      <c r="J1056" s="27">
        <v>0</v>
      </c>
      <c r="K1056" s="2"/>
      <c r="L1056" s="136"/>
      <c r="M1056" s="2" t="s">
        <v>39</v>
      </c>
      <c r="N1056" s="28">
        <v>0</v>
      </c>
    </row>
    <row r="1057" spans="1:14" x14ac:dyDescent="0.3">
      <c r="A1057" s="11"/>
      <c r="B1057" s="12"/>
      <c r="C1057" s="12"/>
      <c r="D1057" s="30"/>
      <c r="H1057" s="2"/>
      <c r="J1057" s="2"/>
      <c r="L1057" s="108"/>
      <c r="N1057" s="14"/>
    </row>
    <row r="1058" spans="1:14" x14ac:dyDescent="0.3">
      <c r="A1058" s="11"/>
      <c r="B1058" s="21" t="s">
        <v>185</v>
      </c>
      <c r="C1058" s="12"/>
      <c r="D1058" s="13" t="s">
        <v>186</v>
      </c>
      <c r="E1058" s="2" t="s">
        <v>31</v>
      </c>
      <c r="F1058" s="27">
        <v>0</v>
      </c>
      <c r="G1058" s="2" t="s">
        <v>179</v>
      </c>
      <c r="H1058" s="27">
        <v>0</v>
      </c>
      <c r="I1058" s="2" t="s">
        <v>33</v>
      </c>
      <c r="J1058" s="27">
        <v>0</v>
      </c>
      <c r="K1058" s="2"/>
      <c r="L1058" s="136"/>
      <c r="M1058" s="2" t="s">
        <v>35</v>
      </c>
      <c r="N1058" s="28">
        <v>0</v>
      </c>
    </row>
    <row r="1059" spans="1:14" x14ac:dyDescent="0.3">
      <c r="A1059" s="11"/>
      <c r="B1059" s="12"/>
      <c r="C1059" s="12"/>
      <c r="D1059" s="29"/>
      <c r="E1059" s="2" t="s">
        <v>20</v>
      </c>
      <c r="F1059" s="27">
        <v>0</v>
      </c>
      <c r="G1059" s="2" t="s">
        <v>180</v>
      </c>
      <c r="H1059" s="27">
        <v>0</v>
      </c>
      <c r="I1059" s="2" t="s">
        <v>181</v>
      </c>
      <c r="J1059" s="27">
        <v>0</v>
      </c>
      <c r="K1059" s="2" t="s">
        <v>182</v>
      </c>
      <c r="L1059" s="136">
        <v>0</v>
      </c>
      <c r="M1059" s="2" t="s">
        <v>38</v>
      </c>
      <c r="N1059" s="28">
        <v>0</v>
      </c>
    </row>
    <row r="1060" spans="1:14" x14ac:dyDescent="0.3">
      <c r="A1060" s="11"/>
      <c r="B1060" s="12"/>
      <c r="C1060" s="12"/>
      <c r="D1060" s="29"/>
      <c r="E1060" s="2" t="s">
        <v>26</v>
      </c>
      <c r="F1060" s="27">
        <v>0</v>
      </c>
      <c r="G1060" s="2" t="s">
        <v>183</v>
      </c>
      <c r="H1060" s="27">
        <v>0</v>
      </c>
      <c r="I1060" s="2" t="s">
        <v>184</v>
      </c>
      <c r="J1060" s="27">
        <v>0</v>
      </c>
      <c r="K1060" s="2"/>
      <c r="L1060" s="136"/>
      <c r="M1060" s="2" t="s">
        <v>39</v>
      </c>
      <c r="N1060" s="28">
        <v>0</v>
      </c>
    </row>
    <row r="1061" spans="1:14" x14ac:dyDescent="0.3">
      <c r="A1061" s="11"/>
      <c r="B1061" s="12"/>
      <c r="C1061" s="12"/>
      <c r="D1061" s="30"/>
      <c r="I1061" s="2"/>
      <c r="L1061" s="108"/>
      <c r="N1061" s="5"/>
    </row>
    <row r="1062" spans="1:14" x14ac:dyDescent="0.3">
      <c r="A1062" s="11"/>
      <c r="B1062" s="21" t="s">
        <v>195</v>
      </c>
      <c r="C1062" s="12"/>
      <c r="D1062" s="13" t="s">
        <v>196</v>
      </c>
      <c r="E1062" s="2" t="s">
        <v>31</v>
      </c>
      <c r="F1062" s="27">
        <v>0</v>
      </c>
      <c r="G1062" s="2" t="s">
        <v>179</v>
      </c>
      <c r="H1062" s="27">
        <v>0</v>
      </c>
      <c r="I1062" s="2" t="s">
        <v>33</v>
      </c>
      <c r="J1062" s="27">
        <v>0</v>
      </c>
      <c r="L1062" s="136"/>
      <c r="M1062" s="2" t="s">
        <v>35</v>
      </c>
      <c r="N1062" s="28">
        <v>0</v>
      </c>
    </row>
    <row r="1063" spans="1:14" x14ac:dyDescent="0.3">
      <c r="A1063" s="11"/>
      <c r="B1063" s="12"/>
      <c r="C1063" s="12"/>
      <c r="D1063" s="29"/>
      <c r="E1063" s="2" t="s">
        <v>20</v>
      </c>
      <c r="F1063" s="27">
        <v>0</v>
      </c>
      <c r="G1063" s="2" t="s">
        <v>180</v>
      </c>
      <c r="H1063" s="27">
        <v>0</v>
      </c>
      <c r="I1063" s="2" t="s">
        <v>181</v>
      </c>
      <c r="J1063" s="27">
        <v>0</v>
      </c>
      <c r="K1063" s="2" t="s">
        <v>182</v>
      </c>
      <c r="L1063" s="136">
        <v>0</v>
      </c>
      <c r="M1063" s="2" t="s">
        <v>38</v>
      </c>
      <c r="N1063" s="28">
        <v>0</v>
      </c>
    </row>
    <row r="1064" spans="1:14" x14ac:dyDescent="0.3">
      <c r="A1064" s="11"/>
      <c r="B1064" s="12"/>
      <c r="C1064" s="12"/>
      <c r="D1064" s="29"/>
      <c r="E1064" s="2" t="s">
        <v>26</v>
      </c>
      <c r="F1064" s="27">
        <v>0</v>
      </c>
      <c r="G1064" s="2" t="s">
        <v>183</v>
      </c>
      <c r="H1064" s="27">
        <v>0</v>
      </c>
      <c r="I1064" s="2" t="s">
        <v>184</v>
      </c>
      <c r="J1064" s="27">
        <v>0</v>
      </c>
      <c r="K1064" s="39"/>
      <c r="L1064" s="136"/>
      <c r="M1064" s="2" t="s">
        <v>39</v>
      </c>
      <c r="N1064" s="28">
        <v>0</v>
      </c>
    </row>
    <row r="1065" spans="1:14" ht="15" thickBot="1" x14ac:dyDescent="0.35">
      <c r="A1065" s="11"/>
      <c r="B1065" s="12"/>
      <c r="C1065" s="12"/>
      <c r="D1065" s="29"/>
      <c r="E1065" s="2"/>
      <c r="F1065" s="27"/>
      <c r="G1065" s="2"/>
      <c r="H1065" s="27"/>
      <c r="I1065" s="2"/>
      <c r="J1065" s="27"/>
      <c r="K1065"/>
      <c r="L1065" s="136"/>
      <c r="M1065" s="2"/>
      <c r="N1065" s="28"/>
    </row>
    <row r="1066" spans="1:14" ht="14.4" thickTop="1" x14ac:dyDescent="0.3">
      <c r="A1066" s="48"/>
      <c r="B1066" s="49"/>
      <c r="C1066" s="49"/>
      <c r="D1066" s="50"/>
      <c r="E1066" s="518"/>
      <c r="F1066" s="519"/>
      <c r="G1066" s="518"/>
      <c r="H1066" s="519"/>
      <c r="I1066" s="518"/>
      <c r="J1066" s="519"/>
      <c r="K1066" s="518"/>
      <c r="L1066" s="201"/>
      <c r="M1066" s="518"/>
      <c r="N1066" s="520"/>
    </row>
    <row r="1067" spans="1:14" ht="15" customHeight="1" x14ac:dyDescent="0.3">
      <c r="A1067" s="37"/>
      <c r="B1067" s="78" t="s">
        <v>187</v>
      </c>
      <c r="C1067" s="12" t="s">
        <v>199</v>
      </c>
      <c r="D1067" s="13" t="s">
        <v>347</v>
      </c>
      <c r="E1067" s="39" t="s">
        <v>31</v>
      </c>
      <c r="F1067" s="40">
        <f>+F1054+F1058+F1062</f>
        <v>0</v>
      </c>
      <c r="G1067" s="39" t="s">
        <v>179</v>
      </c>
      <c r="H1067" s="40">
        <f>+H1054+H1058+H1062</f>
        <v>0</v>
      </c>
      <c r="I1067" s="39" t="s">
        <v>33</v>
      </c>
      <c r="J1067" s="40">
        <f>+J1054+J1058+J1062</f>
        <v>0</v>
      </c>
      <c r="K1067" s="39"/>
      <c r="L1067" s="192"/>
      <c r="M1067" s="39" t="s">
        <v>35</v>
      </c>
      <c r="N1067" s="41">
        <f>+N1054+N1058+N1062</f>
        <v>0</v>
      </c>
    </row>
    <row r="1068" spans="1:14" x14ac:dyDescent="0.3">
      <c r="A1068" s="11"/>
      <c r="B1068" s="12"/>
      <c r="C1068" s="12"/>
      <c r="D1068" s="13"/>
      <c r="E1068" s="39" t="s">
        <v>20</v>
      </c>
      <c r="F1068" s="40">
        <f>+F1055+F1059+F1063</f>
        <v>0</v>
      </c>
      <c r="G1068" s="39" t="s">
        <v>180</v>
      </c>
      <c r="H1068" s="40">
        <f>+H1055+H1059+H1063</f>
        <v>0</v>
      </c>
      <c r="I1068" s="39" t="s">
        <v>181</v>
      </c>
      <c r="J1068" s="40">
        <f>+J1055+J1059+J1063</f>
        <v>0</v>
      </c>
      <c r="K1068" s="39" t="s">
        <v>182</v>
      </c>
      <c r="L1068" s="192">
        <f>+L1055+L1059+L1063</f>
        <v>0</v>
      </c>
      <c r="M1068" s="39" t="s">
        <v>38</v>
      </c>
      <c r="N1068" s="41">
        <f>+N1055+N1059+N1063</f>
        <v>0</v>
      </c>
    </row>
    <row r="1069" spans="1:14" x14ac:dyDescent="0.3">
      <c r="A1069" s="11"/>
      <c r="B1069" s="12"/>
      <c r="C1069" s="12"/>
      <c r="D1069" s="13"/>
      <c r="E1069" s="39" t="s">
        <v>26</v>
      </c>
      <c r="F1069" s="40">
        <f>+F1056+F1060+F1064</f>
        <v>0</v>
      </c>
      <c r="G1069" s="39" t="s">
        <v>183</v>
      </c>
      <c r="H1069" s="40">
        <f>+H1056+H1060+H1064</f>
        <v>0</v>
      </c>
      <c r="I1069" s="39" t="s">
        <v>184</v>
      </c>
      <c r="J1069" s="40">
        <f>+J1056+J1060+J1064</f>
        <v>0</v>
      </c>
      <c r="K1069" s="39"/>
      <c r="L1069" s="192"/>
      <c r="M1069" s="39" t="s">
        <v>39</v>
      </c>
      <c r="N1069" s="41">
        <f>+N1056+N1060+N1064</f>
        <v>0</v>
      </c>
    </row>
    <row r="1070" spans="1:14" x14ac:dyDescent="0.3">
      <c r="A1070" s="42"/>
      <c r="B1070" s="43"/>
      <c r="C1070" s="43"/>
      <c r="D1070" s="22"/>
      <c r="E1070" s="44"/>
      <c r="F1070" s="172"/>
      <c r="G1070" s="44"/>
      <c r="H1070" s="172"/>
      <c r="I1070" s="44"/>
      <c r="J1070" s="172"/>
      <c r="K1070" s="44"/>
      <c r="L1070" s="746"/>
      <c r="M1070" s="44"/>
      <c r="N1070" s="45"/>
    </row>
    <row r="1071" spans="1:14" x14ac:dyDescent="0.3">
      <c r="A1071" s="79"/>
      <c r="B1071" s="17"/>
      <c r="C1071" s="17"/>
      <c r="D1071" s="81"/>
      <c r="E1071" s="521"/>
      <c r="F1071" s="522"/>
      <c r="G1071" s="521"/>
      <c r="H1071" s="521"/>
      <c r="I1071" s="521"/>
      <c r="J1071" s="521"/>
      <c r="K1071" s="521"/>
      <c r="L1071" s="197"/>
      <c r="M1071" s="521"/>
      <c r="N1071" s="523"/>
    </row>
    <row r="1072" spans="1:14" x14ac:dyDescent="0.3">
      <c r="A1072" s="100">
        <v>1205</v>
      </c>
      <c r="B1072" s="58" t="s">
        <v>175</v>
      </c>
      <c r="C1072" s="58" t="s">
        <v>202</v>
      </c>
      <c r="D1072" s="57" t="s">
        <v>2058</v>
      </c>
      <c r="E1072" s="18"/>
      <c r="F1072" s="18"/>
      <c r="G1072" s="18"/>
      <c r="H1072" s="18"/>
      <c r="I1072" s="18"/>
      <c r="J1072" s="18"/>
      <c r="K1072" s="18"/>
      <c r="L1072" s="18"/>
      <c r="M1072" s="18"/>
      <c r="N1072" s="101"/>
    </row>
    <row r="1073" spans="1:14" x14ac:dyDescent="0.3">
      <c r="A1073" s="11"/>
      <c r="B1073" s="61"/>
      <c r="C1073" s="12"/>
      <c r="D1073" s="30"/>
      <c r="L1073" s="107"/>
      <c r="N1073" s="5"/>
    </row>
    <row r="1074" spans="1:14" x14ac:dyDescent="0.3">
      <c r="A1074" s="59"/>
      <c r="B1074" s="25"/>
      <c r="C1074" s="60"/>
      <c r="D1074" s="53"/>
      <c r="E1074" s="524"/>
      <c r="F1074" s="171"/>
      <c r="G1074" s="524"/>
      <c r="H1074" s="524"/>
      <c r="I1074" s="524"/>
      <c r="J1074" s="524"/>
      <c r="K1074" s="524"/>
      <c r="L1074" s="203"/>
      <c r="M1074" s="524"/>
      <c r="N1074" s="525"/>
    </row>
    <row r="1075" spans="1:14" x14ac:dyDescent="0.3">
      <c r="A1075" s="11"/>
      <c r="B1075" s="21" t="s">
        <v>177</v>
      </c>
      <c r="C1075" s="12"/>
      <c r="D1075" s="13" t="s">
        <v>178</v>
      </c>
      <c r="E1075" s="2" t="s">
        <v>31</v>
      </c>
      <c r="F1075" s="27">
        <v>0</v>
      </c>
      <c r="G1075" s="2" t="s">
        <v>179</v>
      </c>
      <c r="H1075" s="27">
        <v>0</v>
      </c>
      <c r="I1075" s="2" t="s">
        <v>33</v>
      </c>
      <c r="J1075" s="27">
        <v>0</v>
      </c>
      <c r="K1075" s="2"/>
      <c r="L1075" s="136"/>
      <c r="M1075" s="2" t="s">
        <v>35</v>
      </c>
      <c r="N1075" s="28">
        <v>0</v>
      </c>
    </row>
    <row r="1076" spans="1:14" x14ac:dyDescent="0.3">
      <c r="A1076" s="11"/>
      <c r="B1076" s="12"/>
      <c r="C1076" s="12"/>
      <c r="D1076" s="29"/>
      <c r="E1076" s="2" t="s">
        <v>20</v>
      </c>
      <c r="F1076" s="27">
        <v>0</v>
      </c>
      <c r="G1076" s="2" t="s">
        <v>180</v>
      </c>
      <c r="H1076" s="27">
        <v>0</v>
      </c>
      <c r="I1076" s="2" t="s">
        <v>181</v>
      </c>
      <c r="J1076" s="27">
        <v>0</v>
      </c>
      <c r="K1076" s="2" t="s">
        <v>182</v>
      </c>
      <c r="L1076" s="136">
        <v>0</v>
      </c>
      <c r="M1076" s="2" t="s">
        <v>38</v>
      </c>
      <c r="N1076" s="28">
        <v>0</v>
      </c>
    </row>
    <row r="1077" spans="1:14" x14ac:dyDescent="0.3">
      <c r="A1077" s="11"/>
      <c r="B1077" s="12"/>
      <c r="C1077" s="12"/>
      <c r="D1077" s="29"/>
      <c r="E1077" s="2" t="s">
        <v>26</v>
      </c>
      <c r="F1077" s="27">
        <v>0</v>
      </c>
      <c r="G1077" s="2" t="s">
        <v>183</v>
      </c>
      <c r="H1077" s="27">
        <v>0</v>
      </c>
      <c r="I1077" s="2" t="s">
        <v>184</v>
      </c>
      <c r="J1077" s="27">
        <v>0</v>
      </c>
      <c r="K1077" s="2"/>
      <c r="L1077" s="136"/>
      <c r="M1077" s="2" t="s">
        <v>39</v>
      </c>
      <c r="N1077" s="28">
        <v>0</v>
      </c>
    </row>
    <row r="1078" spans="1:14" x14ac:dyDescent="0.3">
      <c r="A1078" s="11"/>
      <c r="B1078" s="12"/>
      <c r="C1078" s="12"/>
      <c r="D1078" s="30"/>
      <c r="H1078" s="2"/>
      <c r="J1078" s="2"/>
      <c r="L1078" s="108"/>
      <c r="N1078" s="14"/>
    </row>
    <row r="1079" spans="1:14" x14ac:dyDescent="0.3">
      <c r="A1079" s="11"/>
      <c r="B1079" s="21" t="s">
        <v>185</v>
      </c>
      <c r="C1079" s="12"/>
      <c r="D1079" s="13" t="s">
        <v>186</v>
      </c>
      <c r="E1079" s="2" t="s">
        <v>31</v>
      </c>
      <c r="F1079" s="27">
        <v>0</v>
      </c>
      <c r="G1079" s="2" t="s">
        <v>179</v>
      </c>
      <c r="H1079" s="27">
        <v>0</v>
      </c>
      <c r="I1079" s="2" t="s">
        <v>33</v>
      </c>
      <c r="J1079" s="27">
        <v>0</v>
      </c>
      <c r="K1079" s="2"/>
      <c r="L1079" s="136"/>
      <c r="M1079" s="2" t="s">
        <v>35</v>
      </c>
      <c r="N1079" s="28">
        <v>0</v>
      </c>
    </row>
    <row r="1080" spans="1:14" x14ac:dyDescent="0.3">
      <c r="A1080" s="11"/>
      <c r="B1080" s="12"/>
      <c r="C1080" s="12"/>
      <c r="D1080" s="29"/>
      <c r="E1080" s="2" t="s">
        <v>20</v>
      </c>
      <c r="F1080" s="27">
        <v>0</v>
      </c>
      <c r="G1080" s="2" t="s">
        <v>180</v>
      </c>
      <c r="H1080" s="27">
        <v>0</v>
      </c>
      <c r="I1080" s="2" t="s">
        <v>181</v>
      </c>
      <c r="J1080" s="27">
        <v>0</v>
      </c>
      <c r="K1080" s="2" t="s">
        <v>182</v>
      </c>
      <c r="L1080" s="136">
        <v>0</v>
      </c>
      <c r="M1080" s="2" t="s">
        <v>38</v>
      </c>
      <c r="N1080" s="28">
        <v>0</v>
      </c>
    </row>
    <row r="1081" spans="1:14" x14ac:dyDescent="0.3">
      <c r="A1081" s="11"/>
      <c r="B1081" s="12"/>
      <c r="C1081" s="12"/>
      <c r="D1081" s="29"/>
      <c r="E1081" s="2" t="s">
        <v>26</v>
      </c>
      <c r="F1081" s="27">
        <v>0</v>
      </c>
      <c r="G1081" s="2" t="s">
        <v>183</v>
      </c>
      <c r="H1081" s="27">
        <v>0</v>
      </c>
      <c r="I1081" s="2" t="s">
        <v>184</v>
      </c>
      <c r="J1081" s="27">
        <v>0</v>
      </c>
      <c r="K1081" s="2"/>
      <c r="L1081" s="136"/>
      <c r="M1081" s="2" t="s">
        <v>39</v>
      </c>
      <c r="N1081" s="28">
        <v>0</v>
      </c>
    </row>
    <row r="1082" spans="1:14" x14ac:dyDescent="0.3">
      <c r="A1082" s="11"/>
      <c r="B1082" s="12"/>
      <c r="C1082" s="12"/>
      <c r="D1082" s="30"/>
      <c r="I1082" s="2"/>
      <c r="L1082" s="108"/>
      <c r="N1082" s="5"/>
    </row>
    <row r="1083" spans="1:14" x14ac:dyDescent="0.3">
      <c r="A1083" s="11"/>
      <c r="B1083" s="21" t="s">
        <v>195</v>
      </c>
      <c r="C1083" s="12"/>
      <c r="D1083" s="13" t="s">
        <v>196</v>
      </c>
      <c r="E1083" s="2" t="s">
        <v>31</v>
      </c>
      <c r="F1083" s="27">
        <v>0</v>
      </c>
      <c r="G1083" s="2" t="s">
        <v>179</v>
      </c>
      <c r="H1083" s="27">
        <v>0</v>
      </c>
      <c r="I1083" s="2" t="s">
        <v>33</v>
      </c>
      <c r="J1083" s="27">
        <v>0</v>
      </c>
      <c r="L1083" s="136"/>
      <c r="M1083" s="2" t="s">
        <v>35</v>
      </c>
      <c r="N1083" s="28">
        <v>0</v>
      </c>
    </row>
    <row r="1084" spans="1:14" x14ac:dyDescent="0.3">
      <c r="A1084" s="11"/>
      <c r="B1084" s="12"/>
      <c r="C1084" s="12"/>
      <c r="D1084" s="29"/>
      <c r="E1084" s="2" t="s">
        <v>20</v>
      </c>
      <c r="F1084" s="27">
        <v>0</v>
      </c>
      <c r="G1084" s="2" t="s">
        <v>180</v>
      </c>
      <c r="H1084" s="27">
        <v>0</v>
      </c>
      <c r="I1084" s="2" t="s">
        <v>181</v>
      </c>
      <c r="J1084" s="27">
        <v>0</v>
      </c>
      <c r="K1084" s="2" t="s">
        <v>182</v>
      </c>
      <c r="L1084" s="136">
        <v>0</v>
      </c>
      <c r="M1084" s="2" t="s">
        <v>38</v>
      </c>
      <c r="N1084" s="28">
        <v>0</v>
      </c>
    </row>
    <row r="1085" spans="1:14" x14ac:dyDescent="0.3">
      <c r="A1085" s="11"/>
      <c r="B1085" s="12"/>
      <c r="C1085" s="12"/>
      <c r="D1085" s="29"/>
      <c r="E1085" s="2" t="s">
        <v>26</v>
      </c>
      <c r="F1085" s="27">
        <v>0</v>
      </c>
      <c r="G1085" s="2" t="s">
        <v>183</v>
      </c>
      <c r="H1085" s="27">
        <v>0</v>
      </c>
      <c r="I1085" s="2" t="s">
        <v>184</v>
      </c>
      <c r="J1085" s="27">
        <v>0</v>
      </c>
      <c r="K1085" s="39"/>
      <c r="L1085" s="136"/>
      <c r="M1085" s="2" t="s">
        <v>39</v>
      </c>
      <c r="N1085" s="28">
        <v>0</v>
      </c>
    </row>
    <row r="1086" spans="1:14" ht="15" thickBot="1" x14ac:dyDescent="0.35">
      <c r="A1086" s="11"/>
      <c r="B1086" s="12"/>
      <c r="C1086" s="12"/>
      <c r="D1086" s="29"/>
      <c r="E1086" s="2"/>
      <c r="F1086" s="27"/>
      <c r="G1086" s="2"/>
      <c r="H1086" s="27"/>
      <c r="I1086" s="2"/>
      <c r="J1086" s="27"/>
      <c r="K1086"/>
      <c r="L1086" s="136"/>
      <c r="M1086" s="2"/>
      <c r="N1086" s="28"/>
    </row>
    <row r="1087" spans="1:14" ht="14.4" thickTop="1" x14ac:dyDescent="0.3">
      <c r="A1087" s="48"/>
      <c r="B1087" s="49"/>
      <c r="C1087" s="49"/>
      <c r="D1087" s="50"/>
      <c r="E1087" s="518"/>
      <c r="F1087" s="519"/>
      <c r="G1087" s="518"/>
      <c r="H1087" s="519"/>
      <c r="I1087" s="518"/>
      <c r="J1087" s="519"/>
      <c r="K1087" s="518"/>
      <c r="L1087" s="201"/>
      <c r="M1087" s="518"/>
      <c r="N1087" s="520"/>
    </row>
    <row r="1088" spans="1:14" x14ac:dyDescent="0.3">
      <c r="A1088" s="37"/>
      <c r="B1088" s="78" t="s">
        <v>187</v>
      </c>
      <c r="C1088" s="12" t="s">
        <v>202</v>
      </c>
      <c r="D1088" s="4" t="s">
        <v>2058</v>
      </c>
      <c r="E1088" s="39" t="s">
        <v>31</v>
      </c>
      <c r="F1088" s="40">
        <f>+F1075+F1079+F1083</f>
        <v>0</v>
      </c>
      <c r="G1088" s="39" t="s">
        <v>179</v>
      </c>
      <c r="H1088" s="40">
        <f>+H1075+H1079+H1083</f>
        <v>0</v>
      </c>
      <c r="I1088" s="39" t="s">
        <v>33</v>
      </c>
      <c r="J1088" s="40">
        <f>+J1075+J1079+J1083</f>
        <v>0</v>
      </c>
      <c r="K1088" s="39"/>
      <c r="L1088" s="192"/>
      <c r="M1088" s="39" t="s">
        <v>35</v>
      </c>
      <c r="N1088" s="41">
        <f>+N1075+N1079+N1083</f>
        <v>0</v>
      </c>
    </row>
    <row r="1089" spans="1:14" x14ac:dyDescent="0.3">
      <c r="A1089" s="11"/>
      <c r="B1089" s="12"/>
      <c r="C1089" s="12"/>
      <c r="D1089" s="13"/>
      <c r="E1089" s="39" t="s">
        <v>20</v>
      </c>
      <c r="F1089" s="40">
        <f>+F1076+F1080+F1084</f>
        <v>0</v>
      </c>
      <c r="G1089" s="39" t="s">
        <v>180</v>
      </c>
      <c r="H1089" s="40">
        <f>+H1076+H1080+H1084</f>
        <v>0</v>
      </c>
      <c r="I1089" s="39" t="s">
        <v>181</v>
      </c>
      <c r="J1089" s="40">
        <f>+J1076+J1080+J1084</f>
        <v>0</v>
      </c>
      <c r="K1089" s="39" t="s">
        <v>182</v>
      </c>
      <c r="L1089" s="192">
        <f>+L1076+L1080+L1084</f>
        <v>0</v>
      </c>
      <c r="M1089" s="39" t="s">
        <v>38</v>
      </c>
      <c r="N1089" s="41">
        <f>+N1076+N1080+N1084</f>
        <v>0</v>
      </c>
    </row>
    <row r="1090" spans="1:14" x14ac:dyDescent="0.3">
      <c r="A1090" s="11"/>
      <c r="B1090" s="12"/>
      <c r="C1090" s="12"/>
      <c r="D1090" s="13"/>
      <c r="E1090" s="39" t="s">
        <v>26</v>
      </c>
      <c r="F1090" s="40">
        <f>+F1077+F1081+F1085</f>
        <v>0</v>
      </c>
      <c r="G1090" s="39" t="s">
        <v>183</v>
      </c>
      <c r="H1090" s="40">
        <f>+H1077+H1081+H1085</f>
        <v>0</v>
      </c>
      <c r="I1090" s="39" t="s">
        <v>184</v>
      </c>
      <c r="J1090" s="40">
        <f>+J1077+J1081+J1085</f>
        <v>0</v>
      </c>
      <c r="K1090" s="39"/>
      <c r="L1090" s="192"/>
      <c r="M1090" s="39" t="s">
        <v>39</v>
      </c>
      <c r="N1090" s="41">
        <f>+N1077+N1081+N1085</f>
        <v>0</v>
      </c>
    </row>
    <row r="1091" spans="1:14" x14ac:dyDescent="0.3">
      <c r="A1091" s="11"/>
      <c r="B1091" s="12"/>
      <c r="C1091" s="12"/>
      <c r="D1091" s="13"/>
      <c r="E1091" s="39"/>
      <c r="F1091" s="40"/>
      <c r="G1091" s="39"/>
      <c r="H1091" s="40"/>
      <c r="I1091" s="39"/>
      <c r="J1091" s="40"/>
      <c r="K1091" s="39"/>
      <c r="L1091" s="746"/>
      <c r="M1091" s="39"/>
      <c r="N1091" s="41"/>
    </row>
    <row r="1092" spans="1:14" x14ac:dyDescent="0.3">
      <c r="A1092" s="79"/>
      <c r="B1092" s="17"/>
      <c r="C1092" s="17"/>
      <c r="D1092" s="81"/>
      <c r="E1092" s="521"/>
      <c r="F1092" s="522"/>
      <c r="G1092" s="521"/>
      <c r="H1092" s="521"/>
      <c r="I1092" s="521"/>
      <c r="J1092" s="521"/>
      <c r="K1092" s="521"/>
      <c r="L1092" s="197"/>
      <c r="M1092" s="521"/>
      <c r="N1092" s="523"/>
    </row>
    <row r="1093" spans="1:14" x14ac:dyDescent="0.3">
      <c r="A1093" s="100">
        <v>1206</v>
      </c>
      <c r="B1093" s="58" t="s">
        <v>175</v>
      </c>
      <c r="C1093" s="62" t="s">
        <v>205</v>
      </c>
      <c r="D1093" s="57" t="s">
        <v>349</v>
      </c>
      <c r="E1093" s="18"/>
      <c r="F1093" s="18"/>
      <c r="G1093" s="18"/>
      <c r="H1093" s="18"/>
      <c r="I1093" s="18"/>
      <c r="J1093" s="18"/>
      <c r="K1093" s="18"/>
      <c r="L1093" s="18"/>
      <c r="M1093" s="18"/>
      <c r="N1093" s="101"/>
    </row>
    <row r="1094" spans="1:14" x14ac:dyDescent="0.3">
      <c r="A1094" s="11"/>
      <c r="B1094" s="61"/>
      <c r="C1094" s="12"/>
      <c r="D1094" s="30"/>
      <c r="L1094" s="107"/>
      <c r="N1094" s="5"/>
    </row>
    <row r="1095" spans="1:14" x14ac:dyDescent="0.3">
      <c r="A1095" s="59"/>
      <c r="B1095" s="25"/>
      <c r="C1095" s="60"/>
      <c r="D1095" s="53"/>
      <c r="E1095" s="524"/>
      <c r="F1095" s="171"/>
      <c r="G1095" s="524"/>
      <c r="H1095" s="524"/>
      <c r="I1095" s="524"/>
      <c r="J1095" s="524"/>
      <c r="K1095" s="524"/>
      <c r="L1095" s="203"/>
      <c r="M1095" s="524"/>
      <c r="N1095" s="525"/>
    </row>
    <row r="1096" spans="1:14" x14ac:dyDescent="0.3">
      <c r="A1096" s="11"/>
      <c r="B1096" s="21" t="s">
        <v>177</v>
      </c>
      <c r="C1096" s="12"/>
      <c r="D1096" s="13" t="s">
        <v>178</v>
      </c>
      <c r="E1096" s="2" t="s">
        <v>31</v>
      </c>
      <c r="F1096" s="27">
        <v>0</v>
      </c>
      <c r="G1096" s="2" t="s">
        <v>179</v>
      </c>
      <c r="H1096" s="27">
        <v>0</v>
      </c>
      <c r="I1096" s="2" t="s">
        <v>33</v>
      </c>
      <c r="J1096" s="27">
        <v>0</v>
      </c>
      <c r="K1096" s="2"/>
      <c r="L1096" s="136"/>
      <c r="M1096" s="2" t="s">
        <v>35</v>
      </c>
      <c r="N1096" s="28">
        <v>0</v>
      </c>
    </row>
    <row r="1097" spans="1:14" x14ac:dyDescent="0.3">
      <c r="A1097" s="11"/>
      <c r="B1097" s="12"/>
      <c r="C1097" s="12"/>
      <c r="D1097" s="29"/>
      <c r="E1097" s="2" t="s">
        <v>20</v>
      </c>
      <c r="F1097" s="27">
        <v>0</v>
      </c>
      <c r="G1097" s="2" t="s">
        <v>180</v>
      </c>
      <c r="H1097" s="27">
        <v>0</v>
      </c>
      <c r="I1097" s="2" t="s">
        <v>181</v>
      </c>
      <c r="J1097" s="27">
        <v>0</v>
      </c>
      <c r="K1097" s="2" t="s">
        <v>182</v>
      </c>
      <c r="L1097" s="136">
        <v>0</v>
      </c>
      <c r="M1097" s="2" t="s">
        <v>38</v>
      </c>
      <c r="N1097" s="28">
        <v>0</v>
      </c>
    </row>
    <row r="1098" spans="1:14" x14ac:dyDescent="0.3">
      <c r="A1098" s="11"/>
      <c r="B1098" s="12"/>
      <c r="C1098" s="12"/>
      <c r="D1098" s="29"/>
      <c r="E1098" s="2" t="s">
        <v>26</v>
      </c>
      <c r="F1098" s="27">
        <v>0</v>
      </c>
      <c r="G1098" s="2" t="s">
        <v>183</v>
      </c>
      <c r="H1098" s="27">
        <v>0</v>
      </c>
      <c r="I1098" s="2" t="s">
        <v>184</v>
      </c>
      <c r="J1098" s="27">
        <v>0</v>
      </c>
      <c r="K1098" s="2"/>
      <c r="L1098" s="136"/>
      <c r="M1098" s="2" t="s">
        <v>39</v>
      </c>
      <c r="N1098" s="28">
        <v>0</v>
      </c>
    </row>
    <row r="1099" spans="1:14" x14ac:dyDescent="0.3">
      <c r="A1099" s="11"/>
      <c r="B1099" s="12"/>
      <c r="C1099" s="12"/>
      <c r="D1099" s="30"/>
      <c r="H1099" s="2"/>
      <c r="J1099" s="2"/>
      <c r="L1099" s="108"/>
      <c r="N1099" s="14"/>
    </row>
    <row r="1100" spans="1:14" x14ac:dyDescent="0.3">
      <c r="A1100" s="11"/>
      <c r="B1100" s="21" t="s">
        <v>185</v>
      </c>
      <c r="C1100" s="12"/>
      <c r="D1100" s="13" t="s">
        <v>186</v>
      </c>
      <c r="E1100" s="2" t="s">
        <v>31</v>
      </c>
      <c r="F1100" s="27">
        <v>0</v>
      </c>
      <c r="G1100" s="2" t="s">
        <v>179</v>
      </c>
      <c r="H1100" s="27">
        <v>0</v>
      </c>
      <c r="I1100" s="2" t="s">
        <v>33</v>
      </c>
      <c r="J1100" s="27">
        <v>0</v>
      </c>
      <c r="K1100" s="2"/>
      <c r="L1100" s="136"/>
      <c r="M1100" s="2" t="s">
        <v>35</v>
      </c>
      <c r="N1100" s="28">
        <v>0</v>
      </c>
    </row>
    <row r="1101" spans="1:14" x14ac:dyDescent="0.3">
      <c r="A1101" s="11"/>
      <c r="B1101" s="12"/>
      <c r="C1101" s="12"/>
      <c r="D1101" s="29"/>
      <c r="E1101" s="2" t="s">
        <v>20</v>
      </c>
      <c r="F1101" s="27">
        <v>0</v>
      </c>
      <c r="G1101" s="2" t="s">
        <v>180</v>
      </c>
      <c r="H1101" s="27">
        <v>0</v>
      </c>
      <c r="I1101" s="2" t="s">
        <v>181</v>
      </c>
      <c r="J1101" s="27">
        <v>0</v>
      </c>
      <c r="K1101" s="2" t="s">
        <v>182</v>
      </c>
      <c r="L1101" s="136">
        <v>0</v>
      </c>
      <c r="M1101" s="2" t="s">
        <v>38</v>
      </c>
      <c r="N1101" s="28">
        <v>0</v>
      </c>
    </row>
    <row r="1102" spans="1:14" x14ac:dyDescent="0.3">
      <c r="A1102" s="11"/>
      <c r="B1102" s="12"/>
      <c r="C1102" s="12"/>
      <c r="D1102" s="29"/>
      <c r="E1102" s="2" t="s">
        <v>26</v>
      </c>
      <c r="F1102" s="27">
        <v>0</v>
      </c>
      <c r="G1102" s="2" t="s">
        <v>183</v>
      </c>
      <c r="H1102" s="27">
        <v>0</v>
      </c>
      <c r="I1102" s="2" t="s">
        <v>184</v>
      </c>
      <c r="J1102" s="27">
        <v>0</v>
      </c>
      <c r="K1102" s="2"/>
      <c r="L1102" s="136"/>
      <c r="M1102" s="2" t="s">
        <v>39</v>
      </c>
      <c r="N1102" s="28">
        <v>0</v>
      </c>
    </row>
    <row r="1103" spans="1:14" x14ac:dyDescent="0.3">
      <c r="A1103" s="11"/>
      <c r="B1103" s="12"/>
      <c r="C1103" s="12"/>
      <c r="D1103" s="30"/>
      <c r="I1103" s="2"/>
      <c r="L1103" s="108"/>
      <c r="N1103" s="5"/>
    </row>
    <row r="1104" spans="1:14" x14ac:dyDescent="0.3">
      <c r="A1104" s="11"/>
      <c r="B1104" s="21" t="s">
        <v>195</v>
      </c>
      <c r="C1104" s="12"/>
      <c r="D1104" s="13" t="s">
        <v>196</v>
      </c>
      <c r="E1104" s="2" t="s">
        <v>31</v>
      </c>
      <c r="F1104" s="27">
        <v>0</v>
      </c>
      <c r="G1104" s="2" t="s">
        <v>179</v>
      </c>
      <c r="H1104" s="27">
        <v>0</v>
      </c>
      <c r="I1104" s="2" t="s">
        <v>33</v>
      </c>
      <c r="J1104" s="27">
        <v>0</v>
      </c>
      <c r="L1104" s="136"/>
      <c r="M1104" s="2" t="s">
        <v>35</v>
      </c>
      <c r="N1104" s="28">
        <v>0</v>
      </c>
    </row>
    <row r="1105" spans="1:14" x14ac:dyDescent="0.3">
      <c r="A1105" s="11"/>
      <c r="B1105" s="12"/>
      <c r="C1105" s="12"/>
      <c r="D1105" s="29"/>
      <c r="E1105" s="2" t="s">
        <v>20</v>
      </c>
      <c r="F1105" s="27">
        <v>0</v>
      </c>
      <c r="G1105" s="2" t="s">
        <v>180</v>
      </c>
      <c r="H1105" s="27">
        <v>0</v>
      </c>
      <c r="I1105" s="2" t="s">
        <v>181</v>
      </c>
      <c r="J1105" s="27">
        <v>0</v>
      </c>
      <c r="K1105" s="2" t="s">
        <v>182</v>
      </c>
      <c r="L1105" s="136">
        <v>0</v>
      </c>
      <c r="M1105" s="2" t="s">
        <v>38</v>
      </c>
      <c r="N1105" s="28">
        <v>0</v>
      </c>
    </row>
    <row r="1106" spans="1:14" x14ac:dyDescent="0.3">
      <c r="A1106" s="11"/>
      <c r="B1106" s="12"/>
      <c r="C1106" s="12"/>
      <c r="D1106" s="29"/>
      <c r="E1106" s="2" t="s">
        <v>26</v>
      </c>
      <c r="F1106" s="27">
        <v>0</v>
      </c>
      <c r="G1106" s="2" t="s">
        <v>183</v>
      </c>
      <c r="H1106" s="27">
        <v>0</v>
      </c>
      <c r="I1106" s="2" t="s">
        <v>184</v>
      </c>
      <c r="J1106" s="27">
        <v>0</v>
      </c>
      <c r="K1106" s="39"/>
      <c r="L1106" s="136"/>
      <c r="M1106" s="2" t="s">
        <v>39</v>
      </c>
      <c r="N1106" s="28">
        <v>0</v>
      </c>
    </row>
    <row r="1107" spans="1:14" ht="15" thickBot="1" x14ac:dyDescent="0.35">
      <c r="A1107" s="11"/>
      <c r="B1107" s="12"/>
      <c r="C1107" s="12"/>
      <c r="D1107" s="29"/>
      <c r="E1107" s="2"/>
      <c r="F1107" s="27"/>
      <c r="G1107" s="2"/>
      <c r="H1107" s="27"/>
      <c r="I1107" s="2"/>
      <c r="J1107" s="27"/>
      <c r="K1107"/>
      <c r="L1107" s="136"/>
      <c r="M1107" s="2"/>
      <c r="N1107" s="28"/>
    </row>
    <row r="1108" spans="1:14" ht="14.4" thickTop="1" x14ac:dyDescent="0.3">
      <c r="A1108" s="48"/>
      <c r="B1108" s="49"/>
      <c r="C1108" s="49"/>
      <c r="D1108" s="50"/>
      <c r="E1108" s="518"/>
      <c r="F1108" s="519"/>
      <c r="G1108" s="518"/>
      <c r="H1108" s="519"/>
      <c r="I1108" s="518"/>
      <c r="J1108" s="519"/>
      <c r="K1108" s="518"/>
      <c r="L1108" s="201"/>
      <c r="M1108" s="518"/>
      <c r="N1108" s="520"/>
    </row>
    <row r="1109" spans="1:14" x14ac:dyDescent="0.3">
      <c r="A1109" s="37"/>
      <c r="B1109" s="78" t="s">
        <v>187</v>
      </c>
      <c r="C1109" s="47" t="s">
        <v>205</v>
      </c>
      <c r="D1109" s="4" t="s">
        <v>349</v>
      </c>
      <c r="E1109" s="39" t="s">
        <v>31</v>
      </c>
      <c r="F1109" s="40">
        <f>+F1096+F1100+F1104</f>
        <v>0</v>
      </c>
      <c r="G1109" s="39" t="s">
        <v>179</v>
      </c>
      <c r="H1109" s="40">
        <f>+H1096+H1100+H1104</f>
        <v>0</v>
      </c>
      <c r="I1109" s="39" t="s">
        <v>33</v>
      </c>
      <c r="J1109" s="40">
        <f>+J1096+J1100+J1104</f>
        <v>0</v>
      </c>
      <c r="K1109" s="39"/>
      <c r="L1109" s="192"/>
      <c r="M1109" s="39" t="s">
        <v>35</v>
      </c>
      <c r="N1109" s="41">
        <f>+N1096+N1100+N1104</f>
        <v>0</v>
      </c>
    </row>
    <row r="1110" spans="1:14" x14ac:dyDescent="0.3">
      <c r="A1110" s="11"/>
      <c r="B1110" s="12"/>
      <c r="C1110" s="12"/>
      <c r="D1110" s="13"/>
      <c r="E1110" s="39" t="s">
        <v>20</v>
      </c>
      <c r="F1110" s="40">
        <f>+F1097+F1101+F1105</f>
        <v>0</v>
      </c>
      <c r="G1110" s="39" t="s">
        <v>180</v>
      </c>
      <c r="H1110" s="40">
        <f>+H1097+H1101+H1105</f>
        <v>0</v>
      </c>
      <c r="I1110" s="39" t="s">
        <v>181</v>
      </c>
      <c r="J1110" s="40">
        <f>+J1097+J1101+J1105</f>
        <v>0</v>
      </c>
      <c r="K1110" s="39" t="s">
        <v>182</v>
      </c>
      <c r="L1110" s="192">
        <f>+L1097+L1101+L1105</f>
        <v>0</v>
      </c>
      <c r="M1110" s="39" t="s">
        <v>38</v>
      </c>
      <c r="N1110" s="41">
        <f>+N1097+N1101+N1105</f>
        <v>0</v>
      </c>
    </row>
    <row r="1111" spans="1:14" x14ac:dyDescent="0.3">
      <c r="A1111" s="11"/>
      <c r="B1111" s="12"/>
      <c r="C1111" s="12"/>
      <c r="D1111" s="13"/>
      <c r="E1111" s="39" t="s">
        <v>26</v>
      </c>
      <c r="F1111" s="40">
        <f>+F1098+F1102+F1106</f>
        <v>0</v>
      </c>
      <c r="G1111" s="39" t="s">
        <v>183</v>
      </c>
      <c r="H1111" s="40">
        <f>+H1098+H1102+H1106</f>
        <v>0</v>
      </c>
      <c r="I1111" s="39" t="s">
        <v>184</v>
      </c>
      <c r="J1111" s="40">
        <f>+J1098+J1102+J1106</f>
        <v>0</v>
      </c>
      <c r="K1111" s="39"/>
      <c r="L1111" s="192"/>
      <c r="M1111" s="39" t="s">
        <v>39</v>
      </c>
      <c r="N1111" s="41">
        <f>+N1098+N1102+N1106</f>
        <v>0</v>
      </c>
    </row>
    <row r="1112" spans="1:14" x14ac:dyDescent="0.3">
      <c r="A1112" s="42"/>
      <c r="B1112" s="43"/>
      <c r="C1112" s="43"/>
      <c r="D1112" s="22"/>
      <c r="E1112" s="44"/>
      <c r="F1112" s="172"/>
      <c r="G1112" s="44"/>
      <c r="H1112" s="172"/>
      <c r="I1112" s="44"/>
      <c r="J1112" s="172"/>
      <c r="K1112" s="44"/>
      <c r="L1112" s="746"/>
      <c r="M1112" s="44"/>
      <c r="N1112" s="45"/>
    </row>
    <row r="1113" spans="1:14" x14ac:dyDescent="0.3">
      <c r="A1113" s="11"/>
      <c r="B1113" s="12"/>
      <c r="C1113" s="12"/>
      <c r="D1113" s="13"/>
      <c r="L1113" s="107"/>
      <c r="N1113" s="5"/>
    </row>
    <row r="1114" spans="1:14" ht="27.6" x14ac:dyDescent="0.3">
      <c r="A1114" s="56" t="s">
        <v>350</v>
      </c>
      <c r="B1114" s="58" t="s">
        <v>175</v>
      </c>
      <c r="C1114" s="62" t="s">
        <v>208</v>
      </c>
      <c r="D1114" s="57" t="s">
        <v>351</v>
      </c>
      <c r="E1114" s="18"/>
      <c r="F1114" s="18"/>
      <c r="G1114" s="18"/>
      <c r="H1114" s="18"/>
      <c r="I1114" s="18"/>
      <c r="J1114" s="18"/>
      <c r="K1114" s="18"/>
      <c r="L1114" s="18"/>
      <c r="M1114" s="18"/>
      <c r="N1114" s="101"/>
    </row>
    <row r="1115" spans="1:14" x14ac:dyDescent="0.3">
      <c r="A1115" s="11"/>
      <c r="B1115" s="61"/>
      <c r="C1115" s="12"/>
      <c r="D1115" s="30"/>
      <c r="L1115" s="107"/>
      <c r="N1115" s="5"/>
    </row>
    <row r="1116" spans="1:14" x14ac:dyDescent="0.3">
      <c r="A1116" s="59"/>
      <c r="B1116" s="25"/>
      <c r="C1116" s="60"/>
      <c r="D1116" s="53"/>
      <c r="E1116" s="524"/>
      <c r="F1116" s="171"/>
      <c r="G1116" s="524"/>
      <c r="H1116" s="524"/>
      <c r="I1116" s="524"/>
      <c r="J1116" s="524"/>
      <c r="K1116" s="524"/>
      <c r="L1116" s="203"/>
      <c r="M1116" s="524"/>
      <c r="N1116" s="525"/>
    </row>
    <row r="1117" spans="1:14" x14ac:dyDescent="0.3">
      <c r="A1117" s="11"/>
      <c r="B1117" s="21" t="s">
        <v>177</v>
      </c>
      <c r="C1117" s="12"/>
      <c r="D1117" s="13" t="s">
        <v>178</v>
      </c>
      <c r="E1117" s="2" t="s">
        <v>31</v>
      </c>
      <c r="F1117" s="27">
        <v>0</v>
      </c>
      <c r="G1117" s="2" t="s">
        <v>179</v>
      </c>
      <c r="H1117" s="27">
        <v>0</v>
      </c>
      <c r="I1117" s="2" t="s">
        <v>33</v>
      </c>
      <c r="J1117" s="27">
        <v>0</v>
      </c>
      <c r="K1117" s="2"/>
      <c r="L1117" s="136"/>
      <c r="M1117" s="2" t="s">
        <v>35</v>
      </c>
      <c r="N1117" s="28">
        <v>0</v>
      </c>
    </row>
    <row r="1118" spans="1:14" x14ac:dyDescent="0.3">
      <c r="A1118" s="11"/>
      <c r="B1118" s="12"/>
      <c r="C1118" s="12"/>
      <c r="D1118" s="29"/>
      <c r="E1118" s="2" t="s">
        <v>20</v>
      </c>
      <c r="F1118" s="27">
        <v>0</v>
      </c>
      <c r="G1118" s="2" t="s">
        <v>180</v>
      </c>
      <c r="H1118" s="27">
        <v>0</v>
      </c>
      <c r="I1118" s="2" t="s">
        <v>181</v>
      </c>
      <c r="J1118" s="27">
        <v>0</v>
      </c>
      <c r="K1118" s="2" t="s">
        <v>182</v>
      </c>
      <c r="L1118" s="136">
        <v>0</v>
      </c>
      <c r="M1118" s="2" t="s">
        <v>38</v>
      </c>
      <c r="N1118" s="28">
        <v>0</v>
      </c>
    </row>
    <row r="1119" spans="1:14" x14ac:dyDescent="0.3">
      <c r="A1119" s="11"/>
      <c r="B1119" s="12"/>
      <c r="C1119" s="12"/>
      <c r="D1119" s="29"/>
      <c r="E1119" s="2" t="s">
        <v>26</v>
      </c>
      <c r="F1119" s="27">
        <v>0</v>
      </c>
      <c r="G1119" s="2" t="s">
        <v>183</v>
      </c>
      <c r="H1119" s="27">
        <v>0</v>
      </c>
      <c r="I1119" s="2" t="s">
        <v>184</v>
      </c>
      <c r="J1119" s="27">
        <v>0</v>
      </c>
      <c r="K1119" s="2"/>
      <c r="L1119" s="136"/>
      <c r="M1119" s="2" t="s">
        <v>39</v>
      </c>
      <c r="N1119" s="28">
        <v>0</v>
      </c>
    </row>
    <row r="1120" spans="1:14" x14ac:dyDescent="0.3">
      <c r="A1120" s="11"/>
      <c r="B1120" s="12"/>
      <c r="C1120" s="12"/>
      <c r="D1120" s="30"/>
      <c r="H1120" s="2"/>
      <c r="J1120" s="2"/>
      <c r="L1120" s="108"/>
      <c r="N1120" s="14"/>
    </row>
    <row r="1121" spans="1:14" x14ac:dyDescent="0.3">
      <c r="A1121" s="11"/>
      <c r="B1121" s="21" t="s">
        <v>185</v>
      </c>
      <c r="C1121" s="12"/>
      <c r="D1121" s="13" t="s">
        <v>186</v>
      </c>
      <c r="E1121" s="2" t="s">
        <v>31</v>
      </c>
      <c r="F1121" s="27">
        <v>0</v>
      </c>
      <c r="G1121" s="2" t="s">
        <v>179</v>
      </c>
      <c r="H1121" s="27">
        <v>0</v>
      </c>
      <c r="I1121" s="2" t="s">
        <v>33</v>
      </c>
      <c r="J1121" s="27">
        <v>0</v>
      </c>
      <c r="K1121" s="2"/>
      <c r="L1121" s="136"/>
      <c r="M1121" s="2" t="s">
        <v>35</v>
      </c>
      <c r="N1121" s="28">
        <v>0</v>
      </c>
    </row>
    <row r="1122" spans="1:14" x14ac:dyDescent="0.3">
      <c r="A1122" s="11"/>
      <c r="B1122" s="12"/>
      <c r="C1122" s="12"/>
      <c r="D1122" s="29"/>
      <c r="E1122" s="2" t="s">
        <v>20</v>
      </c>
      <c r="F1122" s="27">
        <v>0</v>
      </c>
      <c r="G1122" s="2" t="s">
        <v>180</v>
      </c>
      <c r="H1122" s="27">
        <v>0</v>
      </c>
      <c r="I1122" s="2" t="s">
        <v>181</v>
      </c>
      <c r="J1122" s="27">
        <v>0</v>
      </c>
      <c r="K1122" s="2" t="s">
        <v>182</v>
      </c>
      <c r="L1122" s="136">
        <v>0</v>
      </c>
      <c r="M1122" s="2" t="s">
        <v>38</v>
      </c>
      <c r="N1122" s="28">
        <v>0</v>
      </c>
    </row>
    <row r="1123" spans="1:14" x14ac:dyDescent="0.3">
      <c r="A1123" s="11"/>
      <c r="B1123" s="12"/>
      <c r="C1123" s="12"/>
      <c r="D1123" s="29"/>
      <c r="E1123" s="2" t="s">
        <v>26</v>
      </c>
      <c r="F1123" s="27">
        <v>0</v>
      </c>
      <c r="G1123" s="2" t="s">
        <v>183</v>
      </c>
      <c r="H1123" s="27">
        <v>0</v>
      </c>
      <c r="I1123" s="2" t="s">
        <v>184</v>
      </c>
      <c r="J1123" s="27">
        <v>0</v>
      </c>
      <c r="K1123" s="2"/>
      <c r="L1123" s="136"/>
      <c r="M1123" s="2" t="s">
        <v>39</v>
      </c>
      <c r="N1123" s="28">
        <v>0</v>
      </c>
    </row>
    <row r="1124" spans="1:14" x14ac:dyDescent="0.3">
      <c r="A1124" s="11"/>
      <c r="B1124" s="12"/>
      <c r="C1124" s="12"/>
      <c r="D1124" s="30"/>
      <c r="I1124" s="2"/>
      <c r="L1124" s="108"/>
      <c r="N1124" s="5"/>
    </row>
    <row r="1125" spans="1:14" x14ac:dyDescent="0.3">
      <c r="A1125" s="11"/>
      <c r="B1125" s="21" t="s">
        <v>195</v>
      </c>
      <c r="C1125" s="12"/>
      <c r="D1125" s="13" t="s">
        <v>196</v>
      </c>
      <c r="E1125" s="2" t="s">
        <v>31</v>
      </c>
      <c r="F1125" s="27">
        <v>0</v>
      </c>
      <c r="G1125" s="2" t="s">
        <v>179</v>
      </c>
      <c r="H1125" s="27">
        <v>0</v>
      </c>
      <c r="I1125" s="2" t="s">
        <v>33</v>
      </c>
      <c r="J1125" s="27">
        <v>0</v>
      </c>
      <c r="L1125" s="136"/>
      <c r="M1125" s="2" t="s">
        <v>35</v>
      </c>
      <c r="N1125" s="28">
        <v>0</v>
      </c>
    </row>
    <row r="1126" spans="1:14" x14ac:dyDescent="0.3">
      <c r="A1126" s="11"/>
      <c r="B1126" s="12"/>
      <c r="C1126" s="12"/>
      <c r="D1126" s="29"/>
      <c r="E1126" s="2" t="s">
        <v>20</v>
      </c>
      <c r="F1126" s="27">
        <v>0</v>
      </c>
      <c r="G1126" s="2" t="s">
        <v>180</v>
      </c>
      <c r="H1126" s="27">
        <v>0</v>
      </c>
      <c r="I1126" s="2" t="s">
        <v>181</v>
      </c>
      <c r="J1126" s="27">
        <v>0</v>
      </c>
      <c r="K1126" s="2" t="s">
        <v>182</v>
      </c>
      <c r="L1126" s="136">
        <v>0</v>
      </c>
      <c r="M1126" s="2" t="s">
        <v>38</v>
      </c>
      <c r="N1126" s="28">
        <v>0</v>
      </c>
    </row>
    <row r="1127" spans="1:14" x14ac:dyDescent="0.3">
      <c r="A1127" s="11"/>
      <c r="B1127" s="12"/>
      <c r="C1127" s="12"/>
      <c r="D1127" s="29"/>
      <c r="E1127" s="2" t="s">
        <v>26</v>
      </c>
      <c r="F1127" s="27">
        <v>0</v>
      </c>
      <c r="G1127" s="2" t="s">
        <v>183</v>
      </c>
      <c r="H1127" s="27">
        <v>0</v>
      </c>
      <c r="I1127" s="2" t="s">
        <v>184</v>
      </c>
      <c r="J1127" s="27">
        <v>0</v>
      </c>
      <c r="K1127" s="39"/>
      <c r="L1127" s="136"/>
      <c r="M1127" s="2" t="s">
        <v>39</v>
      </c>
      <c r="N1127" s="28">
        <v>0</v>
      </c>
    </row>
    <row r="1128" spans="1:14" ht="15" thickBot="1" x14ac:dyDescent="0.35">
      <c r="A1128" s="11"/>
      <c r="B1128" s="12"/>
      <c r="C1128" s="12"/>
      <c r="D1128" s="29"/>
      <c r="E1128" s="2"/>
      <c r="F1128" s="27"/>
      <c r="G1128" s="2"/>
      <c r="H1128" s="27"/>
      <c r="I1128" s="2"/>
      <c r="J1128" s="27"/>
      <c r="K1128"/>
      <c r="L1128" s="136"/>
      <c r="M1128" s="2"/>
      <c r="N1128" s="28"/>
    </row>
    <row r="1129" spans="1:14" ht="14.4" thickTop="1" x14ac:dyDescent="0.3">
      <c r="A1129" s="48"/>
      <c r="B1129" s="49"/>
      <c r="C1129" s="49"/>
      <c r="D1129" s="50"/>
      <c r="E1129" s="518"/>
      <c r="F1129" s="519"/>
      <c r="G1129" s="518"/>
      <c r="H1129" s="519"/>
      <c r="I1129" s="518"/>
      <c r="J1129" s="519"/>
      <c r="K1129" s="518"/>
      <c r="L1129" s="201"/>
      <c r="M1129" s="518"/>
      <c r="N1129" s="520"/>
    </row>
    <row r="1130" spans="1:14" ht="27.6" x14ac:dyDescent="0.3">
      <c r="A1130" s="37"/>
      <c r="B1130" s="78" t="s">
        <v>187</v>
      </c>
      <c r="C1130" s="181" t="s">
        <v>208</v>
      </c>
      <c r="D1130" s="13" t="s">
        <v>351</v>
      </c>
      <c r="E1130" s="39" t="s">
        <v>31</v>
      </c>
      <c r="F1130" s="40">
        <f>+F1117+F1121+F1125</f>
        <v>0</v>
      </c>
      <c r="G1130" s="39" t="s">
        <v>179</v>
      </c>
      <c r="H1130" s="40">
        <f>+H1117+H1121+H1125</f>
        <v>0</v>
      </c>
      <c r="I1130" s="39" t="s">
        <v>33</v>
      </c>
      <c r="J1130" s="40">
        <f>+J1117+J1121+J1125</f>
        <v>0</v>
      </c>
      <c r="K1130" s="39"/>
      <c r="L1130" s="192"/>
      <c r="M1130" s="39" t="s">
        <v>35</v>
      </c>
      <c r="N1130" s="41">
        <f>+N1117+N1121+N1125</f>
        <v>0</v>
      </c>
    </row>
    <row r="1131" spans="1:14" x14ac:dyDescent="0.3">
      <c r="A1131" s="11"/>
      <c r="B1131" s="12"/>
      <c r="C1131" s="12"/>
      <c r="D1131" s="13"/>
      <c r="E1131" s="39" t="s">
        <v>20</v>
      </c>
      <c r="F1131" s="40">
        <f>+F1118+F1122+F1126</f>
        <v>0</v>
      </c>
      <c r="G1131" s="39" t="s">
        <v>180</v>
      </c>
      <c r="H1131" s="40">
        <f>+H1118+H1122+H1126</f>
        <v>0</v>
      </c>
      <c r="I1131" s="39" t="s">
        <v>181</v>
      </c>
      <c r="J1131" s="40">
        <f>+J1118+J1122+J1126</f>
        <v>0</v>
      </c>
      <c r="K1131" s="39" t="s">
        <v>182</v>
      </c>
      <c r="L1131" s="192">
        <f>+L1118+L1122+L1126</f>
        <v>0</v>
      </c>
      <c r="M1131" s="39" t="s">
        <v>38</v>
      </c>
      <c r="N1131" s="41">
        <f>+N1118+N1122+N1126</f>
        <v>0</v>
      </c>
    </row>
    <row r="1132" spans="1:14" x14ac:dyDescent="0.3">
      <c r="A1132" s="11"/>
      <c r="B1132" s="12"/>
      <c r="C1132" s="12"/>
      <c r="D1132" s="13"/>
      <c r="E1132" s="39" t="s">
        <v>26</v>
      </c>
      <c r="F1132" s="40">
        <f>+F1119+F1123+F1127</f>
        <v>0</v>
      </c>
      <c r="G1132" s="39" t="s">
        <v>183</v>
      </c>
      <c r="H1132" s="40">
        <f>+H1119+H1123+H1127</f>
        <v>0</v>
      </c>
      <c r="I1132" s="39" t="s">
        <v>184</v>
      </c>
      <c r="J1132" s="40">
        <f>+J1119+J1123+J1127</f>
        <v>0</v>
      </c>
      <c r="K1132" s="39"/>
      <c r="L1132" s="192"/>
      <c r="M1132" s="39" t="s">
        <v>39</v>
      </c>
      <c r="N1132" s="41">
        <f>+N1119+N1123+N1127</f>
        <v>0</v>
      </c>
    </row>
    <row r="1133" spans="1:14" x14ac:dyDescent="0.3">
      <c r="A1133" s="42"/>
      <c r="B1133" s="43"/>
      <c r="C1133" s="43"/>
      <c r="D1133" s="22"/>
      <c r="E1133" s="44"/>
      <c r="F1133" s="172"/>
      <c r="G1133" s="44"/>
      <c r="H1133" s="172"/>
      <c r="I1133" s="44"/>
      <c r="J1133" s="172"/>
      <c r="K1133" s="44"/>
      <c r="L1133" s="746"/>
      <c r="M1133" s="44"/>
      <c r="N1133" s="45"/>
    </row>
    <row r="1134" spans="1:14" x14ac:dyDescent="0.3">
      <c r="A1134" s="11"/>
      <c r="B1134" s="12"/>
      <c r="C1134" s="12"/>
      <c r="D1134" s="30"/>
      <c r="L1134" s="107"/>
      <c r="N1134" s="5"/>
    </row>
    <row r="1135" spans="1:14" x14ac:dyDescent="0.3">
      <c r="A1135" s="56" t="s">
        <v>352</v>
      </c>
      <c r="B1135" s="58" t="s">
        <v>175</v>
      </c>
      <c r="C1135" s="62" t="s">
        <v>211</v>
      </c>
      <c r="D1135" s="57" t="s">
        <v>354</v>
      </c>
      <c r="E1135" s="18"/>
      <c r="F1135" s="18"/>
      <c r="G1135" s="18"/>
      <c r="H1135" s="18"/>
      <c r="I1135" s="18"/>
      <c r="J1135" s="18"/>
      <c r="K1135" s="18"/>
      <c r="L1135" s="18"/>
      <c r="M1135" s="18"/>
      <c r="N1135" s="101"/>
    </row>
    <row r="1136" spans="1:14" x14ac:dyDescent="0.3">
      <c r="A1136" s="11"/>
      <c r="B1136" s="61"/>
      <c r="C1136" s="12"/>
      <c r="D1136" s="30"/>
      <c r="L1136" s="107"/>
      <c r="N1136" s="5"/>
    </row>
    <row r="1137" spans="1:14" x14ac:dyDescent="0.3">
      <c r="A1137" s="59"/>
      <c r="B1137" s="25"/>
      <c r="C1137" s="60"/>
      <c r="D1137" s="53"/>
      <c r="E1137" s="524"/>
      <c r="F1137" s="171"/>
      <c r="G1137" s="524"/>
      <c r="H1137" s="524"/>
      <c r="I1137" s="524"/>
      <c r="J1137" s="524"/>
      <c r="K1137" s="524"/>
      <c r="L1137" s="203"/>
      <c r="M1137" s="524"/>
      <c r="N1137" s="525"/>
    </row>
    <row r="1138" spans="1:14" x14ac:dyDescent="0.3">
      <c r="A1138" s="11"/>
      <c r="B1138" s="21" t="s">
        <v>177</v>
      </c>
      <c r="C1138" s="12"/>
      <c r="D1138" s="13" t="s">
        <v>178</v>
      </c>
      <c r="E1138" s="2" t="s">
        <v>31</v>
      </c>
      <c r="F1138" s="27">
        <v>0</v>
      </c>
      <c r="G1138" s="2" t="s">
        <v>179</v>
      </c>
      <c r="H1138" s="27">
        <v>0</v>
      </c>
      <c r="I1138" s="2" t="s">
        <v>33</v>
      </c>
      <c r="J1138" s="27">
        <v>0</v>
      </c>
      <c r="K1138" s="2"/>
      <c r="L1138" s="136"/>
      <c r="M1138" s="2" t="s">
        <v>35</v>
      </c>
      <c r="N1138" s="28">
        <v>0</v>
      </c>
    </row>
    <row r="1139" spans="1:14" ht="15" customHeight="1" x14ac:dyDescent="0.3">
      <c r="A1139" s="11"/>
      <c r="B1139" s="12"/>
      <c r="C1139" s="12"/>
      <c r="D1139" s="29"/>
      <c r="E1139" s="2" t="s">
        <v>20</v>
      </c>
      <c r="F1139" s="27">
        <v>0</v>
      </c>
      <c r="G1139" s="2" t="s">
        <v>180</v>
      </c>
      <c r="H1139" s="27">
        <v>0</v>
      </c>
      <c r="I1139" s="2" t="s">
        <v>181</v>
      </c>
      <c r="J1139" s="27">
        <v>0</v>
      </c>
      <c r="K1139" s="2" t="s">
        <v>182</v>
      </c>
      <c r="L1139" s="136">
        <v>0</v>
      </c>
      <c r="M1139" s="2" t="s">
        <v>38</v>
      </c>
      <c r="N1139" s="28">
        <v>0</v>
      </c>
    </row>
    <row r="1140" spans="1:14" x14ac:dyDescent="0.3">
      <c r="A1140" s="11"/>
      <c r="B1140" s="12"/>
      <c r="C1140" s="12"/>
      <c r="D1140" s="29"/>
      <c r="E1140" s="2" t="s">
        <v>26</v>
      </c>
      <c r="F1140" s="27">
        <v>0</v>
      </c>
      <c r="G1140" s="2" t="s">
        <v>183</v>
      </c>
      <c r="H1140" s="27">
        <v>0</v>
      </c>
      <c r="I1140" s="2" t="s">
        <v>184</v>
      </c>
      <c r="J1140" s="27">
        <v>0</v>
      </c>
      <c r="K1140" s="2"/>
      <c r="L1140" s="136"/>
      <c r="M1140" s="2" t="s">
        <v>39</v>
      </c>
      <c r="N1140" s="28">
        <v>0</v>
      </c>
    </row>
    <row r="1141" spans="1:14" x14ac:dyDescent="0.3">
      <c r="A1141" s="11"/>
      <c r="B1141" s="12"/>
      <c r="C1141" s="12"/>
      <c r="D1141" s="30"/>
      <c r="H1141" s="2"/>
      <c r="J1141" s="2"/>
      <c r="L1141" s="108"/>
      <c r="N1141" s="14"/>
    </row>
    <row r="1142" spans="1:14" x14ac:dyDescent="0.3">
      <c r="A1142" s="11"/>
      <c r="B1142" s="21" t="s">
        <v>185</v>
      </c>
      <c r="C1142" s="12"/>
      <c r="D1142" s="13" t="s">
        <v>186</v>
      </c>
      <c r="E1142" s="2" t="s">
        <v>31</v>
      </c>
      <c r="F1142" s="27">
        <v>0</v>
      </c>
      <c r="G1142" s="2" t="s">
        <v>179</v>
      </c>
      <c r="H1142" s="27">
        <v>0</v>
      </c>
      <c r="I1142" s="2" t="s">
        <v>33</v>
      </c>
      <c r="J1142" s="27">
        <v>0</v>
      </c>
      <c r="K1142" s="2"/>
      <c r="L1142" s="136"/>
      <c r="M1142" s="2" t="s">
        <v>35</v>
      </c>
      <c r="N1142" s="28">
        <v>0</v>
      </c>
    </row>
    <row r="1143" spans="1:14" x14ac:dyDescent="0.3">
      <c r="A1143" s="11"/>
      <c r="B1143" s="12"/>
      <c r="C1143" s="12"/>
      <c r="D1143" s="29"/>
      <c r="E1143" s="2" t="s">
        <v>20</v>
      </c>
      <c r="F1143" s="27">
        <v>0</v>
      </c>
      <c r="G1143" s="2" t="s">
        <v>180</v>
      </c>
      <c r="H1143" s="27">
        <v>0</v>
      </c>
      <c r="I1143" s="2" t="s">
        <v>181</v>
      </c>
      <c r="J1143" s="27">
        <v>0</v>
      </c>
      <c r="K1143" s="2" t="s">
        <v>182</v>
      </c>
      <c r="L1143" s="136">
        <v>0</v>
      </c>
      <c r="M1143" s="2" t="s">
        <v>38</v>
      </c>
      <c r="N1143" s="28">
        <v>0</v>
      </c>
    </row>
    <row r="1144" spans="1:14" x14ac:dyDescent="0.3">
      <c r="A1144" s="11"/>
      <c r="B1144" s="12"/>
      <c r="C1144" s="12"/>
      <c r="D1144" s="29"/>
      <c r="E1144" s="2" t="s">
        <v>26</v>
      </c>
      <c r="F1144" s="27">
        <v>0</v>
      </c>
      <c r="G1144" s="2" t="s">
        <v>183</v>
      </c>
      <c r="H1144" s="27">
        <v>0</v>
      </c>
      <c r="I1144" s="2" t="s">
        <v>184</v>
      </c>
      <c r="J1144" s="27">
        <v>0</v>
      </c>
      <c r="K1144" s="2"/>
      <c r="L1144" s="136"/>
      <c r="M1144" s="2" t="s">
        <v>39</v>
      </c>
      <c r="N1144" s="28">
        <v>0</v>
      </c>
    </row>
    <row r="1145" spans="1:14" x14ac:dyDescent="0.3">
      <c r="A1145" s="11"/>
      <c r="B1145" s="12"/>
      <c r="C1145" s="12"/>
      <c r="D1145" s="30"/>
      <c r="I1145" s="2"/>
      <c r="L1145" s="108"/>
      <c r="N1145" s="5"/>
    </row>
    <row r="1146" spans="1:14" x14ac:dyDescent="0.3">
      <c r="A1146" s="11"/>
      <c r="B1146" s="21" t="s">
        <v>195</v>
      </c>
      <c r="C1146" s="12"/>
      <c r="D1146" s="13" t="s">
        <v>196</v>
      </c>
      <c r="E1146" s="2" t="s">
        <v>31</v>
      </c>
      <c r="F1146" s="27">
        <v>0</v>
      </c>
      <c r="G1146" s="2" t="s">
        <v>179</v>
      </c>
      <c r="H1146" s="27">
        <v>0</v>
      </c>
      <c r="I1146" s="2" t="s">
        <v>33</v>
      </c>
      <c r="J1146" s="27">
        <v>0</v>
      </c>
      <c r="L1146" s="136"/>
      <c r="M1146" s="2" t="s">
        <v>35</v>
      </c>
      <c r="N1146" s="28">
        <v>0</v>
      </c>
    </row>
    <row r="1147" spans="1:14" x14ac:dyDescent="0.3">
      <c r="A1147" s="11"/>
      <c r="B1147" s="12"/>
      <c r="C1147" s="12"/>
      <c r="D1147" s="29"/>
      <c r="E1147" s="2" t="s">
        <v>20</v>
      </c>
      <c r="F1147" s="27">
        <v>0</v>
      </c>
      <c r="G1147" s="2" t="s">
        <v>180</v>
      </c>
      <c r="H1147" s="27">
        <v>0</v>
      </c>
      <c r="I1147" s="2" t="s">
        <v>181</v>
      </c>
      <c r="J1147" s="27">
        <v>0</v>
      </c>
      <c r="K1147" s="2" t="s">
        <v>182</v>
      </c>
      <c r="L1147" s="136">
        <v>0</v>
      </c>
      <c r="M1147" s="2" t="s">
        <v>38</v>
      </c>
      <c r="N1147" s="28">
        <v>0</v>
      </c>
    </row>
    <row r="1148" spans="1:14" x14ac:dyDescent="0.3">
      <c r="A1148" s="11"/>
      <c r="B1148" s="12"/>
      <c r="C1148" s="12"/>
      <c r="D1148" s="29"/>
      <c r="E1148" s="2" t="s">
        <v>26</v>
      </c>
      <c r="F1148" s="27">
        <v>0</v>
      </c>
      <c r="G1148" s="2" t="s">
        <v>183</v>
      </c>
      <c r="H1148" s="27">
        <v>0</v>
      </c>
      <c r="I1148" s="2" t="s">
        <v>184</v>
      </c>
      <c r="J1148" s="27">
        <v>0</v>
      </c>
      <c r="K1148" s="39"/>
      <c r="L1148" s="136"/>
      <c r="M1148" s="2" t="s">
        <v>39</v>
      </c>
      <c r="N1148" s="28">
        <v>0</v>
      </c>
    </row>
    <row r="1149" spans="1:14" ht="15" thickBot="1" x14ac:dyDescent="0.35">
      <c r="A1149" s="11"/>
      <c r="B1149" s="12"/>
      <c r="C1149" s="12"/>
      <c r="D1149" s="29"/>
      <c r="E1149" s="2"/>
      <c r="F1149" s="27"/>
      <c r="G1149" s="2"/>
      <c r="H1149" s="27"/>
      <c r="I1149" s="2"/>
      <c r="J1149" s="27"/>
      <c r="K1149"/>
      <c r="L1149" s="136"/>
      <c r="M1149" s="2"/>
      <c r="N1149" s="28"/>
    </row>
    <row r="1150" spans="1:14" ht="14.4" thickTop="1" x14ac:dyDescent="0.3">
      <c r="A1150" s="48"/>
      <c r="B1150" s="49"/>
      <c r="C1150" s="49"/>
      <c r="D1150" s="50"/>
      <c r="E1150" s="518"/>
      <c r="F1150" s="519"/>
      <c r="G1150" s="518"/>
      <c r="H1150" s="519"/>
      <c r="I1150" s="518"/>
      <c r="J1150" s="519"/>
      <c r="K1150" s="518"/>
      <c r="L1150" s="201"/>
      <c r="M1150" s="518"/>
      <c r="N1150" s="520"/>
    </row>
    <row r="1151" spans="1:14" x14ac:dyDescent="0.3">
      <c r="A1151" s="37"/>
      <c r="B1151" s="78" t="s">
        <v>187</v>
      </c>
      <c r="C1151" s="181" t="s">
        <v>211</v>
      </c>
      <c r="D1151" s="4" t="s">
        <v>354</v>
      </c>
      <c r="E1151" s="39" t="s">
        <v>31</v>
      </c>
      <c r="F1151" s="40">
        <f>+F1138+F1142+F1146</f>
        <v>0</v>
      </c>
      <c r="G1151" s="39" t="s">
        <v>179</v>
      </c>
      <c r="H1151" s="40">
        <f>+H1138+H1142+H1146</f>
        <v>0</v>
      </c>
      <c r="I1151" s="39" t="s">
        <v>33</v>
      </c>
      <c r="J1151" s="40">
        <f>+J1138+J1142+J1146</f>
        <v>0</v>
      </c>
      <c r="K1151" s="39"/>
      <c r="L1151" s="192"/>
      <c r="M1151" s="39" t="s">
        <v>35</v>
      </c>
      <c r="N1151" s="41">
        <f>+N1138+N1142+N1146</f>
        <v>0</v>
      </c>
    </row>
    <row r="1152" spans="1:14" x14ac:dyDescent="0.3">
      <c r="A1152" s="11"/>
      <c r="B1152" s="12"/>
      <c r="C1152" s="12"/>
      <c r="D1152" s="13"/>
      <c r="E1152" s="39" t="s">
        <v>20</v>
      </c>
      <c r="F1152" s="40">
        <f>+F1139+F1143+F1147</f>
        <v>0</v>
      </c>
      <c r="G1152" s="39" t="s">
        <v>180</v>
      </c>
      <c r="H1152" s="40">
        <f>+H1139+H1143+H1147</f>
        <v>0</v>
      </c>
      <c r="I1152" s="39" t="s">
        <v>181</v>
      </c>
      <c r="J1152" s="40">
        <f>+J1139+J1143+J1147</f>
        <v>0</v>
      </c>
      <c r="K1152" s="39" t="s">
        <v>182</v>
      </c>
      <c r="L1152" s="192">
        <f>+L1139+L1143+L1147</f>
        <v>0</v>
      </c>
      <c r="M1152" s="39" t="s">
        <v>38</v>
      </c>
      <c r="N1152" s="41">
        <f>+N1139+N1143+N1147</f>
        <v>0</v>
      </c>
    </row>
    <row r="1153" spans="1:14" x14ac:dyDescent="0.3">
      <c r="A1153" s="11"/>
      <c r="B1153" s="12"/>
      <c r="C1153" s="12"/>
      <c r="D1153" s="13"/>
      <c r="E1153" s="39" t="s">
        <v>26</v>
      </c>
      <c r="F1153" s="40">
        <f>+F1140+F1144+F1148</f>
        <v>0</v>
      </c>
      <c r="G1153" s="39" t="s">
        <v>183</v>
      </c>
      <c r="H1153" s="40">
        <f>+H1140+H1144+H1148</f>
        <v>0</v>
      </c>
      <c r="I1153" s="39" t="s">
        <v>184</v>
      </c>
      <c r="J1153" s="40">
        <f>+J1140+J1144+J1148</f>
        <v>0</v>
      </c>
      <c r="K1153" s="39"/>
      <c r="L1153" s="192"/>
      <c r="M1153" s="39" t="s">
        <v>39</v>
      </c>
      <c r="N1153" s="41">
        <f>+N1140+N1144+N1148</f>
        <v>0</v>
      </c>
    </row>
    <row r="1154" spans="1:14" x14ac:dyDescent="0.3">
      <c r="A1154" s="42"/>
      <c r="B1154" s="43"/>
      <c r="C1154" s="43"/>
      <c r="D1154" s="22"/>
      <c r="E1154" s="44"/>
      <c r="F1154" s="172"/>
      <c r="G1154" s="44"/>
      <c r="H1154" s="172"/>
      <c r="I1154" s="44"/>
      <c r="J1154" s="172"/>
      <c r="K1154" s="44"/>
      <c r="L1154" s="746"/>
      <c r="M1154" s="44"/>
      <c r="N1154" s="45"/>
    </row>
    <row r="1155" spans="1:14" x14ac:dyDescent="0.3">
      <c r="A1155" s="11"/>
      <c r="B1155" s="12"/>
      <c r="C1155" s="12"/>
      <c r="D1155" s="30"/>
      <c r="L1155" s="107"/>
      <c r="N1155" s="5"/>
    </row>
    <row r="1156" spans="1:14" x14ac:dyDescent="0.3">
      <c r="A1156" s="100">
        <v>1209</v>
      </c>
      <c r="B1156" s="58" t="s">
        <v>175</v>
      </c>
      <c r="C1156" s="62" t="s">
        <v>215</v>
      </c>
      <c r="D1156" s="57" t="s">
        <v>356</v>
      </c>
      <c r="E1156" s="18"/>
      <c r="F1156" s="18"/>
      <c r="G1156" s="18"/>
      <c r="H1156" s="18"/>
      <c r="I1156" s="18"/>
      <c r="J1156" s="18"/>
      <c r="K1156" s="18"/>
      <c r="L1156" s="18"/>
      <c r="M1156" s="18"/>
      <c r="N1156" s="101"/>
    </row>
    <row r="1157" spans="1:14" x14ac:dyDescent="0.3">
      <c r="A1157" s="11"/>
      <c r="B1157" s="61"/>
      <c r="C1157" s="12"/>
      <c r="D1157" s="30"/>
      <c r="L1157" s="107"/>
      <c r="N1157" s="5"/>
    </row>
    <row r="1158" spans="1:14" x14ac:dyDescent="0.3">
      <c r="A1158" s="59"/>
      <c r="B1158" s="25"/>
      <c r="C1158" s="60"/>
      <c r="D1158" s="53"/>
      <c r="E1158" s="524"/>
      <c r="F1158" s="171"/>
      <c r="G1158" s="524"/>
      <c r="H1158" s="524"/>
      <c r="I1158" s="524"/>
      <c r="J1158" s="524"/>
      <c r="K1158" s="524"/>
      <c r="L1158" s="203"/>
      <c r="M1158" s="524"/>
      <c r="N1158" s="525"/>
    </row>
    <row r="1159" spans="1:14" x14ac:dyDescent="0.3">
      <c r="A1159" s="11"/>
      <c r="B1159" s="21" t="s">
        <v>177</v>
      </c>
      <c r="C1159" s="12"/>
      <c r="D1159" s="13" t="s">
        <v>178</v>
      </c>
      <c r="E1159" s="2" t="s">
        <v>31</v>
      </c>
      <c r="F1159" s="27">
        <v>0</v>
      </c>
      <c r="G1159" s="2" t="s">
        <v>179</v>
      </c>
      <c r="H1159" s="27">
        <v>0</v>
      </c>
      <c r="I1159" s="2" t="s">
        <v>33</v>
      </c>
      <c r="J1159" s="27">
        <v>0</v>
      </c>
      <c r="K1159" s="2"/>
      <c r="L1159" s="136"/>
      <c r="M1159" s="2" t="s">
        <v>35</v>
      </c>
      <c r="N1159" s="28">
        <v>0</v>
      </c>
    </row>
    <row r="1160" spans="1:14" x14ac:dyDescent="0.3">
      <c r="A1160" s="11"/>
      <c r="B1160" s="12"/>
      <c r="C1160" s="12"/>
      <c r="D1160" s="29"/>
      <c r="E1160" s="2" t="s">
        <v>20</v>
      </c>
      <c r="F1160" s="27">
        <v>0</v>
      </c>
      <c r="G1160" s="2" t="s">
        <v>180</v>
      </c>
      <c r="H1160" s="27">
        <v>0</v>
      </c>
      <c r="I1160" s="2" t="s">
        <v>181</v>
      </c>
      <c r="J1160" s="27">
        <v>0</v>
      </c>
      <c r="K1160" s="2" t="s">
        <v>182</v>
      </c>
      <c r="L1160" s="136">
        <v>0</v>
      </c>
      <c r="M1160" s="2" t="s">
        <v>38</v>
      </c>
      <c r="N1160" s="28">
        <v>0</v>
      </c>
    </row>
    <row r="1161" spans="1:14" x14ac:dyDescent="0.3">
      <c r="A1161" s="11"/>
      <c r="B1161" s="12"/>
      <c r="C1161" s="12"/>
      <c r="D1161" s="29"/>
      <c r="E1161" s="2" t="s">
        <v>26</v>
      </c>
      <c r="F1161" s="27">
        <v>0</v>
      </c>
      <c r="G1161" s="2" t="s">
        <v>183</v>
      </c>
      <c r="H1161" s="27">
        <v>0</v>
      </c>
      <c r="I1161" s="2" t="s">
        <v>184</v>
      </c>
      <c r="J1161" s="27">
        <v>0</v>
      </c>
      <c r="K1161" s="2"/>
      <c r="L1161" s="136"/>
      <c r="M1161" s="2" t="s">
        <v>39</v>
      </c>
      <c r="N1161" s="28">
        <v>0</v>
      </c>
    </row>
    <row r="1162" spans="1:14" x14ac:dyDescent="0.3">
      <c r="A1162" s="11"/>
      <c r="B1162" s="12"/>
      <c r="C1162" s="12"/>
      <c r="D1162" s="30"/>
      <c r="H1162" s="2"/>
      <c r="J1162" s="2"/>
      <c r="L1162" s="108"/>
      <c r="N1162" s="14"/>
    </row>
    <row r="1163" spans="1:14" x14ac:dyDescent="0.3">
      <c r="A1163" s="11"/>
      <c r="B1163" s="21" t="s">
        <v>185</v>
      </c>
      <c r="C1163" s="12"/>
      <c r="D1163" s="13" t="s">
        <v>186</v>
      </c>
      <c r="E1163" s="2" t="s">
        <v>31</v>
      </c>
      <c r="F1163" s="27">
        <v>0</v>
      </c>
      <c r="G1163" s="2" t="s">
        <v>179</v>
      </c>
      <c r="H1163" s="27">
        <v>0</v>
      </c>
      <c r="I1163" s="2" t="s">
        <v>33</v>
      </c>
      <c r="J1163" s="27">
        <v>0</v>
      </c>
      <c r="K1163" s="2"/>
      <c r="L1163" s="136"/>
      <c r="M1163" s="2" t="s">
        <v>35</v>
      </c>
      <c r="N1163" s="28">
        <v>0</v>
      </c>
    </row>
    <row r="1164" spans="1:14" x14ac:dyDescent="0.3">
      <c r="A1164" s="11"/>
      <c r="B1164" s="12"/>
      <c r="C1164" s="12"/>
      <c r="D1164" s="29"/>
      <c r="E1164" s="2" t="s">
        <v>20</v>
      </c>
      <c r="F1164" s="27">
        <v>0</v>
      </c>
      <c r="G1164" s="2" t="s">
        <v>180</v>
      </c>
      <c r="H1164" s="27">
        <v>0</v>
      </c>
      <c r="I1164" s="2" t="s">
        <v>181</v>
      </c>
      <c r="J1164" s="27">
        <v>0</v>
      </c>
      <c r="K1164" s="2" t="s">
        <v>182</v>
      </c>
      <c r="L1164" s="136">
        <v>0</v>
      </c>
      <c r="M1164" s="2" t="s">
        <v>38</v>
      </c>
      <c r="N1164" s="28">
        <v>0</v>
      </c>
    </row>
    <row r="1165" spans="1:14" x14ac:dyDescent="0.3">
      <c r="A1165" s="11"/>
      <c r="B1165" s="12"/>
      <c r="C1165" s="12"/>
      <c r="D1165" s="29"/>
      <c r="E1165" s="2" t="s">
        <v>26</v>
      </c>
      <c r="F1165" s="27">
        <v>0</v>
      </c>
      <c r="G1165" s="2" t="s">
        <v>183</v>
      </c>
      <c r="H1165" s="27">
        <v>0</v>
      </c>
      <c r="I1165" s="2" t="s">
        <v>184</v>
      </c>
      <c r="J1165" s="27">
        <v>0</v>
      </c>
      <c r="K1165" s="2"/>
      <c r="L1165" s="136"/>
      <c r="M1165" s="2" t="s">
        <v>39</v>
      </c>
      <c r="N1165" s="28">
        <v>0</v>
      </c>
    </row>
    <row r="1166" spans="1:14" x14ac:dyDescent="0.3">
      <c r="A1166" s="11"/>
      <c r="B1166" s="12"/>
      <c r="C1166" s="12"/>
      <c r="D1166" s="30"/>
      <c r="I1166" s="2"/>
      <c r="L1166" s="108"/>
      <c r="N1166" s="5"/>
    </row>
    <row r="1167" spans="1:14" x14ac:dyDescent="0.3">
      <c r="A1167" s="11"/>
      <c r="B1167" s="21" t="s">
        <v>195</v>
      </c>
      <c r="C1167" s="12"/>
      <c r="D1167" s="13" t="s">
        <v>196</v>
      </c>
      <c r="E1167" s="2" t="s">
        <v>31</v>
      </c>
      <c r="F1167" s="27">
        <v>0</v>
      </c>
      <c r="G1167" s="2" t="s">
        <v>179</v>
      </c>
      <c r="H1167" s="27">
        <v>0</v>
      </c>
      <c r="I1167" s="2" t="s">
        <v>33</v>
      </c>
      <c r="J1167" s="27">
        <v>0</v>
      </c>
      <c r="L1167" s="136"/>
      <c r="M1167" s="2" t="s">
        <v>35</v>
      </c>
      <c r="N1167" s="28">
        <v>0</v>
      </c>
    </row>
    <row r="1168" spans="1:14" x14ac:dyDescent="0.3">
      <c r="A1168" s="11"/>
      <c r="B1168" s="12"/>
      <c r="C1168" s="12"/>
      <c r="D1168" s="29"/>
      <c r="E1168" s="2" t="s">
        <v>20</v>
      </c>
      <c r="F1168" s="27">
        <v>0</v>
      </c>
      <c r="G1168" s="2" t="s">
        <v>180</v>
      </c>
      <c r="H1168" s="27">
        <v>0</v>
      </c>
      <c r="I1168" s="2" t="s">
        <v>181</v>
      </c>
      <c r="J1168" s="27">
        <v>0</v>
      </c>
      <c r="K1168" s="2" t="s">
        <v>182</v>
      </c>
      <c r="L1168" s="136">
        <v>0</v>
      </c>
      <c r="M1168" s="2" t="s">
        <v>38</v>
      </c>
      <c r="N1168" s="28">
        <v>0</v>
      </c>
    </row>
    <row r="1169" spans="1:14" x14ac:dyDescent="0.3">
      <c r="A1169" s="11"/>
      <c r="B1169" s="12"/>
      <c r="C1169" s="12"/>
      <c r="D1169" s="29"/>
      <c r="E1169" s="2" t="s">
        <v>26</v>
      </c>
      <c r="F1169" s="27">
        <v>0</v>
      </c>
      <c r="G1169" s="2" t="s">
        <v>183</v>
      </c>
      <c r="H1169" s="27">
        <v>0</v>
      </c>
      <c r="I1169" s="2" t="s">
        <v>184</v>
      </c>
      <c r="J1169" s="27">
        <v>0</v>
      </c>
      <c r="K1169" s="39"/>
      <c r="L1169" s="136"/>
      <c r="M1169" s="2" t="s">
        <v>39</v>
      </c>
      <c r="N1169" s="28">
        <v>0</v>
      </c>
    </row>
    <row r="1170" spans="1:14" ht="15" thickBot="1" x14ac:dyDescent="0.35">
      <c r="A1170" s="11"/>
      <c r="B1170" s="12"/>
      <c r="C1170" s="12"/>
      <c r="D1170" s="29"/>
      <c r="E1170" s="2"/>
      <c r="F1170" s="27"/>
      <c r="G1170" s="2"/>
      <c r="H1170" s="27"/>
      <c r="I1170" s="2"/>
      <c r="J1170" s="27"/>
      <c r="K1170"/>
      <c r="L1170" s="136"/>
      <c r="M1170" s="2"/>
      <c r="N1170" s="28"/>
    </row>
    <row r="1171" spans="1:14" ht="14.4" thickTop="1" x14ac:dyDescent="0.3">
      <c r="A1171" s="48"/>
      <c r="B1171" s="49"/>
      <c r="C1171" s="49"/>
      <c r="D1171" s="50"/>
      <c r="E1171" s="518"/>
      <c r="F1171" s="519"/>
      <c r="G1171" s="518"/>
      <c r="H1171" s="519"/>
      <c r="I1171" s="518"/>
      <c r="J1171" s="519"/>
      <c r="K1171" s="518"/>
      <c r="L1171" s="201"/>
      <c r="M1171" s="518"/>
      <c r="N1171" s="520"/>
    </row>
    <row r="1172" spans="1:14" x14ac:dyDescent="0.3">
      <c r="A1172" s="37"/>
      <c r="B1172" s="78" t="s">
        <v>187</v>
      </c>
      <c r="C1172" s="181" t="s">
        <v>215</v>
      </c>
      <c r="D1172" s="4" t="s">
        <v>356</v>
      </c>
      <c r="E1172" s="39" t="s">
        <v>31</v>
      </c>
      <c r="F1172" s="40">
        <f>+F1159+F1163+F1167</f>
        <v>0</v>
      </c>
      <c r="G1172" s="39" t="s">
        <v>179</v>
      </c>
      <c r="H1172" s="40">
        <f>+H1159+H1163+H1167</f>
        <v>0</v>
      </c>
      <c r="I1172" s="39" t="s">
        <v>33</v>
      </c>
      <c r="J1172" s="40">
        <f>+J1159+J1163+J1167</f>
        <v>0</v>
      </c>
      <c r="K1172" s="39"/>
      <c r="L1172" s="192"/>
      <c r="M1172" s="39" t="s">
        <v>35</v>
      </c>
      <c r="N1172" s="41">
        <f>+N1159+N1163+N1167</f>
        <v>0</v>
      </c>
    </row>
    <row r="1173" spans="1:14" x14ac:dyDescent="0.3">
      <c r="A1173" s="11"/>
      <c r="B1173" s="12"/>
      <c r="C1173" s="12"/>
      <c r="D1173" s="13"/>
      <c r="E1173" s="39" t="s">
        <v>20</v>
      </c>
      <c r="F1173" s="40">
        <f>+F1160+F1164+F1168</f>
        <v>0</v>
      </c>
      <c r="G1173" s="39" t="s">
        <v>180</v>
      </c>
      <c r="H1173" s="40">
        <f>+H1160+H1164+H1168</f>
        <v>0</v>
      </c>
      <c r="I1173" s="39" t="s">
        <v>181</v>
      </c>
      <c r="J1173" s="40">
        <f>+J1160+J1164+J1168</f>
        <v>0</v>
      </c>
      <c r="K1173" s="39" t="s">
        <v>182</v>
      </c>
      <c r="L1173" s="192">
        <f>+L1160+L1164+L1168</f>
        <v>0</v>
      </c>
      <c r="M1173" s="39" t="s">
        <v>38</v>
      </c>
      <c r="N1173" s="41">
        <f>+N1160+N1164+N1168</f>
        <v>0</v>
      </c>
    </row>
    <row r="1174" spans="1:14" x14ac:dyDescent="0.3">
      <c r="A1174" s="11"/>
      <c r="B1174" s="12"/>
      <c r="C1174" s="12"/>
      <c r="D1174" s="13"/>
      <c r="E1174" s="39" t="s">
        <v>26</v>
      </c>
      <c r="F1174" s="40">
        <f>+F1161+F1165+F1169</f>
        <v>0</v>
      </c>
      <c r="G1174" s="39" t="s">
        <v>183</v>
      </c>
      <c r="H1174" s="40">
        <f>+H1161+H1165+H1169</f>
        <v>0</v>
      </c>
      <c r="I1174" s="39" t="s">
        <v>184</v>
      </c>
      <c r="J1174" s="40">
        <f>+J1161+J1165+J1169</f>
        <v>0</v>
      </c>
      <c r="K1174" s="39"/>
      <c r="L1174" s="192"/>
      <c r="M1174" s="39" t="s">
        <v>39</v>
      </c>
      <c r="N1174" s="41">
        <f>+N1161+N1165+N1169</f>
        <v>0</v>
      </c>
    </row>
    <row r="1175" spans="1:14" x14ac:dyDescent="0.3">
      <c r="A1175" s="11"/>
      <c r="B1175" s="12"/>
      <c r="C1175" s="12"/>
      <c r="D1175" s="13"/>
      <c r="E1175" s="39"/>
      <c r="F1175" s="40"/>
      <c r="G1175" s="39"/>
      <c r="H1175" s="40"/>
      <c r="J1175" s="40"/>
      <c r="K1175" s="39"/>
      <c r="L1175" s="39"/>
      <c r="M1175" s="39"/>
      <c r="N1175" s="41"/>
    </row>
    <row r="1176" spans="1:14" x14ac:dyDescent="0.3">
      <c r="A1176" s="42"/>
      <c r="B1176" s="43"/>
      <c r="C1176" s="43"/>
      <c r="D1176" s="22"/>
      <c r="E1176" s="44"/>
      <c r="F1176" s="172"/>
      <c r="G1176" s="44"/>
      <c r="H1176" s="172"/>
      <c r="I1176" s="44"/>
      <c r="J1176" s="172"/>
      <c r="K1176" s="44"/>
      <c r="L1176" s="746"/>
      <c r="M1176" s="44"/>
      <c r="N1176" s="45"/>
    </row>
    <row r="1177" spans="1:14" x14ac:dyDescent="0.3">
      <c r="A1177" s="11"/>
      <c r="B1177" s="12"/>
      <c r="C1177" s="12"/>
      <c r="D1177" s="30"/>
      <c r="L1177" s="107"/>
      <c r="N1177" s="5"/>
    </row>
    <row r="1178" spans="1:14" x14ac:dyDescent="0.3">
      <c r="A1178" s="1281"/>
      <c r="B1178" s="1282"/>
      <c r="C1178" s="60"/>
      <c r="D1178" s="63"/>
      <c r="E1178" s="1282"/>
      <c r="F1178" s="1282"/>
      <c r="G1178" s="60"/>
      <c r="H1178" s="63"/>
      <c r="I1178" s="1282"/>
      <c r="J1178" s="1282"/>
      <c r="K1178" s="60"/>
      <c r="L1178" s="63"/>
      <c r="M1178" s="1282"/>
      <c r="N1178" s="1283"/>
    </row>
    <row r="1179" spans="1:14" x14ac:dyDescent="0.3">
      <c r="A1179" s="1284" t="s">
        <v>359</v>
      </c>
      <c r="B1179" s="1285"/>
      <c r="C1179" s="1285"/>
      <c r="D1179" s="29" t="s">
        <v>343</v>
      </c>
      <c r="E1179" s="64" t="s">
        <v>31</v>
      </c>
      <c r="F1179" s="64">
        <f>+F1004+F1025+F1046+F1067+F1088+F1109+F1130+F1151+F1172</f>
        <v>0</v>
      </c>
      <c r="G1179" s="64" t="s">
        <v>179</v>
      </c>
      <c r="H1179" s="64">
        <f>+H1004+H1025+H1046+H1067+H1088+H1109+H1130+H1151+H1172</f>
        <v>0</v>
      </c>
      <c r="I1179" s="39" t="s">
        <v>33</v>
      </c>
      <c r="J1179" s="64">
        <f>+J1004+J1025+J1046+J1067+J1088+J1109+J1130+J1151+J1172</f>
        <v>0</v>
      </c>
      <c r="K1179" s="39"/>
      <c r="L1179" s="64"/>
      <c r="M1179" s="64" t="s">
        <v>35</v>
      </c>
      <c r="N1179" s="65">
        <f>+N1004+N1025+N1046+N1067+N1088+N1109+N1130+N1151+N1172</f>
        <v>0</v>
      </c>
    </row>
    <row r="1180" spans="1:14" x14ac:dyDescent="0.3">
      <c r="A1180" s="20"/>
      <c r="B1180" s="526"/>
      <c r="C1180" s="39"/>
      <c r="D1180" s="29"/>
      <c r="E1180" s="64" t="s">
        <v>20</v>
      </c>
      <c r="F1180" s="64">
        <f>+F1005+F1026+F1047+F1068+F1089+F1110+F1131+F1152+F1173</f>
        <v>0</v>
      </c>
      <c r="G1180" s="64" t="s">
        <v>180</v>
      </c>
      <c r="H1180" s="64">
        <f>+H1005+H1026+H1047+H1068+H1089+H1110+H1131+H1152+H1173</f>
        <v>0</v>
      </c>
      <c r="I1180" s="39" t="s">
        <v>181</v>
      </c>
      <c r="J1180" s="64">
        <f>+J1005+J1026+J1047+J1068+J1089+J1110+J1131+J1152+J1173</f>
        <v>0</v>
      </c>
      <c r="K1180" s="39" t="s">
        <v>182</v>
      </c>
      <c r="L1180" s="64">
        <f>+L1005+L1026+L1047+L1068+L1089+L1110+L1131+L1152+L1173</f>
        <v>0</v>
      </c>
      <c r="M1180" s="64" t="s">
        <v>38</v>
      </c>
      <c r="N1180" s="65">
        <f>+N1005+N1026+N1047+N1068+N1089+N1110+N1131+N1152+N1173</f>
        <v>0</v>
      </c>
    </row>
    <row r="1181" spans="1:14" x14ac:dyDescent="0.3">
      <c r="A1181" s="66"/>
      <c r="B1181" s="47"/>
      <c r="C1181" s="12"/>
      <c r="D1181" s="13"/>
      <c r="E1181" s="64" t="s">
        <v>26</v>
      </c>
      <c r="F1181" s="64">
        <f>+F1006+F1027+F1048+F1069+F1090+F1111+F1132+F1153+F1174</f>
        <v>0</v>
      </c>
      <c r="G1181" s="64" t="s">
        <v>183</v>
      </c>
      <c r="H1181" s="64">
        <f>+H1006+H1027+H1048+H1069+H1090+H1111+H1132+H1153+H1174</f>
        <v>0</v>
      </c>
      <c r="I1181" s="39" t="s">
        <v>184</v>
      </c>
      <c r="J1181" s="64">
        <f>+J1006+J1027+J1048+J1069+J1090+J1111+J1132+J1153+J1174</f>
        <v>0</v>
      </c>
      <c r="K1181" s="39"/>
      <c r="L1181" s="64"/>
      <c r="M1181" s="64" t="s">
        <v>39</v>
      </c>
      <c r="N1181" s="65">
        <f>+N1006+N1027+N1048+N1069+N1090+N1111+N1132+N1153+N1174</f>
        <v>0</v>
      </c>
    </row>
    <row r="1182" spans="1:14" x14ac:dyDescent="0.3">
      <c r="A1182" s="66"/>
      <c r="B1182" s="47"/>
      <c r="C1182" s="12"/>
      <c r="D1182" s="13"/>
      <c r="E1182" s="47"/>
      <c r="F1182" s="47"/>
      <c r="G1182" s="12"/>
      <c r="H1182" s="13"/>
      <c r="I1182" s="47"/>
      <c r="J1182" s="47"/>
      <c r="K1182" s="12"/>
      <c r="L1182" s="13"/>
      <c r="M1182" s="47"/>
      <c r="N1182" s="67"/>
    </row>
    <row r="1183" spans="1:14" x14ac:dyDescent="0.3">
      <c r="A1183" s="42"/>
      <c r="B1183" s="43"/>
      <c r="C1183" s="43"/>
      <c r="D1183" s="22"/>
      <c r="E1183" s="43"/>
      <c r="F1183" s="43"/>
      <c r="G1183" s="43"/>
      <c r="H1183" s="22"/>
      <c r="I1183" s="43"/>
      <c r="J1183" s="43"/>
      <c r="K1183" s="43"/>
      <c r="L1183" s="22"/>
      <c r="M1183" s="43"/>
      <c r="N1183" s="68"/>
    </row>
    <row r="1184" spans="1:14" ht="14.4" thickBot="1" x14ac:dyDescent="0.35">
      <c r="A1184" s="82"/>
      <c r="B1184" s="83"/>
      <c r="C1184" s="83"/>
      <c r="D1184" s="84"/>
      <c r="E1184" s="85"/>
      <c r="F1184" s="86"/>
      <c r="G1184" s="85"/>
      <c r="H1184" s="85"/>
      <c r="I1184" s="85"/>
      <c r="J1184" s="85"/>
      <c r="K1184" s="85"/>
      <c r="L1184" s="206"/>
      <c r="M1184" s="85"/>
      <c r="N1184" s="87"/>
    </row>
    <row r="1185" spans="1:14" ht="15" thickTop="1" thickBot="1" x14ac:dyDescent="0.35">
      <c r="A1185" s="1268" t="s">
        <v>171</v>
      </c>
      <c r="B1185" s="1269"/>
      <c r="C1185" s="9" t="s">
        <v>360</v>
      </c>
      <c r="D1185" s="96" t="s">
        <v>361</v>
      </c>
      <c r="E1185" s="219"/>
      <c r="F1185" s="219"/>
      <c r="G1185" s="219"/>
      <c r="H1185" s="219"/>
      <c r="I1185" s="219"/>
      <c r="J1185" s="219"/>
      <c r="K1185" s="219"/>
      <c r="L1185" s="219"/>
      <c r="M1185" s="219"/>
      <c r="N1185" s="10"/>
    </row>
    <row r="1186" spans="1:14" ht="14.4" thickTop="1" x14ac:dyDescent="0.3">
      <c r="A1186" s="11"/>
      <c r="B1186" s="12"/>
      <c r="C1186" s="12"/>
      <c r="D1186" s="30"/>
      <c r="L1186" s="107"/>
      <c r="N1186" s="5"/>
    </row>
    <row r="1187" spans="1:14" ht="27.6" x14ac:dyDescent="0.3">
      <c r="A1187" s="100">
        <v>1301</v>
      </c>
      <c r="B1187" s="58" t="s">
        <v>175</v>
      </c>
      <c r="C1187" s="58" t="s">
        <v>172</v>
      </c>
      <c r="D1187" s="57" t="s">
        <v>362</v>
      </c>
      <c r="E1187" s="18"/>
      <c r="F1187" s="18"/>
      <c r="G1187" s="18"/>
      <c r="H1187" s="18"/>
      <c r="I1187" s="18"/>
      <c r="J1187" s="18"/>
      <c r="K1187" s="18"/>
      <c r="L1187" s="18"/>
      <c r="M1187" s="18"/>
      <c r="N1187" s="101"/>
    </row>
    <row r="1188" spans="1:14" x14ac:dyDescent="0.3">
      <c r="A1188" s="11"/>
      <c r="B1188" s="61"/>
      <c r="C1188" s="12"/>
      <c r="D1188" s="30"/>
      <c r="L1188" s="107"/>
      <c r="N1188" s="5"/>
    </row>
    <row r="1189" spans="1:14" x14ac:dyDescent="0.3">
      <c r="A1189" s="59"/>
      <c r="B1189" s="25"/>
      <c r="C1189" s="60"/>
      <c r="D1189" s="53"/>
      <c r="E1189" s="524"/>
      <c r="F1189" s="171"/>
      <c r="G1189" s="524"/>
      <c r="H1189" s="524"/>
      <c r="I1189" s="524"/>
      <c r="J1189" s="524"/>
      <c r="K1189" s="524"/>
      <c r="L1189" s="203"/>
      <c r="M1189" s="524"/>
      <c r="N1189" s="525"/>
    </row>
    <row r="1190" spans="1:14" x14ac:dyDescent="0.3">
      <c r="A1190" s="11"/>
      <c r="B1190" s="21" t="s">
        <v>177</v>
      </c>
      <c r="C1190" s="12"/>
      <c r="D1190" s="13" t="s">
        <v>178</v>
      </c>
      <c r="E1190" s="2" t="s">
        <v>31</v>
      </c>
      <c r="F1190" s="27">
        <v>0</v>
      </c>
      <c r="G1190" s="2" t="s">
        <v>179</v>
      </c>
      <c r="H1190" s="27">
        <v>0</v>
      </c>
      <c r="I1190" s="2" t="s">
        <v>181</v>
      </c>
      <c r="J1190" s="27">
        <v>0</v>
      </c>
      <c r="L1190" s="136"/>
      <c r="M1190" s="2" t="s">
        <v>35</v>
      </c>
      <c r="N1190" s="28">
        <v>0</v>
      </c>
    </row>
    <row r="1191" spans="1:14" x14ac:dyDescent="0.3">
      <c r="A1191" s="11"/>
      <c r="B1191" s="12"/>
      <c r="C1191" s="12"/>
      <c r="D1191" s="29"/>
      <c r="E1191" s="2" t="s">
        <v>20</v>
      </c>
      <c r="F1191" s="27">
        <v>0</v>
      </c>
      <c r="G1191" s="2" t="s">
        <v>180</v>
      </c>
      <c r="H1191" s="27">
        <v>0</v>
      </c>
      <c r="I1191" s="2" t="s">
        <v>182</v>
      </c>
      <c r="J1191" s="27">
        <v>0</v>
      </c>
      <c r="K1191" s="2" t="s">
        <v>182</v>
      </c>
      <c r="L1191" s="136">
        <v>0</v>
      </c>
      <c r="M1191" s="2" t="s">
        <v>38</v>
      </c>
      <c r="N1191" s="28">
        <v>0</v>
      </c>
    </row>
    <row r="1192" spans="1:14" x14ac:dyDescent="0.3">
      <c r="A1192" s="11"/>
      <c r="B1192" s="12"/>
      <c r="C1192" s="12"/>
      <c r="D1192" s="29"/>
      <c r="E1192" s="2" t="s">
        <v>26</v>
      </c>
      <c r="F1192" s="27">
        <v>0</v>
      </c>
      <c r="G1192" s="2" t="s">
        <v>183</v>
      </c>
      <c r="H1192" s="27">
        <v>0</v>
      </c>
      <c r="I1192" s="2" t="s">
        <v>184</v>
      </c>
      <c r="J1192" s="27">
        <v>0</v>
      </c>
      <c r="K1192" s="39"/>
      <c r="L1192" s="136"/>
      <c r="M1192" s="2" t="s">
        <v>39</v>
      </c>
      <c r="N1192" s="28">
        <v>0</v>
      </c>
    </row>
    <row r="1193" spans="1:14" ht="14.4" thickBot="1" x14ac:dyDescent="0.35">
      <c r="A1193" s="11"/>
      <c r="B1193" s="12"/>
      <c r="C1193" s="12"/>
      <c r="D1193" s="29"/>
      <c r="E1193" s="2"/>
      <c r="F1193" s="27"/>
      <c r="G1193" s="2"/>
      <c r="H1193" s="27"/>
      <c r="I1193" s="2"/>
      <c r="J1193" s="27"/>
      <c r="K1193" s="2"/>
      <c r="L1193" s="136"/>
      <c r="M1193" s="2"/>
      <c r="N1193" s="28"/>
    </row>
    <row r="1194" spans="1:14" ht="14.4" thickTop="1" x14ac:dyDescent="0.3">
      <c r="A1194" s="48"/>
      <c r="B1194" s="49"/>
      <c r="C1194" s="49"/>
      <c r="D1194" s="50"/>
      <c r="E1194" s="518"/>
      <c r="F1194" s="519"/>
      <c r="G1194" s="518"/>
      <c r="H1194" s="519"/>
      <c r="I1194" s="518"/>
      <c r="J1194" s="519"/>
      <c r="K1194" s="518"/>
      <c r="L1194" s="201"/>
      <c r="M1194" s="518"/>
      <c r="N1194" s="520"/>
    </row>
    <row r="1195" spans="1:14" ht="27.6" x14ac:dyDescent="0.3">
      <c r="A1195" s="37"/>
      <c r="B1195" s="78" t="s">
        <v>187</v>
      </c>
      <c r="C1195" s="12" t="s">
        <v>172</v>
      </c>
      <c r="D1195" s="13" t="s">
        <v>362</v>
      </c>
      <c r="E1195" s="39" t="s">
        <v>31</v>
      </c>
      <c r="F1195" s="40">
        <f>+F1190</f>
        <v>0</v>
      </c>
      <c r="G1195" s="39" t="s">
        <v>179</v>
      </c>
      <c r="H1195" s="40">
        <f>+H1190</f>
        <v>0</v>
      </c>
      <c r="I1195" s="39" t="s">
        <v>33</v>
      </c>
      <c r="J1195" s="40">
        <f>+J1190</f>
        <v>0</v>
      </c>
      <c r="K1195" s="39"/>
      <c r="L1195" s="192"/>
      <c r="M1195" s="39" t="s">
        <v>35</v>
      </c>
      <c r="N1195" s="41">
        <f>+N1190</f>
        <v>0</v>
      </c>
    </row>
    <row r="1196" spans="1:14" x14ac:dyDescent="0.3">
      <c r="A1196" s="11"/>
      <c r="B1196" s="12"/>
      <c r="C1196" s="12"/>
      <c r="D1196" s="13"/>
      <c r="E1196" s="39" t="s">
        <v>20</v>
      </c>
      <c r="F1196" s="40">
        <f t="shared" ref="F1196:H1197" si="4">+F1191</f>
        <v>0</v>
      </c>
      <c r="G1196" s="39" t="s">
        <v>180</v>
      </c>
      <c r="H1196" s="40">
        <f t="shared" si="4"/>
        <v>0</v>
      </c>
      <c r="I1196" s="39" t="s">
        <v>181</v>
      </c>
      <c r="J1196" s="40">
        <f>+J1191</f>
        <v>0</v>
      </c>
      <c r="K1196" s="39" t="s">
        <v>182</v>
      </c>
      <c r="L1196" s="192">
        <f>+L1191</f>
        <v>0</v>
      </c>
      <c r="M1196" s="39" t="s">
        <v>38</v>
      </c>
      <c r="N1196" s="41">
        <f>+N1191</f>
        <v>0</v>
      </c>
    </row>
    <row r="1197" spans="1:14" x14ac:dyDescent="0.3">
      <c r="A1197" s="11"/>
      <c r="B1197" s="12"/>
      <c r="C1197" s="12"/>
      <c r="D1197" s="13"/>
      <c r="E1197" s="39" t="s">
        <v>26</v>
      </c>
      <c r="F1197" s="40">
        <f t="shared" si="4"/>
        <v>0</v>
      </c>
      <c r="G1197" s="39" t="s">
        <v>183</v>
      </c>
      <c r="H1197" s="40">
        <f t="shared" si="4"/>
        <v>0</v>
      </c>
      <c r="I1197" s="39" t="s">
        <v>184</v>
      </c>
      <c r="J1197" s="40">
        <f>+J1192</f>
        <v>0</v>
      </c>
      <c r="K1197" s="39"/>
      <c r="L1197" s="192"/>
      <c r="M1197" s="39" t="s">
        <v>39</v>
      </c>
      <c r="N1197" s="41">
        <f>+N1192</f>
        <v>0</v>
      </c>
    </row>
    <row r="1198" spans="1:14" x14ac:dyDescent="0.3">
      <c r="A1198" s="42"/>
      <c r="B1198" s="43"/>
      <c r="C1198" s="43"/>
      <c r="D1198" s="22"/>
      <c r="E1198" s="44"/>
      <c r="F1198" s="172"/>
      <c r="G1198" s="44"/>
      <c r="H1198" s="172"/>
      <c r="I1198" s="44"/>
      <c r="J1198" s="172"/>
      <c r="K1198" s="44"/>
      <c r="L1198" s="746"/>
      <c r="M1198" s="44"/>
      <c r="N1198" s="45"/>
    </row>
    <row r="1199" spans="1:14" x14ac:dyDescent="0.3">
      <c r="A1199" s="11"/>
      <c r="B1199" s="12"/>
      <c r="C1199" s="12"/>
      <c r="D1199" s="13"/>
      <c r="L1199" s="107"/>
      <c r="N1199" s="5"/>
    </row>
    <row r="1200" spans="1:14" ht="27.6" x14ac:dyDescent="0.3">
      <c r="A1200" s="100">
        <v>1302</v>
      </c>
      <c r="B1200" s="58" t="s">
        <v>175</v>
      </c>
      <c r="C1200" s="58" t="s">
        <v>189</v>
      </c>
      <c r="D1200" s="57" t="s">
        <v>363</v>
      </c>
      <c r="E1200" s="18"/>
      <c r="F1200" s="18"/>
      <c r="G1200" s="18"/>
      <c r="H1200" s="18"/>
      <c r="I1200" s="18"/>
      <c r="J1200" s="18"/>
      <c r="K1200" s="18"/>
      <c r="L1200" s="18"/>
      <c r="M1200" s="18"/>
      <c r="N1200" s="101"/>
    </row>
    <row r="1201" spans="1:14" x14ac:dyDescent="0.3">
      <c r="A1201" s="11"/>
      <c r="B1201" s="61"/>
      <c r="C1201" s="12"/>
      <c r="D1201" s="30"/>
      <c r="L1201" s="107"/>
      <c r="N1201" s="5"/>
    </row>
    <row r="1202" spans="1:14" x14ac:dyDescent="0.3">
      <c r="A1202" s="59"/>
      <c r="B1202" s="25"/>
      <c r="C1202" s="60"/>
      <c r="D1202" s="53"/>
      <c r="E1202" s="524"/>
      <c r="F1202" s="171"/>
      <c r="G1202" s="524"/>
      <c r="H1202" s="524"/>
      <c r="I1202" s="524"/>
      <c r="J1202" s="524"/>
      <c r="K1202" s="524"/>
      <c r="L1202" s="203"/>
      <c r="M1202" s="524"/>
      <c r="N1202" s="525"/>
    </row>
    <row r="1203" spans="1:14" x14ac:dyDescent="0.3">
      <c r="A1203" s="11"/>
      <c r="B1203" s="21" t="s">
        <v>177</v>
      </c>
      <c r="C1203" s="12"/>
      <c r="D1203" s="13" t="s">
        <v>178</v>
      </c>
      <c r="E1203" s="2" t="s">
        <v>31</v>
      </c>
      <c r="F1203" s="27">
        <v>0</v>
      </c>
      <c r="G1203" s="2" t="s">
        <v>179</v>
      </c>
      <c r="H1203" s="27">
        <v>0</v>
      </c>
      <c r="I1203" s="2" t="s">
        <v>181</v>
      </c>
      <c r="J1203" s="27">
        <v>0</v>
      </c>
      <c r="L1203" s="136"/>
      <c r="M1203" s="2" t="s">
        <v>35</v>
      </c>
      <c r="N1203" s="28">
        <v>0</v>
      </c>
    </row>
    <row r="1204" spans="1:14" x14ac:dyDescent="0.3">
      <c r="A1204" s="11"/>
      <c r="B1204" s="12"/>
      <c r="C1204" s="12"/>
      <c r="D1204" s="29"/>
      <c r="E1204" s="2" t="s">
        <v>20</v>
      </c>
      <c r="F1204" s="27">
        <v>0</v>
      </c>
      <c r="G1204" s="2" t="s">
        <v>180</v>
      </c>
      <c r="H1204" s="27">
        <v>0</v>
      </c>
      <c r="I1204" s="2" t="s">
        <v>182</v>
      </c>
      <c r="J1204" s="27">
        <v>0</v>
      </c>
      <c r="K1204" s="2" t="s">
        <v>182</v>
      </c>
      <c r="L1204" s="136">
        <v>0</v>
      </c>
      <c r="M1204" s="2" t="s">
        <v>38</v>
      </c>
      <c r="N1204" s="28">
        <v>0</v>
      </c>
    </row>
    <row r="1205" spans="1:14" x14ac:dyDescent="0.3">
      <c r="A1205" s="11"/>
      <c r="B1205" s="12"/>
      <c r="C1205" s="12"/>
      <c r="D1205" s="29"/>
      <c r="E1205" s="2" t="s">
        <v>26</v>
      </c>
      <c r="F1205" s="27">
        <v>0</v>
      </c>
      <c r="G1205" s="2" t="s">
        <v>183</v>
      </c>
      <c r="H1205" s="27">
        <v>0</v>
      </c>
      <c r="I1205" s="2" t="s">
        <v>184</v>
      </c>
      <c r="J1205" s="27">
        <v>0</v>
      </c>
      <c r="K1205" s="39"/>
      <c r="L1205" s="136"/>
      <c r="M1205" s="2" t="s">
        <v>39</v>
      </c>
      <c r="N1205" s="28">
        <v>0</v>
      </c>
    </row>
    <row r="1206" spans="1:14" ht="14.4" thickBot="1" x14ac:dyDescent="0.35">
      <c r="A1206" s="11"/>
      <c r="B1206" s="12"/>
      <c r="C1206" s="12"/>
      <c r="D1206" s="29"/>
      <c r="E1206" s="2"/>
      <c r="F1206" s="27"/>
      <c r="G1206" s="2"/>
      <c r="H1206" s="27"/>
      <c r="I1206" s="2"/>
      <c r="J1206" s="27"/>
      <c r="K1206" s="2"/>
      <c r="L1206" s="136"/>
      <c r="M1206" s="2"/>
      <c r="N1206" s="28"/>
    </row>
    <row r="1207" spans="1:14" ht="14.4" thickTop="1" x14ac:dyDescent="0.3">
      <c r="A1207" s="48"/>
      <c r="B1207" s="49"/>
      <c r="C1207" s="49"/>
      <c r="D1207" s="50"/>
      <c r="E1207" s="518"/>
      <c r="F1207" s="519"/>
      <c r="G1207" s="518"/>
      <c r="H1207" s="519"/>
      <c r="I1207" s="518"/>
      <c r="J1207" s="519"/>
      <c r="K1207" s="518"/>
      <c r="L1207" s="201"/>
      <c r="M1207" s="518"/>
      <c r="N1207" s="520"/>
    </row>
    <row r="1208" spans="1:14" ht="27.6" x14ac:dyDescent="0.3">
      <c r="A1208" s="37"/>
      <c r="B1208" s="78" t="s">
        <v>187</v>
      </c>
      <c r="C1208" s="12" t="s">
        <v>189</v>
      </c>
      <c r="D1208" s="13" t="s">
        <v>363</v>
      </c>
      <c r="E1208" s="39" t="s">
        <v>31</v>
      </c>
      <c r="F1208" s="40">
        <f>+F1203</f>
        <v>0</v>
      </c>
      <c r="G1208" s="39" t="s">
        <v>179</v>
      </c>
      <c r="H1208" s="40">
        <f>+H1203</f>
        <v>0</v>
      </c>
      <c r="I1208" s="39" t="s">
        <v>33</v>
      </c>
      <c r="J1208" s="40">
        <f>+J1203</f>
        <v>0</v>
      </c>
      <c r="K1208" s="39"/>
      <c r="L1208" s="192"/>
      <c r="M1208" s="39" t="s">
        <v>35</v>
      </c>
      <c r="N1208" s="41">
        <f>+N1203</f>
        <v>0</v>
      </c>
    </row>
    <row r="1209" spans="1:14" x14ac:dyDescent="0.3">
      <c r="A1209" s="11"/>
      <c r="B1209" s="12"/>
      <c r="C1209" s="12"/>
      <c r="D1209" s="13"/>
      <c r="E1209" s="39" t="s">
        <v>20</v>
      </c>
      <c r="F1209" s="40">
        <f t="shared" ref="F1209:H1210" si="5">+F1204</f>
        <v>0</v>
      </c>
      <c r="G1209" s="39" t="s">
        <v>180</v>
      </c>
      <c r="H1209" s="40">
        <f t="shared" si="5"/>
        <v>0</v>
      </c>
      <c r="I1209" s="39" t="s">
        <v>181</v>
      </c>
      <c r="J1209" s="40">
        <f>+J1204</f>
        <v>0</v>
      </c>
      <c r="K1209" s="39" t="s">
        <v>182</v>
      </c>
      <c r="L1209" s="192">
        <f>+L1204</f>
        <v>0</v>
      </c>
      <c r="M1209" s="39" t="s">
        <v>38</v>
      </c>
      <c r="N1209" s="41">
        <f>+N1204</f>
        <v>0</v>
      </c>
    </row>
    <row r="1210" spans="1:14" x14ac:dyDescent="0.3">
      <c r="A1210" s="11"/>
      <c r="B1210" s="12"/>
      <c r="C1210" s="12"/>
      <c r="D1210" s="13"/>
      <c r="E1210" s="39" t="s">
        <v>26</v>
      </c>
      <c r="F1210" s="40">
        <f t="shared" si="5"/>
        <v>0</v>
      </c>
      <c r="G1210" s="39" t="s">
        <v>183</v>
      </c>
      <c r="H1210" s="40">
        <f t="shared" si="5"/>
        <v>0</v>
      </c>
      <c r="I1210" s="39" t="s">
        <v>184</v>
      </c>
      <c r="J1210" s="40">
        <f>+J1205</f>
        <v>0</v>
      </c>
      <c r="K1210" s="39"/>
      <c r="L1210" s="192"/>
      <c r="M1210" s="39" t="s">
        <v>39</v>
      </c>
      <c r="N1210" s="41">
        <f>+N1205</f>
        <v>0</v>
      </c>
    </row>
    <row r="1211" spans="1:14" x14ac:dyDescent="0.3">
      <c r="A1211" s="42"/>
      <c r="B1211" s="43"/>
      <c r="C1211" s="43"/>
      <c r="D1211" s="22"/>
      <c r="E1211" s="44"/>
      <c r="F1211" s="172"/>
      <c r="G1211" s="44"/>
      <c r="H1211" s="172"/>
      <c r="I1211" s="44"/>
      <c r="J1211" s="172"/>
      <c r="K1211" s="44"/>
      <c r="L1211" s="746"/>
      <c r="M1211" s="44"/>
      <c r="N1211" s="45"/>
    </row>
    <row r="1212" spans="1:14" x14ac:dyDescent="0.3">
      <c r="A1212" s="11"/>
      <c r="B1212" s="12"/>
      <c r="C1212" s="12"/>
      <c r="D1212" s="13"/>
      <c r="L1212" s="107"/>
      <c r="N1212" s="5"/>
    </row>
    <row r="1213" spans="1:14" ht="27.6" x14ac:dyDescent="0.3">
      <c r="A1213" s="100">
        <v>1303</v>
      </c>
      <c r="B1213" s="58" t="s">
        <v>175</v>
      </c>
      <c r="C1213" s="58" t="s">
        <v>193</v>
      </c>
      <c r="D1213" s="57" t="s">
        <v>364</v>
      </c>
      <c r="E1213" s="18"/>
      <c r="F1213" s="18"/>
      <c r="G1213" s="18"/>
      <c r="H1213" s="18"/>
      <c r="I1213" s="18"/>
      <c r="J1213" s="18"/>
      <c r="K1213" s="18"/>
      <c r="L1213" s="18"/>
      <c r="M1213" s="18"/>
      <c r="N1213" s="101"/>
    </row>
    <row r="1214" spans="1:14" x14ac:dyDescent="0.3">
      <c r="A1214" s="11"/>
      <c r="B1214" s="61"/>
      <c r="C1214" s="12"/>
      <c r="D1214" s="30"/>
      <c r="L1214" s="107"/>
      <c r="N1214" s="5"/>
    </row>
    <row r="1215" spans="1:14" x14ac:dyDescent="0.3">
      <c r="A1215" s="59"/>
      <c r="B1215" s="25"/>
      <c r="C1215" s="60"/>
      <c r="D1215" s="53"/>
      <c r="E1215" s="524"/>
      <c r="F1215" s="171"/>
      <c r="G1215" s="524"/>
      <c r="H1215" s="524"/>
      <c r="I1215" s="524"/>
      <c r="J1215" s="524"/>
      <c r="K1215" s="524"/>
      <c r="L1215" s="203"/>
      <c r="M1215" s="524"/>
      <c r="N1215" s="525"/>
    </row>
    <row r="1216" spans="1:14" x14ac:dyDescent="0.3">
      <c r="A1216" s="11"/>
      <c r="B1216" s="21" t="s">
        <v>177</v>
      </c>
      <c r="C1216" s="12"/>
      <c r="D1216" s="13" t="s">
        <v>178</v>
      </c>
      <c r="E1216" s="2" t="s">
        <v>31</v>
      </c>
      <c r="F1216" s="27">
        <v>0</v>
      </c>
      <c r="G1216" s="2" t="s">
        <v>179</v>
      </c>
      <c r="H1216" s="27">
        <v>0</v>
      </c>
      <c r="I1216" s="2" t="s">
        <v>181</v>
      </c>
      <c r="J1216" s="27">
        <v>0</v>
      </c>
      <c r="L1216" s="136"/>
      <c r="M1216" s="2" t="s">
        <v>35</v>
      </c>
      <c r="N1216" s="28">
        <v>0</v>
      </c>
    </row>
    <row r="1217" spans="1:14" x14ac:dyDescent="0.3">
      <c r="A1217" s="11"/>
      <c r="B1217" s="12"/>
      <c r="C1217" s="12"/>
      <c r="D1217" s="29"/>
      <c r="E1217" s="2" t="s">
        <v>20</v>
      </c>
      <c r="F1217" s="27">
        <v>0</v>
      </c>
      <c r="G1217" s="2" t="s">
        <v>180</v>
      </c>
      <c r="H1217" s="27">
        <v>0</v>
      </c>
      <c r="I1217" s="2" t="s">
        <v>182</v>
      </c>
      <c r="J1217" s="27">
        <v>0</v>
      </c>
      <c r="K1217" s="2" t="s">
        <v>182</v>
      </c>
      <c r="L1217" s="136">
        <v>0</v>
      </c>
      <c r="M1217" s="2" t="s">
        <v>38</v>
      </c>
      <c r="N1217" s="28">
        <v>0</v>
      </c>
    </row>
    <row r="1218" spans="1:14" x14ac:dyDescent="0.3">
      <c r="A1218" s="11"/>
      <c r="B1218" s="12"/>
      <c r="C1218" s="12"/>
      <c r="D1218" s="29"/>
      <c r="E1218" s="2" t="s">
        <v>26</v>
      </c>
      <c r="F1218" s="27">
        <v>0</v>
      </c>
      <c r="G1218" s="2" t="s">
        <v>183</v>
      </c>
      <c r="H1218" s="27">
        <v>0</v>
      </c>
      <c r="I1218" s="2" t="s">
        <v>184</v>
      </c>
      <c r="J1218" s="27">
        <v>0</v>
      </c>
      <c r="K1218" s="39"/>
      <c r="L1218" s="136"/>
      <c r="M1218" s="2" t="s">
        <v>39</v>
      </c>
      <c r="N1218" s="28">
        <v>0</v>
      </c>
    </row>
    <row r="1219" spans="1:14" ht="14.4" thickBot="1" x14ac:dyDescent="0.35">
      <c r="A1219" s="11"/>
      <c r="B1219" s="12"/>
      <c r="C1219" s="12"/>
      <c r="D1219" s="29"/>
      <c r="E1219" s="2"/>
      <c r="F1219" s="27"/>
      <c r="G1219" s="2"/>
      <c r="H1219" s="27"/>
      <c r="I1219" s="2"/>
      <c r="J1219" s="27"/>
      <c r="K1219" s="2"/>
      <c r="L1219" s="136"/>
      <c r="M1219" s="2"/>
      <c r="N1219" s="28"/>
    </row>
    <row r="1220" spans="1:14" ht="14.4" thickTop="1" x14ac:dyDescent="0.3">
      <c r="A1220" s="48"/>
      <c r="B1220" s="49"/>
      <c r="C1220" s="49"/>
      <c r="D1220" s="50"/>
      <c r="E1220" s="518"/>
      <c r="F1220" s="519"/>
      <c r="G1220" s="518"/>
      <c r="H1220" s="519"/>
      <c r="I1220" s="518"/>
      <c r="J1220" s="519"/>
      <c r="K1220" s="518"/>
      <c r="L1220" s="201"/>
      <c r="M1220" s="518"/>
      <c r="N1220" s="520"/>
    </row>
    <row r="1221" spans="1:14" ht="27.6" x14ac:dyDescent="0.3">
      <c r="A1221" s="37"/>
      <c r="B1221" s="78" t="s">
        <v>187</v>
      </c>
      <c r="C1221" s="12" t="s">
        <v>193</v>
      </c>
      <c r="D1221" s="13" t="s">
        <v>364</v>
      </c>
      <c r="E1221" s="39" t="s">
        <v>31</v>
      </c>
      <c r="F1221" s="40">
        <f>+F1216</f>
        <v>0</v>
      </c>
      <c r="G1221" s="39" t="s">
        <v>179</v>
      </c>
      <c r="H1221" s="40">
        <f>+H1216</f>
        <v>0</v>
      </c>
      <c r="I1221" s="39" t="s">
        <v>33</v>
      </c>
      <c r="J1221" s="40">
        <f>+J1216</f>
        <v>0</v>
      </c>
      <c r="K1221" s="39"/>
      <c r="L1221" s="192"/>
      <c r="M1221" s="39" t="s">
        <v>35</v>
      </c>
      <c r="N1221" s="41">
        <f>+N1216</f>
        <v>0</v>
      </c>
    </row>
    <row r="1222" spans="1:14" x14ac:dyDescent="0.3">
      <c r="A1222" s="11"/>
      <c r="B1222" s="12"/>
      <c r="C1222" s="12"/>
      <c r="D1222" s="13"/>
      <c r="E1222" s="39" t="s">
        <v>20</v>
      </c>
      <c r="F1222" s="40">
        <f t="shared" ref="F1222:H1223" si="6">+F1217</f>
        <v>0</v>
      </c>
      <c r="G1222" s="39" t="s">
        <v>180</v>
      </c>
      <c r="H1222" s="40">
        <f t="shared" si="6"/>
        <v>0</v>
      </c>
      <c r="I1222" s="39" t="s">
        <v>181</v>
      </c>
      <c r="J1222" s="40">
        <f>+J1217</f>
        <v>0</v>
      </c>
      <c r="K1222" s="39" t="s">
        <v>182</v>
      </c>
      <c r="L1222" s="192">
        <f>+L1217</f>
        <v>0</v>
      </c>
      <c r="M1222" s="39" t="s">
        <v>38</v>
      </c>
      <c r="N1222" s="41">
        <f>+N1217</f>
        <v>0</v>
      </c>
    </row>
    <row r="1223" spans="1:14" x14ac:dyDescent="0.3">
      <c r="A1223" s="11"/>
      <c r="B1223" s="12"/>
      <c r="C1223" s="12"/>
      <c r="D1223" s="13"/>
      <c r="E1223" s="39" t="s">
        <v>26</v>
      </c>
      <c r="F1223" s="40">
        <f t="shared" si="6"/>
        <v>0</v>
      </c>
      <c r="G1223" s="39" t="s">
        <v>183</v>
      </c>
      <c r="H1223" s="40">
        <f t="shared" si="6"/>
        <v>0</v>
      </c>
      <c r="I1223" s="39" t="s">
        <v>184</v>
      </c>
      <c r="J1223" s="40">
        <f>+J1218</f>
        <v>0</v>
      </c>
      <c r="K1223" s="39"/>
      <c r="L1223" s="192"/>
      <c r="M1223" s="39" t="s">
        <v>39</v>
      </c>
      <c r="N1223" s="41">
        <f>+N1218</f>
        <v>0</v>
      </c>
    </row>
    <row r="1224" spans="1:14" x14ac:dyDescent="0.3">
      <c r="A1224" s="42"/>
      <c r="B1224" s="43"/>
      <c r="C1224" s="43"/>
      <c r="D1224" s="22"/>
      <c r="E1224" s="44"/>
      <c r="F1224" s="172"/>
      <c r="G1224" s="44"/>
      <c r="H1224" s="172"/>
      <c r="I1224" s="44"/>
      <c r="J1224" s="172"/>
      <c r="K1224" s="44"/>
      <c r="L1224" s="746"/>
      <c r="M1224" s="44"/>
      <c r="N1224" s="45"/>
    </row>
    <row r="1225" spans="1:14" x14ac:dyDescent="0.3">
      <c r="A1225" s="79"/>
      <c r="B1225" s="17"/>
      <c r="C1225" s="17"/>
      <c r="D1225" s="18"/>
      <c r="E1225" s="521"/>
      <c r="F1225" s="522"/>
      <c r="G1225" s="521"/>
      <c r="H1225" s="521"/>
      <c r="I1225" s="521"/>
      <c r="J1225" s="521"/>
      <c r="K1225" s="521"/>
      <c r="L1225" s="197"/>
      <c r="M1225" s="521"/>
      <c r="N1225" s="523"/>
    </row>
    <row r="1226" spans="1:14" ht="27.6" x14ac:dyDescent="0.3">
      <c r="A1226" s="100">
        <v>1304</v>
      </c>
      <c r="B1226" s="58" t="s">
        <v>175</v>
      </c>
      <c r="C1226" s="58" t="s">
        <v>199</v>
      </c>
      <c r="D1226" s="57" t="s">
        <v>365</v>
      </c>
      <c r="E1226" s="18"/>
      <c r="F1226" s="18"/>
      <c r="G1226" s="18"/>
      <c r="H1226" s="18"/>
      <c r="I1226" s="18"/>
      <c r="J1226" s="18"/>
      <c r="K1226" s="18"/>
      <c r="L1226" s="18"/>
      <c r="M1226" s="18"/>
      <c r="N1226" s="101"/>
    </row>
    <row r="1227" spans="1:14" x14ac:dyDescent="0.3">
      <c r="A1227" s="11"/>
      <c r="B1227" s="61"/>
      <c r="C1227" s="12"/>
      <c r="D1227" s="30"/>
      <c r="L1227" s="18"/>
      <c r="N1227" s="5"/>
    </row>
    <row r="1228" spans="1:14" ht="9.75" customHeight="1" x14ac:dyDescent="0.3">
      <c r="A1228" s="59"/>
      <c r="B1228" s="25"/>
      <c r="C1228" s="60"/>
      <c r="D1228" s="53"/>
      <c r="E1228" s="524"/>
      <c r="F1228" s="171"/>
      <c r="G1228" s="524"/>
      <c r="H1228" s="524"/>
      <c r="I1228" s="524"/>
      <c r="J1228" s="524"/>
      <c r="K1228" s="524"/>
      <c r="L1228" s="107"/>
      <c r="M1228" s="524"/>
      <c r="N1228" s="525"/>
    </row>
    <row r="1229" spans="1:14" x14ac:dyDescent="0.3">
      <c r="A1229" s="11"/>
      <c r="B1229" s="12"/>
      <c r="C1229" s="12"/>
      <c r="D1229" s="30"/>
      <c r="H1229" s="2"/>
      <c r="J1229" s="2"/>
      <c r="L1229" s="108"/>
      <c r="N1229" s="14"/>
    </row>
    <row r="1230" spans="1:14" x14ac:dyDescent="0.3">
      <c r="A1230" s="11"/>
      <c r="B1230" s="21" t="s">
        <v>185</v>
      </c>
      <c r="C1230" s="12"/>
      <c r="D1230" s="13" t="s">
        <v>186</v>
      </c>
      <c r="E1230" s="2" t="s">
        <v>31</v>
      </c>
      <c r="F1230" s="27">
        <v>0</v>
      </c>
      <c r="G1230" s="2" t="s">
        <v>179</v>
      </c>
      <c r="H1230" s="27">
        <v>0</v>
      </c>
      <c r="I1230" s="2" t="s">
        <v>181</v>
      </c>
      <c r="J1230" s="27">
        <v>0</v>
      </c>
      <c r="L1230" s="136"/>
      <c r="M1230" s="2" t="s">
        <v>35</v>
      </c>
      <c r="N1230" s="28">
        <v>0</v>
      </c>
    </row>
    <row r="1231" spans="1:14" x14ac:dyDescent="0.3">
      <c r="A1231" s="11"/>
      <c r="B1231" s="12"/>
      <c r="C1231" s="12"/>
      <c r="D1231" s="29"/>
      <c r="E1231" s="2" t="s">
        <v>20</v>
      </c>
      <c r="F1231" s="27">
        <v>0</v>
      </c>
      <c r="G1231" s="2" t="s">
        <v>180</v>
      </c>
      <c r="H1231" s="27">
        <v>0</v>
      </c>
      <c r="I1231" s="2" t="s">
        <v>182</v>
      </c>
      <c r="J1231" s="27">
        <v>0</v>
      </c>
      <c r="K1231" s="2" t="s">
        <v>182</v>
      </c>
      <c r="L1231" s="136">
        <v>0</v>
      </c>
      <c r="M1231" s="2" t="s">
        <v>38</v>
      </c>
      <c r="N1231" s="28">
        <v>0</v>
      </c>
    </row>
    <row r="1232" spans="1:14" x14ac:dyDescent="0.3">
      <c r="A1232" s="11"/>
      <c r="B1232" s="12"/>
      <c r="C1232" s="12"/>
      <c r="D1232" s="29"/>
      <c r="E1232" s="2" t="s">
        <v>26</v>
      </c>
      <c r="F1232" s="27">
        <v>0</v>
      </c>
      <c r="G1232" s="2" t="s">
        <v>183</v>
      </c>
      <c r="H1232" s="27">
        <v>0</v>
      </c>
      <c r="I1232" s="2" t="s">
        <v>184</v>
      </c>
      <c r="J1232" s="27">
        <v>0</v>
      </c>
      <c r="K1232" s="39"/>
      <c r="L1232" s="136"/>
      <c r="M1232" s="2" t="s">
        <v>39</v>
      </c>
      <c r="N1232" s="28">
        <v>0</v>
      </c>
    </row>
    <row r="1233" spans="1:14" ht="14.4" thickBot="1" x14ac:dyDescent="0.35">
      <c r="A1233" s="11"/>
      <c r="B1233" s="12"/>
      <c r="C1233" s="12"/>
      <c r="D1233" s="29"/>
      <c r="E1233" s="2"/>
      <c r="F1233" s="27"/>
      <c r="G1233" s="2"/>
      <c r="H1233" s="27"/>
      <c r="I1233" s="2"/>
      <c r="J1233" s="27"/>
      <c r="K1233" s="2"/>
      <c r="L1233" s="136"/>
      <c r="M1233" s="2"/>
      <c r="N1233" s="28"/>
    </row>
    <row r="1234" spans="1:14" ht="14.4" thickTop="1" x14ac:dyDescent="0.3">
      <c r="A1234" s="48"/>
      <c r="B1234" s="49"/>
      <c r="C1234" s="49"/>
      <c r="D1234" s="50"/>
      <c r="E1234" s="518"/>
      <c r="F1234" s="519"/>
      <c r="G1234" s="518"/>
      <c r="H1234" s="519"/>
      <c r="I1234" s="518"/>
      <c r="J1234" s="519"/>
      <c r="K1234" s="518"/>
      <c r="L1234" s="201"/>
      <c r="M1234" s="518"/>
      <c r="N1234" s="520"/>
    </row>
    <row r="1235" spans="1:14" ht="27.6" x14ac:dyDescent="0.3">
      <c r="A1235" s="37"/>
      <c r="B1235" s="78" t="s">
        <v>187</v>
      </c>
      <c r="C1235" s="12" t="s">
        <v>199</v>
      </c>
      <c r="D1235" s="13" t="s">
        <v>365</v>
      </c>
      <c r="E1235" s="39" t="s">
        <v>31</v>
      </c>
      <c r="F1235" s="40">
        <f>+F1230</f>
        <v>0</v>
      </c>
      <c r="G1235" s="39" t="s">
        <v>179</v>
      </c>
      <c r="H1235" s="40">
        <f>+H1230</f>
        <v>0</v>
      </c>
      <c r="I1235" s="39" t="s">
        <v>33</v>
      </c>
      <c r="J1235" s="40">
        <f>+J1230</f>
        <v>0</v>
      </c>
      <c r="K1235" s="39"/>
      <c r="L1235" s="192"/>
      <c r="M1235" s="39" t="s">
        <v>35</v>
      </c>
      <c r="N1235" s="41">
        <f>+N1230</f>
        <v>0</v>
      </c>
    </row>
    <row r="1236" spans="1:14" x14ac:dyDescent="0.3">
      <c r="A1236" s="11"/>
      <c r="B1236" s="12"/>
      <c r="C1236" s="12"/>
      <c r="D1236" s="13"/>
      <c r="E1236" s="39" t="s">
        <v>20</v>
      </c>
      <c r="F1236" s="40">
        <f>+F1231</f>
        <v>0</v>
      </c>
      <c r="G1236" s="39" t="s">
        <v>180</v>
      </c>
      <c r="H1236" s="40">
        <f>+H1231</f>
        <v>0</v>
      </c>
      <c r="I1236" s="39" t="s">
        <v>181</v>
      </c>
      <c r="J1236" s="40">
        <f>+J1231</f>
        <v>0</v>
      </c>
      <c r="K1236" s="39" t="s">
        <v>182</v>
      </c>
      <c r="L1236" s="192">
        <f>+L1231</f>
        <v>0</v>
      </c>
      <c r="M1236" s="39" t="s">
        <v>38</v>
      </c>
      <c r="N1236" s="41">
        <f>+N1231</f>
        <v>0</v>
      </c>
    </row>
    <row r="1237" spans="1:14" x14ac:dyDescent="0.3">
      <c r="A1237" s="11"/>
      <c r="B1237" s="12"/>
      <c r="C1237" s="12"/>
      <c r="D1237" s="13"/>
      <c r="E1237" s="39" t="s">
        <v>26</v>
      </c>
      <c r="F1237" s="40">
        <f>+F1232</f>
        <v>0</v>
      </c>
      <c r="G1237" s="39" t="s">
        <v>183</v>
      </c>
      <c r="H1237" s="40">
        <f>+H1232</f>
        <v>0</v>
      </c>
      <c r="I1237" s="39" t="s">
        <v>184</v>
      </c>
      <c r="J1237" s="40">
        <f>+J1232</f>
        <v>0</v>
      </c>
      <c r="K1237" s="39"/>
      <c r="L1237" s="192"/>
      <c r="M1237" s="39" t="s">
        <v>39</v>
      </c>
      <c r="N1237" s="41">
        <f>+N1232</f>
        <v>0</v>
      </c>
    </row>
    <row r="1238" spans="1:14" ht="15" customHeight="1" x14ac:dyDescent="0.3">
      <c r="A1238" s="42"/>
      <c r="B1238" s="43"/>
      <c r="C1238" s="43"/>
      <c r="D1238" s="22"/>
      <c r="E1238" s="44"/>
      <c r="F1238" s="172"/>
      <c r="G1238" s="44"/>
      <c r="H1238" s="172"/>
      <c r="I1238" s="44"/>
      <c r="J1238" s="172"/>
      <c r="K1238" s="44"/>
      <c r="L1238" s="746"/>
      <c r="M1238" s="44"/>
      <c r="N1238" s="45"/>
    </row>
    <row r="1239" spans="1:14" x14ac:dyDescent="0.3">
      <c r="A1239" s="11"/>
      <c r="B1239" s="12"/>
      <c r="C1239" s="12"/>
      <c r="D1239" s="13"/>
      <c r="L1239" s="107"/>
      <c r="N1239" s="5"/>
    </row>
    <row r="1240" spans="1:14" x14ac:dyDescent="0.3">
      <c r="A1240" s="100">
        <v>1305</v>
      </c>
      <c r="B1240" s="58" t="s">
        <v>175</v>
      </c>
      <c r="C1240" s="58" t="s">
        <v>202</v>
      </c>
      <c r="D1240" s="57" t="s">
        <v>366</v>
      </c>
      <c r="E1240" s="18"/>
      <c r="F1240" s="18"/>
      <c r="G1240" s="18"/>
      <c r="H1240" s="18"/>
      <c r="I1240" s="18"/>
      <c r="J1240" s="18"/>
      <c r="K1240" s="18"/>
      <c r="L1240" s="18"/>
      <c r="M1240" s="18"/>
      <c r="N1240" s="101"/>
    </row>
    <row r="1241" spans="1:14" x14ac:dyDescent="0.3">
      <c r="A1241" s="11"/>
      <c r="B1241" s="61"/>
      <c r="C1241" s="12"/>
      <c r="D1241" s="30"/>
      <c r="L1241" s="107"/>
      <c r="N1241" s="5"/>
    </row>
    <row r="1242" spans="1:14" x14ac:dyDescent="0.3">
      <c r="A1242" s="11"/>
      <c r="B1242" s="21" t="s">
        <v>185</v>
      </c>
      <c r="C1242" s="12"/>
      <c r="D1242" s="13" t="s">
        <v>186</v>
      </c>
      <c r="E1242" s="2" t="s">
        <v>31</v>
      </c>
      <c r="F1242" s="27">
        <v>0</v>
      </c>
      <c r="G1242" s="2" t="s">
        <v>179</v>
      </c>
      <c r="H1242" s="27">
        <v>0</v>
      </c>
      <c r="I1242" s="2" t="s">
        <v>181</v>
      </c>
      <c r="J1242" s="27">
        <v>0</v>
      </c>
      <c r="K1242" s="2"/>
      <c r="L1242" s="136"/>
      <c r="M1242" s="2" t="s">
        <v>35</v>
      </c>
      <c r="N1242" s="28">
        <v>0</v>
      </c>
    </row>
    <row r="1243" spans="1:14" x14ac:dyDescent="0.3">
      <c r="A1243" s="11"/>
      <c r="B1243" s="12"/>
      <c r="C1243" s="12"/>
      <c r="D1243" s="29"/>
      <c r="E1243" s="2" t="s">
        <v>20</v>
      </c>
      <c r="F1243" s="27">
        <v>0</v>
      </c>
      <c r="G1243" s="2" t="s">
        <v>180</v>
      </c>
      <c r="H1243" s="27">
        <v>0</v>
      </c>
      <c r="I1243" s="2" t="s">
        <v>182</v>
      </c>
      <c r="J1243" s="27">
        <v>0</v>
      </c>
      <c r="K1243" s="2" t="s">
        <v>182</v>
      </c>
      <c r="L1243" s="136">
        <v>0</v>
      </c>
      <c r="M1243" s="2" t="s">
        <v>38</v>
      </c>
      <c r="N1243" s="28">
        <v>0</v>
      </c>
    </row>
    <row r="1244" spans="1:14" x14ac:dyDescent="0.3">
      <c r="A1244" s="11"/>
      <c r="B1244" s="12"/>
      <c r="C1244" s="12"/>
      <c r="D1244" s="29"/>
      <c r="E1244" s="2" t="s">
        <v>26</v>
      </c>
      <c r="F1244" s="27">
        <v>0</v>
      </c>
      <c r="G1244" s="2" t="s">
        <v>183</v>
      </c>
      <c r="H1244" s="27">
        <v>0</v>
      </c>
      <c r="I1244" s="2" t="s">
        <v>184</v>
      </c>
      <c r="J1244" s="27">
        <v>0</v>
      </c>
      <c r="K1244" s="2"/>
      <c r="L1244" s="136"/>
      <c r="M1244" s="2" t="s">
        <v>39</v>
      </c>
      <c r="N1244" s="28">
        <v>0</v>
      </c>
    </row>
    <row r="1245" spans="1:14" x14ac:dyDescent="0.3">
      <c r="A1245" s="11"/>
      <c r="B1245" s="12"/>
      <c r="C1245" s="12"/>
      <c r="D1245" s="30"/>
      <c r="L1245" s="108"/>
      <c r="N1245" s="5"/>
    </row>
    <row r="1246" spans="1:14" x14ac:dyDescent="0.3">
      <c r="A1246" s="11"/>
      <c r="B1246" s="21" t="s">
        <v>195</v>
      </c>
      <c r="C1246" s="12"/>
      <c r="D1246" s="13" t="s">
        <v>196</v>
      </c>
      <c r="E1246" s="2" t="s">
        <v>31</v>
      </c>
      <c r="F1246" s="27">
        <v>0</v>
      </c>
      <c r="G1246" s="2" t="s">
        <v>179</v>
      </c>
      <c r="H1246" s="27">
        <v>0</v>
      </c>
      <c r="I1246" s="2" t="s">
        <v>181</v>
      </c>
      <c r="J1246" s="27">
        <v>0</v>
      </c>
      <c r="K1246" s="2"/>
      <c r="L1246" s="136"/>
      <c r="M1246" s="2" t="s">
        <v>35</v>
      </c>
      <c r="N1246" s="28">
        <v>0</v>
      </c>
    </row>
    <row r="1247" spans="1:14" x14ac:dyDescent="0.3">
      <c r="A1247" s="11"/>
      <c r="B1247" s="12"/>
      <c r="C1247" s="12"/>
      <c r="D1247" s="29"/>
      <c r="E1247" s="2" t="s">
        <v>20</v>
      </c>
      <c r="F1247" s="27">
        <v>0</v>
      </c>
      <c r="G1247" s="2" t="s">
        <v>180</v>
      </c>
      <c r="H1247" s="27">
        <v>0</v>
      </c>
      <c r="I1247" s="2" t="s">
        <v>182</v>
      </c>
      <c r="J1247" s="27">
        <v>0</v>
      </c>
      <c r="K1247" s="2" t="s">
        <v>182</v>
      </c>
      <c r="L1247" s="136">
        <v>0</v>
      </c>
      <c r="M1247" s="2" t="s">
        <v>38</v>
      </c>
      <c r="N1247" s="28">
        <v>0</v>
      </c>
    </row>
    <row r="1248" spans="1:14" x14ac:dyDescent="0.3">
      <c r="A1248" s="11"/>
      <c r="B1248" s="12"/>
      <c r="C1248" s="12"/>
      <c r="D1248" s="29"/>
      <c r="E1248" s="2" t="s">
        <v>26</v>
      </c>
      <c r="F1248" s="27">
        <v>0</v>
      </c>
      <c r="G1248" s="2" t="s">
        <v>183</v>
      </c>
      <c r="H1248" s="27">
        <v>0</v>
      </c>
      <c r="I1248" s="2" t="s">
        <v>184</v>
      </c>
      <c r="J1248" s="27">
        <v>0</v>
      </c>
      <c r="K1248" s="2"/>
      <c r="L1248" s="136"/>
      <c r="M1248" s="2" t="s">
        <v>39</v>
      </c>
      <c r="N1248" s="28">
        <v>0</v>
      </c>
    </row>
    <row r="1249" spans="1:14" ht="14.4" thickBot="1" x14ac:dyDescent="0.35">
      <c r="A1249" s="11"/>
      <c r="B1249" s="12"/>
      <c r="C1249" s="12"/>
      <c r="D1249" s="29"/>
      <c r="E1249" s="2"/>
      <c r="F1249" s="27"/>
      <c r="G1249" s="2"/>
      <c r="H1249" s="27"/>
      <c r="I1249" s="2"/>
      <c r="J1249" s="27"/>
      <c r="K1249" s="34"/>
      <c r="L1249" s="76"/>
      <c r="M1249" s="2"/>
      <c r="N1249" s="28"/>
    </row>
    <row r="1250" spans="1:14" ht="14.4" thickTop="1" x14ac:dyDescent="0.3">
      <c r="A1250" s="48"/>
      <c r="B1250" s="49"/>
      <c r="C1250" s="49"/>
      <c r="D1250" s="50"/>
      <c r="E1250" s="518"/>
      <c r="F1250" s="519"/>
      <c r="G1250" s="518"/>
      <c r="H1250" s="519"/>
      <c r="I1250" s="518"/>
      <c r="J1250" s="519"/>
      <c r="L1250" s="108"/>
      <c r="M1250" s="518"/>
      <c r="N1250" s="520"/>
    </row>
    <row r="1251" spans="1:14" x14ac:dyDescent="0.3">
      <c r="A1251" s="37"/>
      <c r="B1251" s="78" t="s">
        <v>187</v>
      </c>
      <c r="C1251" s="12" t="s">
        <v>202</v>
      </c>
      <c r="D1251" s="13" t="s">
        <v>366</v>
      </c>
      <c r="E1251" s="39" t="s">
        <v>31</v>
      </c>
      <c r="F1251" s="40">
        <f>+F1242+F1246</f>
        <v>0</v>
      </c>
      <c r="G1251" s="39" t="s">
        <v>179</v>
      </c>
      <c r="H1251" s="40">
        <f>+H1242+H1246</f>
        <v>0</v>
      </c>
      <c r="I1251" s="39" t="s">
        <v>33</v>
      </c>
      <c r="J1251" s="40">
        <f>+J1242+J1246</f>
        <v>0</v>
      </c>
      <c r="K1251" s="39"/>
      <c r="L1251" s="192"/>
      <c r="M1251" s="39" t="s">
        <v>35</v>
      </c>
      <c r="N1251" s="41">
        <f>+N1242+N1246</f>
        <v>0</v>
      </c>
    </row>
    <row r="1252" spans="1:14" x14ac:dyDescent="0.3">
      <c r="A1252" s="11"/>
      <c r="B1252" s="12"/>
      <c r="C1252" s="12"/>
      <c r="D1252" s="13"/>
      <c r="E1252" s="39" t="s">
        <v>20</v>
      </c>
      <c r="F1252" s="40">
        <f t="shared" ref="F1252:H1253" si="7">+F1243+F1247</f>
        <v>0</v>
      </c>
      <c r="G1252" s="39" t="s">
        <v>180</v>
      </c>
      <c r="H1252" s="40">
        <f t="shared" si="7"/>
        <v>0</v>
      </c>
      <c r="I1252" s="39" t="s">
        <v>181</v>
      </c>
      <c r="J1252" s="40">
        <f>+J1243+J1247</f>
        <v>0</v>
      </c>
      <c r="K1252" s="39" t="s">
        <v>182</v>
      </c>
      <c r="L1252" s="192">
        <f>+L1243+L1247</f>
        <v>0</v>
      </c>
      <c r="M1252" s="39" t="s">
        <v>38</v>
      </c>
      <c r="N1252" s="41">
        <f>+N1243+N1247</f>
        <v>0</v>
      </c>
    </row>
    <row r="1253" spans="1:14" x14ac:dyDescent="0.3">
      <c r="A1253" s="11"/>
      <c r="B1253" s="12"/>
      <c r="C1253" s="12"/>
      <c r="D1253" s="13"/>
      <c r="E1253" s="39" t="s">
        <v>26</v>
      </c>
      <c r="F1253" s="40">
        <f t="shared" si="7"/>
        <v>0</v>
      </c>
      <c r="G1253" s="39" t="s">
        <v>183</v>
      </c>
      <c r="H1253" s="40">
        <f t="shared" si="7"/>
        <v>0</v>
      </c>
      <c r="I1253" s="39" t="s">
        <v>184</v>
      </c>
      <c r="J1253" s="40">
        <f>+J1244+J1248</f>
        <v>0</v>
      </c>
      <c r="K1253" s="39"/>
      <c r="L1253" s="192"/>
      <c r="M1253" s="39" t="s">
        <v>39</v>
      </c>
      <c r="N1253" s="41">
        <f>+N1244+N1248</f>
        <v>0</v>
      </c>
    </row>
    <row r="1254" spans="1:14" x14ac:dyDescent="0.3">
      <c r="A1254" s="42"/>
      <c r="B1254" s="43"/>
      <c r="C1254" s="43"/>
      <c r="D1254" s="22"/>
      <c r="E1254" s="44"/>
      <c r="F1254" s="172"/>
      <c r="G1254" s="44"/>
      <c r="H1254" s="172"/>
      <c r="I1254" s="44"/>
      <c r="J1254" s="172"/>
      <c r="K1254" s="44"/>
      <c r="L1254" s="746"/>
      <c r="M1254" s="44"/>
      <c r="N1254" s="45"/>
    </row>
    <row r="1255" spans="1:14" x14ac:dyDescent="0.3">
      <c r="A1255" s="11"/>
      <c r="B1255" s="12"/>
      <c r="C1255" s="12"/>
      <c r="D1255" s="13"/>
      <c r="L1255" s="107"/>
      <c r="N1255" s="5"/>
    </row>
    <row r="1256" spans="1:14" ht="27.6" x14ac:dyDescent="0.3">
      <c r="A1256" s="100">
        <v>1306</v>
      </c>
      <c r="B1256" s="58" t="s">
        <v>175</v>
      </c>
      <c r="C1256" s="58" t="s">
        <v>205</v>
      </c>
      <c r="D1256" s="57" t="s">
        <v>367</v>
      </c>
      <c r="E1256" s="18"/>
      <c r="F1256" s="18"/>
      <c r="G1256" s="18"/>
      <c r="H1256" s="18"/>
      <c r="I1256" s="18"/>
      <c r="J1256" s="18"/>
      <c r="K1256" s="18"/>
      <c r="L1256" s="18"/>
      <c r="M1256" s="18"/>
      <c r="N1256" s="101"/>
    </row>
    <row r="1257" spans="1:14" x14ac:dyDescent="0.3">
      <c r="A1257" s="11"/>
      <c r="B1257" s="61"/>
      <c r="C1257" s="12"/>
      <c r="D1257" s="30"/>
      <c r="L1257" s="107"/>
      <c r="N1257" s="5"/>
    </row>
    <row r="1258" spans="1:14" x14ac:dyDescent="0.3">
      <c r="A1258" s="59"/>
      <c r="B1258" s="25"/>
      <c r="C1258" s="60"/>
      <c r="D1258" s="53"/>
      <c r="E1258" s="524"/>
      <c r="F1258" s="171"/>
      <c r="G1258" s="524"/>
      <c r="H1258" s="524"/>
      <c r="I1258" s="524"/>
      <c r="J1258" s="524"/>
      <c r="K1258" s="524"/>
      <c r="L1258" s="203"/>
      <c r="M1258" s="524"/>
      <c r="N1258" s="525"/>
    </row>
    <row r="1259" spans="1:14" x14ac:dyDescent="0.3">
      <c r="A1259" s="11"/>
      <c r="B1259" s="21" t="s">
        <v>177</v>
      </c>
      <c r="C1259" s="12"/>
      <c r="D1259" s="13" t="s">
        <v>178</v>
      </c>
      <c r="E1259" s="2" t="s">
        <v>31</v>
      </c>
      <c r="F1259" s="27">
        <v>0</v>
      </c>
      <c r="G1259" s="2" t="s">
        <v>179</v>
      </c>
      <c r="H1259" s="27">
        <v>0</v>
      </c>
      <c r="I1259" s="2" t="s">
        <v>181</v>
      </c>
      <c r="J1259" s="27">
        <v>0</v>
      </c>
      <c r="L1259" s="136"/>
      <c r="M1259" s="2" t="s">
        <v>35</v>
      </c>
      <c r="N1259" s="28">
        <v>0</v>
      </c>
    </row>
    <row r="1260" spans="1:14" x14ac:dyDescent="0.3">
      <c r="A1260" s="11"/>
      <c r="B1260" s="12"/>
      <c r="C1260" s="12"/>
      <c r="D1260" s="29"/>
      <c r="E1260" s="2" t="s">
        <v>20</v>
      </c>
      <c r="F1260" s="27">
        <v>0</v>
      </c>
      <c r="G1260" s="2" t="s">
        <v>180</v>
      </c>
      <c r="H1260" s="27">
        <v>0</v>
      </c>
      <c r="I1260" s="2" t="s">
        <v>182</v>
      </c>
      <c r="J1260" s="27">
        <v>0</v>
      </c>
      <c r="K1260" s="2" t="s">
        <v>182</v>
      </c>
      <c r="L1260" s="136">
        <v>0</v>
      </c>
      <c r="M1260" s="2" t="s">
        <v>38</v>
      </c>
      <c r="N1260" s="28">
        <v>0</v>
      </c>
    </row>
    <row r="1261" spans="1:14" ht="36.75" customHeight="1" x14ac:dyDescent="0.3">
      <c r="A1261" s="11"/>
      <c r="B1261" s="12"/>
      <c r="C1261" s="12"/>
      <c r="D1261" s="29"/>
      <c r="E1261" s="2" t="s">
        <v>26</v>
      </c>
      <c r="F1261" s="27">
        <v>0</v>
      </c>
      <c r="G1261" s="2" t="s">
        <v>183</v>
      </c>
      <c r="H1261" s="27">
        <v>0</v>
      </c>
      <c r="I1261" s="2" t="s">
        <v>184</v>
      </c>
      <c r="J1261" s="27">
        <v>0</v>
      </c>
      <c r="K1261" s="39"/>
      <c r="L1261" s="136"/>
      <c r="M1261" s="2" t="s">
        <v>39</v>
      </c>
      <c r="N1261" s="28">
        <v>0</v>
      </c>
    </row>
    <row r="1262" spans="1:14" ht="14.4" thickBot="1" x14ac:dyDescent="0.35">
      <c r="A1262" s="31"/>
      <c r="B1262" s="32"/>
      <c r="C1262" s="32"/>
      <c r="D1262" s="33"/>
      <c r="E1262" s="35"/>
      <c r="F1262" s="531"/>
      <c r="G1262" s="35"/>
      <c r="H1262" s="531"/>
      <c r="I1262" s="35"/>
      <c r="J1262" s="531"/>
      <c r="K1262" s="35"/>
      <c r="L1262" s="136"/>
      <c r="M1262" s="35"/>
      <c r="N1262" s="532"/>
    </row>
    <row r="1263" spans="1:14" ht="14.4" thickTop="1" x14ac:dyDescent="0.3">
      <c r="A1263" s="48"/>
      <c r="B1263" s="49"/>
      <c r="C1263" s="49"/>
      <c r="D1263" s="50"/>
      <c r="E1263" s="518"/>
      <c r="F1263" s="519"/>
      <c r="G1263" s="518"/>
      <c r="H1263" s="519"/>
      <c r="I1263" s="518"/>
      <c r="J1263" s="519"/>
      <c r="K1263" s="518"/>
      <c r="L1263" s="201"/>
      <c r="M1263" s="518"/>
      <c r="N1263" s="520"/>
    </row>
    <row r="1264" spans="1:14" ht="27.6" x14ac:dyDescent="0.3">
      <c r="A1264" s="37"/>
      <c r="B1264" s="78" t="s">
        <v>187</v>
      </c>
      <c r="C1264" s="12" t="s">
        <v>205</v>
      </c>
      <c r="D1264" s="13" t="s">
        <v>367</v>
      </c>
      <c r="E1264" s="39" t="s">
        <v>31</v>
      </c>
      <c r="F1264" s="40">
        <f>+F1259</f>
        <v>0</v>
      </c>
      <c r="G1264" s="39" t="s">
        <v>179</v>
      </c>
      <c r="H1264" s="40">
        <f>+H1259</f>
        <v>0</v>
      </c>
      <c r="I1264" s="39" t="s">
        <v>33</v>
      </c>
      <c r="J1264" s="40">
        <f>+J1259</f>
        <v>0</v>
      </c>
      <c r="K1264" s="39"/>
      <c r="L1264" s="192"/>
      <c r="M1264" s="39" t="s">
        <v>35</v>
      </c>
      <c r="N1264" s="41">
        <f>+N1259</f>
        <v>0</v>
      </c>
    </row>
    <row r="1265" spans="1:14" x14ac:dyDescent="0.3">
      <c r="A1265" s="11"/>
      <c r="B1265" s="12"/>
      <c r="C1265" s="12"/>
      <c r="D1265" s="13"/>
      <c r="E1265" s="39" t="s">
        <v>20</v>
      </c>
      <c r="F1265" s="40">
        <f t="shared" ref="F1265:H1266" si="8">+F1260</f>
        <v>0</v>
      </c>
      <c r="G1265" s="39" t="s">
        <v>180</v>
      </c>
      <c r="H1265" s="40">
        <f t="shared" si="8"/>
        <v>0</v>
      </c>
      <c r="I1265" s="39" t="s">
        <v>181</v>
      </c>
      <c r="J1265" s="40">
        <f>+J1260</f>
        <v>0</v>
      </c>
      <c r="K1265" s="39" t="s">
        <v>182</v>
      </c>
      <c r="L1265" s="192">
        <f>+L1260</f>
        <v>0</v>
      </c>
      <c r="M1265" s="39" t="s">
        <v>38</v>
      </c>
      <c r="N1265" s="41">
        <f>+N1260</f>
        <v>0</v>
      </c>
    </row>
    <row r="1266" spans="1:14" x14ac:dyDescent="0.3">
      <c r="A1266" s="11"/>
      <c r="B1266" s="12"/>
      <c r="C1266" s="12"/>
      <c r="D1266" s="13"/>
      <c r="E1266" s="39" t="s">
        <v>26</v>
      </c>
      <c r="F1266" s="40">
        <f t="shared" si="8"/>
        <v>0</v>
      </c>
      <c r="G1266" s="39" t="s">
        <v>183</v>
      </c>
      <c r="H1266" s="40">
        <f t="shared" si="8"/>
        <v>0</v>
      </c>
      <c r="I1266" s="39" t="s">
        <v>184</v>
      </c>
      <c r="J1266" s="40">
        <f>+J1261</f>
        <v>0</v>
      </c>
      <c r="K1266" s="39"/>
      <c r="L1266" s="192"/>
      <c r="M1266" s="39" t="s">
        <v>39</v>
      </c>
      <c r="N1266" s="41">
        <f>+N1261</f>
        <v>0</v>
      </c>
    </row>
    <row r="1267" spans="1:14" x14ac:dyDescent="0.3">
      <c r="A1267" s="42"/>
      <c r="B1267" s="43"/>
      <c r="C1267" s="43"/>
      <c r="D1267" s="22"/>
      <c r="E1267" s="44"/>
      <c r="F1267" s="172"/>
      <c r="G1267" s="44"/>
      <c r="H1267" s="172"/>
      <c r="I1267" s="44"/>
      <c r="J1267" s="172"/>
      <c r="K1267" s="44"/>
      <c r="L1267" s="746"/>
      <c r="M1267" s="44"/>
      <c r="N1267" s="45"/>
    </row>
    <row r="1268" spans="1:14" x14ac:dyDescent="0.3">
      <c r="A1268" s="11"/>
      <c r="B1268" s="12"/>
      <c r="C1268" s="12"/>
      <c r="D1268" s="13"/>
      <c r="L1268" s="107"/>
      <c r="N1268" s="5"/>
    </row>
    <row r="1269" spans="1:14" x14ac:dyDescent="0.3">
      <c r="A1269" s="100">
        <v>1307</v>
      </c>
      <c r="B1269" s="58" t="s">
        <v>175</v>
      </c>
      <c r="C1269" s="58" t="s">
        <v>208</v>
      </c>
      <c r="D1269" s="57" t="s">
        <v>368</v>
      </c>
      <c r="E1269" s="18"/>
      <c r="F1269" s="18"/>
      <c r="G1269" s="18"/>
      <c r="H1269" s="18"/>
      <c r="I1269" s="18"/>
      <c r="J1269" s="18"/>
      <c r="K1269" s="18"/>
      <c r="L1269" s="18"/>
      <c r="M1269" s="18"/>
      <c r="N1269" s="101"/>
    </row>
    <row r="1270" spans="1:14" x14ac:dyDescent="0.3">
      <c r="A1270" s="11"/>
      <c r="B1270" s="61"/>
      <c r="C1270" s="12"/>
      <c r="D1270" s="30"/>
      <c r="L1270" s="107"/>
      <c r="N1270" s="5"/>
    </row>
    <row r="1271" spans="1:14" x14ac:dyDescent="0.3">
      <c r="A1271" s="59"/>
      <c r="B1271" s="25"/>
      <c r="C1271" s="60"/>
      <c r="D1271" s="53"/>
      <c r="E1271" s="524"/>
      <c r="F1271" s="171"/>
      <c r="G1271" s="524"/>
      <c r="H1271" s="524"/>
      <c r="I1271" s="524"/>
      <c r="J1271" s="524"/>
      <c r="K1271" s="524"/>
      <c r="L1271" s="203"/>
      <c r="M1271" s="524"/>
      <c r="N1271" s="525"/>
    </row>
    <row r="1272" spans="1:14" x14ac:dyDescent="0.3">
      <c r="A1272" s="11"/>
      <c r="B1272" s="21" t="s">
        <v>177</v>
      </c>
      <c r="C1272" s="12"/>
      <c r="D1272" s="13" t="s">
        <v>178</v>
      </c>
      <c r="E1272" s="2" t="s">
        <v>31</v>
      </c>
      <c r="F1272" s="27">
        <v>0</v>
      </c>
      <c r="G1272" s="2" t="s">
        <v>179</v>
      </c>
      <c r="H1272" s="27">
        <v>0</v>
      </c>
      <c r="I1272" s="2" t="s">
        <v>33</v>
      </c>
      <c r="J1272" s="27">
        <v>0</v>
      </c>
      <c r="K1272" s="2"/>
      <c r="L1272" s="136"/>
      <c r="M1272" s="2" t="s">
        <v>35</v>
      </c>
      <c r="N1272" s="28">
        <v>0</v>
      </c>
    </row>
    <row r="1273" spans="1:14" x14ac:dyDescent="0.3">
      <c r="A1273" s="11"/>
      <c r="B1273" s="12"/>
      <c r="C1273" s="12"/>
      <c r="D1273" s="29"/>
      <c r="E1273" s="2" t="s">
        <v>20</v>
      </c>
      <c r="F1273" s="27">
        <v>0</v>
      </c>
      <c r="G1273" s="2" t="s">
        <v>180</v>
      </c>
      <c r="H1273" s="27">
        <v>0</v>
      </c>
      <c r="I1273" s="2" t="s">
        <v>181</v>
      </c>
      <c r="J1273" s="27">
        <v>0</v>
      </c>
      <c r="K1273" s="2" t="s">
        <v>182</v>
      </c>
      <c r="L1273" s="136">
        <v>0</v>
      </c>
      <c r="M1273" s="2" t="s">
        <v>38</v>
      </c>
      <c r="N1273" s="28">
        <v>0</v>
      </c>
    </row>
    <row r="1274" spans="1:14" x14ac:dyDescent="0.3">
      <c r="A1274" s="11"/>
      <c r="B1274" s="12"/>
      <c r="C1274" s="12"/>
      <c r="D1274" s="29"/>
      <c r="E1274" s="2" t="s">
        <v>26</v>
      </c>
      <c r="F1274" s="27">
        <v>0</v>
      </c>
      <c r="G1274" s="2" t="s">
        <v>183</v>
      </c>
      <c r="H1274" s="27">
        <v>0</v>
      </c>
      <c r="I1274" s="2" t="s">
        <v>184</v>
      </c>
      <c r="J1274" s="27">
        <v>0</v>
      </c>
      <c r="K1274" s="2"/>
      <c r="L1274" s="136"/>
      <c r="M1274" s="2" t="s">
        <v>39</v>
      </c>
      <c r="N1274" s="28">
        <v>0</v>
      </c>
    </row>
    <row r="1275" spans="1:14" x14ac:dyDescent="0.3">
      <c r="A1275" s="11"/>
      <c r="B1275" s="12"/>
      <c r="C1275" s="12"/>
      <c r="D1275" s="30"/>
      <c r="H1275" s="2"/>
      <c r="J1275" s="2"/>
      <c r="L1275" s="108"/>
      <c r="N1275" s="14"/>
    </row>
    <row r="1276" spans="1:14" x14ac:dyDescent="0.3">
      <c r="A1276" s="11"/>
      <c r="B1276" s="21" t="s">
        <v>185</v>
      </c>
      <c r="C1276" s="12"/>
      <c r="D1276" s="13" t="s">
        <v>186</v>
      </c>
      <c r="E1276" s="2" t="s">
        <v>31</v>
      </c>
      <c r="F1276" s="27">
        <v>0</v>
      </c>
      <c r="G1276" s="2" t="s">
        <v>179</v>
      </c>
      <c r="H1276" s="27">
        <v>0</v>
      </c>
      <c r="I1276" s="2" t="s">
        <v>33</v>
      </c>
      <c r="J1276" s="27">
        <v>0</v>
      </c>
      <c r="K1276" s="2"/>
      <c r="L1276" s="136"/>
      <c r="M1276" s="2" t="s">
        <v>35</v>
      </c>
      <c r="N1276" s="28">
        <v>0</v>
      </c>
    </row>
    <row r="1277" spans="1:14" x14ac:dyDescent="0.3">
      <c r="A1277" s="11"/>
      <c r="B1277" s="12"/>
      <c r="C1277" s="12"/>
      <c r="D1277" s="29"/>
      <c r="E1277" s="2" t="s">
        <v>20</v>
      </c>
      <c r="F1277" s="27">
        <v>0</v>
      </c>
      <c r="G1277" s="2" t="s">
        <v>180</v>
      </c>
      <c r="H1277" s="27">
        <v>0</v>
      </c>
      <c r="I1277" s="2" t="s">
        <v>181</v>
      </c>
      <c r="J1277" s="27">
        <v>0</v>
      </c>
      <c r="K1277" s="2" t="s">
        <v>182</v>
      </c>
      <c r="L1277" s="136">
        <v>0</v>
      </c>
      <c r="M1277" s="2" t="s">
        <v>38</v>
      </c>
      <c r="N1277" s="28">
        <v>0</v>
      </c>
    </row>
    <row r="1278" spans="1:14" x14ac:dyDescent="0.3">
      <c r="A1278" s="11"/>
      <c r="B1278" s="12"/>
      <c r="C1278" s="12"/>
      <c r="D1278" s="29"/>
      <c r="E1278" s="2" t="s">
        <v>26</v>
      </c>
      <c r="F1278" s="27">
        <v>0</v>
      </c>
      <c r="G1278" s="2" t="s">
        <v>183</v>
      </c>
      <c r="H1278" s="27">
        <v>0</v>
      </c>
      <c r="I1278" s="2" t="s">
        <v>184</v>
      </c>
      <c r="J1278" s="27">
        <v>0</v>
      </c>
      <c r="K1278" s="2"/>
      <c r="L1278" s="136"/>
      <c r="M1278" s="2" t="s">
        <v>39</v>
      </c>
      <c r="N1278" s="28">
        <v>0</v>
      </c>
    </row>
    <row r="1279" spans="1:14" x14ac:dyDescent="0.3">
      <c r="A1279" s="11"/>
      <c r="B1279" s="12"/>
      <c r="C1279" s="12"/>
      <c r="D1279" s="30"/>
      <c r="I1279" s="2"/>
      <c r="L1279" s="108"/>
      <c r="N1279" s="5"/>
    </row>
    <row r="1280" spans="1:14" x14ac:dyDescent="0.3">
      <c r="A1280" s="11"/>
      <c r="B1280" s="21" t="s">
        <v>195</v>
      </c>
      <c r="C1280" s="12"/>
      <c r="D1280" s="13" t="s">
        <v>196</v>
      </c>
      <c r="E1280" s="2" t="s">
        <v>31</v>
      </c>
      <c r="F1280" s="27">
        <v>0</v>
      </c>
      <c r="G1280" s="2" t="s">
        <v>179</v>
      </c>
      <c r="H1280" s="27">
        <v>0</v>
      </c>
      <c r="I1280" s="2" t="s">
        <v>33</v>
      </c>
      <c r="J1280" s="27">
        <v>0</v>
      </c>
      <c r="L1280" s="136"/>
      <c r="M1280" s="2" t="s">
        <v>35</v>
      </c>
      <c r="N1280" s="28">
        <v>0</v>
      </c>
    </row>
    <row r="1281" spans="1:14" x14ac:dyDescent="0.3">
      <c r="A1281" s="11"/>
      <c r="B1281" s="12"/>
      <c r="C1281" s="12"/>
      <c r="D1281" s="29"/>
      <c r="E1281" s="2" t="s">
        <v>20</v>
      </c>
      <c r="F1281" s="27">
        <v>0</v>
      </c>
      <c r="G1281" s="2" t="s">
        <v>180</v>
      </c>
      <c r="H1281" s="27">
        <v>0</v>
      </c>
      <c r="I1281" s="2" t="s">
        <v>181</v>
      </c>
      <c r="J1281" s="27">
        <v>0</v>
      </c>
      <c r="K1281" s="2" t="s">
        <v>182</v>
      </c>
      <c r="L1281" s="136">
        <v>0</v>
      </c>
      <c r="M1281" s="2" t="s">
        <v>38</v>
      </c>
      <c r="N1281" s="28">
        <v>0</v>
      </c>
    </row>
    <row r="1282" spans="1:14" x14ac:dyDescent="0.3">
      <c r="A1282" s="11"/>
      <c r="B1282" s="12"/>
      <c r="C1282" s="12"/>
      <c r="D1282" s="29"/>
      <c r="E1282" s="2" t="s">
        <v>26</v>
      </c>
      <c r="F1282" s="27">
        <v>0</v>
      </c>
      <c r="G1282" s="2" t="s">
        <v>183</v>
      </c>
      <c r="H1282" s="27">
        <v>0</v>
      </c>
      <c r="I1282" s="2" t="s">
        <v>184</v>
      </c>
      <c r="J1282" s="27">
        <v>0</v>
      </c>
      <c r="K1282" s="39"/>
      <c r="L1282" s="136"/>
      <c r="M1282" s="2" t="s">
        <v>39</v>
      </c>
      <c r="N1282" s="28">
        <v>0</v>
      </c>
    </row>
    <row r="1283" spans="1:14" ht="15" thickBot="1" x14ac:dyDescent="0.35">
      <c r="A1283" s="11"/>
      <c r="B1283" s="12"/>
      <c r="C1283" s="12"/>
      <c r="D1283" s="29"/>
      <c r="E1283" s="2"/>
      <c r="F1283" s="27"/>
      <c r="G1283" s="2"/>
      <c r="H1283" s="27"/>
      <c r="I1283" s="2"/>
      <c r="J1283" s="27"/>
      <c r="K1283"/>
      <c r="L1283" s="136"/>
      <c r="M1283" s="2"/>
      <c r="N1283" s="28"/>
    </row>
    <row r="1284" spans="1:14" ht="14.4" thickTop="1" x14ac:dyDescent="0.3">
      <c r="A1284" s="48"/>
      <c r="B1284" s="49"/>
      <c r="C1284" s="49"/>
      <c r="D1284" s="50"/>
      <c r="E1284" s="518"/>
      <c r="F1284" s="519"/>
      <c r="G1284" s="518"/>
      <c r="H1284" s="519"/>
      <c r="I1284" s="518"/>
      <c r="J1284" s="519"/>
      <c r="K1284" s="518"/>
      <c r="L1284" s="201"/>
      <c r="M1284" s="518"/>
      <c r="N1284" s="520"/>
    </row>
    <row r="1285" spans="1:14" ht="15" customHeight="1" x14ac:dyDescent="0.3">
      <c r="A1285" s="37"/>
      <c r="B1285" s="78" t="s">
        <v>187</v>
      </c>
      <c r="C1285" s="12" t="s">
        <v>208</v>
      </c>
      <c r="D1285" s="13" t="s">
        <v>368</v>
      </c>
      <c r="E1285" s="39" t="s">
        <v>31</v>
      </c>
      <c r="F1285" s="40">
        <f>+F1272+F1276+F1280</f>
        <v>0</v>
      </c>
      <c r="G1285" s="39" t="s">
        <v>179</v>
      </c>
      <c r="H1285" s="40">
        <f>+H1272+H1276+H1280</f>
        <v>0</v>
      </c>
      <c r="I1285" s="39" t="s">
        <v>33</v>
      </c>
      <c r="J1285" s="40">
        <f>+J1272+J1276+J1280</f>
        <v>0</v>
      </c>
      <c r="K1285" s="39"/>
      <c r="L1285" s="192"/>
      <c r="M1285" s="39" t="s">
        <v>35</v>
      </c>
      <c r="N1285" s="41">
        <f>+N1272+N1276+N1280</f>
        <v>0</v>
      </c>
    </row>
    <row r="1286" spans="1:14" x14ac:dyDescent="0.3">
      <c r="A1286" s="11"/>
      <c r="B1286" s="12"/>
      <c r="C1286" s="12"/>
      <c r="D1286" s="13"/>
      <c r="E1286" s="39" t="s">
        <v>20</v>
      </c>
      <c r="F1286" s="40">
        <f>+F1273+F1277+F1281</f>
        <v>0</v>
      </c>
      <c r="G1286" s="39" t="s">
        <v>180</v>
      </c>
      <c r="H1286" s="40">
        <f>+H1273+H1277+H1281</f>
        <v>0</v>
      </c>
      <c r="I1286" s="39" t="s">
        <v>181</v>
      </c>
      <c r="J1286" s="40">
        <f>+J1273+J1277+J1281</f>
        <v>0</v>
      </c>
      <c r="K1286" s="39" t="s">
        <v>182</v>
      </c>
      <c r="L1286" s="192">
        <f>+L1273+L1277+L1281</f>
        <v>0</v>
      </c>
      <c r="M1286" s="39" t="s">
        <v>38</v>
      </c>
      <c r="N1286" s="41">
        <f>+N1273+N1277+N1281</f>
        <v>0</v>
      </c>
    </row>
    <row r="1287" spans="1:14" ht="29.25" customHeight="1" x14ac:dyDescent="0.3">
      <c r="A1287" s="11"/>
      <c r="B1287" s="12"/>
      <c r="C1287" s="12"/>
      <c r="D1287" s="13"/>
      <c r="E1287" s="39" t="s">
        <v>26</v>
      </c>
      <c r="F1287" s="40">
        <f>+F1274+F1278+F1282</f>
        <v>0</v>
      </c>
      <c r="G1287" s="39" t="s">
        <v>183</v>
      </c>
      <c r="H1287" s="40">
        <f>+H1274+H1278+H1282</f>
        <v>0</v>
      </c>
      <c r="I1287" s="39" t="s">
        <v>184</v>
      </c>
      <c r="J1287" s="40">
        <f>+J1274+J1278+J1282</f>
        <v>0</v>
      </c>
      <c r="K1287" s="39"/>
      <c r="L1287" s="192"/>
      <c r="M1287" s="39" t="s">
        <v>39</v>
      </c>
      <c r="N1287" s="41">
        <f>+N1274+N1278+N1282</f>
        <v>0</v>
      </c>
    </row>
    <row r="1288" spans="1:14" x14ac:dyDescent="0.3">
      <c r="A1288" s="42"/>
      <c r="B1288" s="43"/>
      <c r="C1288" s="43"/>
      <c r="D1288" s="22"/>
      <c r="E1288" s="44"/>
      <c r="F1288" s="172"/>
      <c r="G1288" s="44"/>
      <c r="H1288" s="172"/>
      <c r="I1288" s="44"/>
      <c r="J1288" s="172"/>
      <c r="K1288" s="44"/>
      <c r="L1288" s="746"/>
      <c r="M1288" s="44"/>
      <c r="N1288" s="45"/>
    </row>
    <row r="1289" spans="1:14" x14ac:dyDescent="0.3">
      <c r="A1289" s="11"/>
      <c r="B1289" s="12"/>
      <c r="C1289" s="12"/>
      <c r="D1289" s="13"/>
      <c r="L1289" s="107"/>
      <c r="N1289" s="5"/>
    </row>
    <row r="1290" spans="1:14" x14ac:dyDescent="0.3">
      <c r="A1290" s="1281"/>
      <c r="B1290" s="1282"/>
      <c r="C1290" s="60"/>
      <c r="D1290" s="63"/>
      <c r="E1290" s="1282"/>
      <c r="F1290" s="1282"/>
      <c r="G1290" s="60"/>
      <c r="H1290" s="63"/>
      <c r="I1290" s="1282"/>
      <c r="J1290" s="1282"/>
      <c r="K1290" s="60"/>
      <c r="L1290" s="63"/>
      <c r="M1290" s="1282"/>
      <c r="N1290" s="1283"/>
    </row>
    <row r="1291" spans="1:14" x14ac:dyDescent="0.3">
      <c r="A1291" s="1284" t="s">
        <v>371</v>
      </c>
      <c r="B1291" s="1285"/>
      <c r="C1291" s="1285"/>
      <c r="D1291" s="29" t="s">
        <v>361</v>
      </c>
      <c r="E1291" s="64" t="s">
        <v>31</v>
      </c>
      <c r="F1291" s="64">
        <f>+F1195+F1208+F1221+F1235+F1251+F1264+F1285</f>
        <v>0</v>
      </c>
      <c r="G1291" s="64" t="s">
        <v>179</v>
      </c>
      <c r="H1291" s="64">
        <f>+H1195+H1208+H1221+H1235+H1251+H1264+H1285</f>
        <v>0</v>
      </c>
      <c r="I1291" s="39" t="s">
        <v>33</v>
      </c>
      <c r="J1291" s="64">
        <f>+J1195+J1208+J1221+J1235+J1251+J1264+J1285</f>
        <v>0</v>
      </c>
      <c r="K1291" s="39"/>
      <c r="L1291" s="64"/>
      <c r="M1291" s="64" t="s">
        <v>35</v>
      </c>
      <c r="N1291" s="65">
        <f>+N1195+N1208+N1221+N1235+N1251+N1264+N1285</f>
        <v>0</v>
      </c>
    </row>
    <row r="1292" spans="1:14" x14ac:dyDescent="0.3">
      <c r="A1292" s="20"/>
      <c r="B1292" s="526"/>
      <c r="C1292" s="39"/>
      <c r="D1292" s="29"/>
      <c r="E1292" s="64" t="s">
        <v>20</v>
      </c>
      <c r="F1292" s="64">
        <f>+F1196+F1209+F1222+F1236+F1252+F1265+F1286</f>
        <v>0</v>
      </c>
      <c r="G1292" s="64" t="s">
        <v>180</v>
      </c>
      <c r="H1292" s="64">
        <f>+H1196+H1209+H1222+H1236+H1252+H1265+H1286</f>
        <v>0</v>
      </c>
      <c r="I1292" s="39" t="s">
        <v>181</v>
      </c>
      <c r="J1292" s="64">
        <f>+J1196+J1209+J1222+J1236+J1252+J1265+J1286</f>
        <v>0</v>
      </c>
      <c r="K1292" s="39" t="s">
        <v>182</v>
      </c>
      <c r="L1292" s="64">
        <f>+L1196+L1209+L1222+L1236+L1252+L1265+L1286</f>
        <v>0</v>
      </c>
      <c r="M1292" s="64" t="s">
        <v>38</v>
      </c>
      <c r="N1292" s="65">
        <f>+N1196+N1209+N1222+N1236+N1252+N1265+N1286</f>
        <v>0</v>
      </c>
    </row>
    <row r="1293" spans="1:14" x14ac:dyDescent="0.3">
      <c r="A1293" s="66"/>
      <c r="B1293" s="47"/>
      <c r="C1293" s="12"/>
      <c r="D1293" s="13"/>
      <c r="E1293" s="64" t="s">
        <v>26</v>
      </c>
      <c r="F1293" s="64">
        <f>+F1197+F1210+F1223+F1237+F1253+F1266+F1287</f>
        <v>0</v>
      </c>
      <c r="G1293" s="64" t="s">
        <v>183</v>
      </c>
      <c r="H1293" s="64">
        <f>+H1197+H1210+H1223+H1237+H1253+H1266+H1287</f>
        <v>0</v>
      </c>
      <c r="I1293" s="39" t="s">
        <v>184</v>
      </c>
      <c r="J1293" s="64">
        <f>+J1197+J1210+J1223+J1237+J1253+J1266+J1287</f>
        <v>0</v>
      </c>
      <c r="K1293" s="39"/>
      <c r="L1293" s="64"/>
      <c r="M1293" s="64" t="s">
        <v>39</v>
      </c>
      <c r="N1293" s="65">
        <f>+N1197+N1210+N1223+N1237+N1253+N1266+N1287</f>
        <v>0</v>
      </c>
    </row>
    <row r="1294" spans="1:14" ht="15" customHeight="1" x14ac:dyDescent="0.3">
      <c r="A1294" s="66"/>
      <c r="B1294" s="47"/>
      <c r="C1294" s="12"/>
      <c r="D1294" s="13"/>
      <c r="E1294" s="47"/>
      <c r="F1294" s="47"/>
      <c r="G1294" s="12"/>
      <c r="H1294" s="13"/>
      <c r="I1294" s="47"/>
      <c r="J1294" s="47"/>
      <c r="K1294" s="12"/>
      <c r="L1294" s="13"/>
      <c r="M1294" s="47"/>
      <c r="N1294" s="67"/>
    </row>
    <row r="1295" spans="1:14" x14ac:dyDescent="0.3">
      <c r="A1295" s="42"/>
      <c r="B1295" s="43"/>
      <c r="C1295" s="43"/>
      <c r="D1295" s="22"/>
      <c r="E1295" s="43"/>
      <c r="F1295" s="43"/>
      <c r="G1295" s="43"/>
      <c r="H1295" s="22"/>
      <c r="I1295" s="43"/>
      <c r="J1295" s="43"/>
      <c r="K1295" s="43"/>
      <c r="L1295" s="22"/>
      <c r="M1295" s="43"/>
      <c r="N1295" s="68"/>
    </row>
    <row r="1296" spans="1:14" ht="14.4" thickBot="1" x14ac:dyDescent="0.35">
      <c r="A1296" s="82"/>
      <c r="B1296" s="83"/>
      <c r="C1296" s="83"/>
      <c r="D1296" s="88"/>
      <c r="E1296" s="85"/>
      <c r="F1296" s="86"/>
      <c r="G1296" s="85"/>
      <c r="H1296" s="85"/>
      <c r="I1296" s="85"/>
      <c r="J1296" s="85"/>
      <c r="K1296" s="85"/>
      <c r="L1296" s="206"/>
      <c r="M1296" s="85"/>
      <c r="N1296" s="87"/>
    </row>
    <row r="1297" spans="1:14" ht="15" thickTop="1" thickBot="1" x14ac:dyDescent="0.35">
      <c r="A1297" s="1268" t="s">
        <v>171</v>
      </c>
      <c r="B1297" s="1269"/>
      <c r="C1297" s="9" t="s">
        <v>372</v>
      </c>
      <c r="D1297" s="96" t="s">
        <v>373</v>
      </c>
      <c r="E1297" s="219"/>
      <c r="F1297" s="219"/>
      <c r="G1297" s="219"/>
      <c r="H1297" s="219"/>
      <c r="I1297" s="219"/>
      <c r="J1297" s="219"/>
      <c r="K1297" s="219"/>
      <c r="L1297" s="219"/>
      <c r="M1297" s="219"/>
      <c r="N1297" s="10"/>
    </row>
    <row r="1298" spans="1:14" ht="14.4" thickTop="1" x14ac:dyDescent="0.3">
      <c r="A1298" s="11"/>
      <c r="B1298" s="12"/>
      <c r="C1298" s="12"/>
      <c r="D1298" s="13"/>
      <c r="L1298" s="107"/>
      <c r="N1298" s="5"/>
    </row>
    <row r="1299" spans="1:14" x14ac:dyDescent="0.3">
      <c r="A1299" s="100">
        <v>1401</v>
      </c>
      <c r="B1299" s="58" t="s">
        <v>175</v>
      </c>
      <c r="C1299" s="58" t="s">
        <v>172</v>
      </c>
      <c r="D1299" s="57" t="s">
        <v>2059</v>
      </c>
      <c r="E1299" s="18"/>
      <c r="F1299" s="18"/>
      <c r="G1299" s="18"/>
      <c r="H1299" s="18"/>
      <c r="I1299" s="18"/>
      <c r="J1299" s="18"/>
      <c r="K1299" s="18"/>
      <c r="L1299" s="18"/>
      <c r="M1299" s="18"/>
      <c r="N1299" s="101"/>
    </row>
    <row r="1300" spans="1:14" x14ac:dyDescent="0.3">
      <c r="A1300" s="11"/>
      <c r="B1300" s="61"/>
      <c r="C1300" s="12"/>
      <c r="D1300" s="30"/>
      <c r="L1300" s="107"/>
      <c r="N1300" s="5"/>
    </row>
    <row r="1301" spans="1:14" x14ac:dyDescent="0.3">
      <c r="A1301" s="59"/>
      <c r="B1301" s="25"/>
      <c r="C1301" s="60"/>
      <c r="D1301" s="53"/>
      <c r="E1301" s="524"/>
      <c r="F1301" s="171"/>
      <c r="G1301" s="524"/>
      <c r="H1301" s="524"/>
      <c r="I1301" s="524"/>
      <c r="J1301" s="524"/>
      <c r="K1301" s="524"/>
      <c r="L1301" s="203"/>
      <c r="M1301" s="524"/>
      <c r="N1301" s="525"/>
    </row>
    <row r="1302" spans="1:14" x14ac:dyDescent="0.3">
      <c r="A1302" s="11"/>
      <c r="B1302" s="21" t="s">
        <v>177</v>
      </c>
      <c r="C1302" s="12"/>
      <c r="D1302" s="13" t="s">
        <v>178</v>
      </c>
      <c r="E1302" s="2" t="s">
        <v>31</v>
      </c>
      <c r="F1302" s="27">
        <v>0</v>
      </c>
      <c r="G1302" s="2" t="s">
        <v>179</v>
      </c>
      <c r="H1302" s="27">
        <v>0</v>
      </c>
      <c r="I1302" s="2" t="s">
        <v>33</v>
      </c>
      <c r="J1302" s="27">
        <v>0</v>
      </c>
      <c r="K1302" s="2"/>
      <c r="L1302" s="136"/>
      <c r="M1302" s="2" t="s">
        <v>35</v>
      </c>
      <c r="N1302" s="28">
        <v>0</v>
      </c>
    </row>
    <row r="1303" spans="1:14" x14ac:dyDescent="0.3">
      <c r="A1303" s="11"/>
      <c r="B1303" s="12"/>
      <c r="C1303" s="12"/>
      <c r="D1303" s="29"/>
      <c r="E1303" s="2" t="s">
        <v>20</v>
      </c>
      <c r="F1303" s="27">
        <v>0</v>
      </c>
      <c r="G1303" s="2" t="s">
        <v>180</v>
      </c>
      <c r="H1303" s="27">
        <v>0</v>
      </c>
      <c r="I1303" s="2" t="s">
        <v>181</v>
      </c>
      <c r="J1303" s="27">
        <v>0</v>
      </c>
      <c r="K1303" s="2" t="s">
        <v>182</v>
      </c>
      <c r="L1303" s="136">
        <v>0</v>
      </c>
      <c r="M1303" s="2" t="s">
        <v>38</v>
      </c>
      <c r="N1303" s="28">
        <v>0</v>
      </c>
    </row>
    <row r="1304" spans="1:14" x14ac:dyDescent="0.3">
      <c r="A1304" s="11"/>
      <c r="B1304" s="12"/>
      <c r="C1304" s="12"/>
      <c r="D1304" s="29"/>
      <c r="E1304" s="2" t="s">
        <v>26</v>
      </c>
      <c r="F1304" s="27">
        <v>0</v>
      </c>
      <c r="G1304" s="2" t="s">
        <v>183</v>
      </c>
      <c r="H1304" s="27">
        <v>0</v>
      </c>
      <c r="I1304" s="2" t="s">
        <v>184</v>
      </c>
      <c r="J1304" s="27">
        <v>0</v>
      </c>
      <c r="K1304" s="2"/>
      <c r="L1304" s="136"/>
      <c r="M1304" s="2" t="s">
        <v>39</v>
      </c>
      <c r="N1304" s="28">
        <v>0</v>
      </c>
    </row>
    <row r="1305" spans="1:14" x14ac:dyDescent="0.3">
      <c r="A1305" s="11"/>
      <c r="B1305" s="12"/>
      <c r="C1305" s="12"/>
      <c r="D1305" s="30"/>
      <c r="H1305" s="2"/>
      <c r="J1305" s="2"/>
      <c r="L1305" s="108"/>
      <c r="N1305" s="14"/>
    </row>
    <row r="1306" spans="1:14" x14ac:dyDescent="0.3">
      <c r="A1306" s="11"/>
      <c r="B1306" s="21" t="s">
        <v>185</v>
      </c>
      <c r="C1306" s="12"/>
      <c r="D1306" s="13" t="s">
        <v>186</v>
      </c>
      <c r="E1306" s="2" t="s">
        <v>31</v>
      </c>
      <c r="F1306" s="27">
        <v>0</v>
      </c>
      <c r="G1306" s="2" t="s">
        <v>179</v>
      </c>
      <c r="H1306" s="27">
        <v>0</v>
      </c>
      <c r="I1306" s="2" t="s">
        <v>33</v>
      </c>
      <c r="J1306" s="27">
        <v>0</v>
      </c>
      <c r="K1306" s="2"/>
      <c r="L1306" s="136"/>
      <c r="M1306" s="2" t="s">
        <v>35</v>
      </c>
      <c r="N1306" s="28">
        <v>0</v>
      </c>
    </row>
    <row r="1307" spans="1:14" x14ac:dyDescent="0.3">
      <c r="A1307" s="11"/>
      <c r="B1307" s="12"/>
      <c r="C1307" s="12"/>
      <c r="D1307" s="29"/>
      <c r="E1307" s="2" t="s">
        <v>20</v>
      </c>
      <c r="F1307" s="27">
        <v>0</v>
      </c>
      <c r="G1307" s="2" t="s">
        <v>180</v>
      </c>
      <c r="H1307" s="27">
        <v>0</v>
      </c>
      <c r="I1307" s="2" t="s">
        <v>181</v>
      </c>
      <c r="J1307" s="27">
        <v>0</v>
      </c>
      <c r="K1307" s="2" t="s">
        <v>182</v>
      </c>
      <c r="L1307" s="136">
        <v>0</v>
      </c>
      <c r="M1307" s="2" t="s">
        <v>38</v>
      </c>
      <c r="N1307" s="28">
        <v>0</v>
      </c>
    </row>
    <row r="1308" spans="1:14" x14ac:dyDescent="0.3">
      <c r="A1308" s="11"/>
      <c r="B1308" s="12"/>
      <c r="C1308" s="12"/>
      <c r="D1308" s="29"/>
      <c r="E1308" s="2" t="s">
        <v>26</v>
      </c>
      <c r="F1308" s="27">
        <v>0</v>
      </c>
      <c r="G1308" s="2" t="s">
        <v>183</v>
      </c>
      <c r="H1308" s="27">
        <v>0</v>
      </c>
      <c r="I1308" s="2" t="s">
        <v>184</v>
      </c>
      <c r="J1308" s="27">
        <v>0</v>
      </c>
      <c r="K1308" s="2"/>
      <c r="L1308" s="136"/>
      <c r="M1308" s="2" t="s">
        <v>39</v>
      </c>
      <c r="N1308" s="28">
        <v>0</v>
      </c>
    </row>
    <row r="1309" spans="1:14" x14ac:dyDescent="0.3">
      <c r="A1309" s="11"/>
      <c r="B1309" s="12"/>
      <c r="C1309" s="12"/>
      <c r="D1309" s="30"/>
      <c r="I1309" s="2"/>
      <c r="L1309" s="108"/>
      <c r="N1309" s="5"/>
    </row>
    <row r="1310" spans="1:14" x14ac:dyDescent="0.3">
      <c r="A1310" s="11"/>
      <c r="B1310" s="21" t="s">
        <v>195</v>
      </c>
      <c r="C1310" s="12"/>
      <c r="D1310" s="13" t="s">
        <v>196</v>
      </c>
      <c r="E1310" s="2" t="s">
        <v>31</v>
      </c>
      <c r="F1310" s="27">
        <v>0</v>
      </c>
      <c r="G1310" s="2" t="s">
        <v>179</v>
      </c>
      <c r="H1310" s="27">
        <v>0</v>
      </c>
      <c r="I1310" s="2" t="s">
        <v>33</v>
      </c>
      <c r="J1310" s="27">
        <v>0</v>
      </c>
      <c r="L1310" s="136"/>
      <c r="M1310" s="2" t="s">
        <v>35</v>
      </c>
      <c r="N1310" s="28">
        <v>0</v>
      </c>
    </row>
    <row r="1311" spans="1:14" x14ac:dyDescent="0.3">
      <c r="A1311" s="11"/>
      <c r="B1311" s="12"/>
      <c r="C1311" s="12"/>
      <c r="D1311" s="29"/>
      <c r="E1311" s="2" t="s">
        <v>20</v>
      </c>
      <c r="F1311" s="27">
        <v>0</v>
      </c>
      <c r="G1311" s="2" t="s">
        <v>180</v>
      </c>
      <c r="H1311" s="27">
        <v>0</v>
      </c>
      <c r="I1311" s="2" t="s">
        <v>181</v>
      </c>
      <c r="J1311" s="27">
        <v>0</v>
      </c>
      <c r="K1311" s="2" t="s">
        <v>182</v>
      </c>
      <c r="L1311" s="136">
        <v>0</v>
      </c>
      <c r="M1311" s="2" t="s">
        <v>38</v>
      </c>
      <c r="N1311" s="28">
        <v>0</v>
      </c>
    </row>
    <row r="1312" spans="1:14" x14ac:dyDescent="0.3">
      <c r="A1312" s="11"/>
      <c r="B1312" s="12"/>
      <c r="C1312" s="12"/>
      <c r="D1312" s="29"/>
      <c r="E1312" s="2" t="s">
        <v>26</v>
      </c>
      <c r="F1312" s="27">
        <v>0</v>
      </c>
      <c r="G1312" s="2" t="s">
        <v>183</v>
      </c>
      <c r="H1312" s="27">
        <v>0</v>
      </c>
      <c r="I1312" s="2" t="s">
        <v>184</v>
      </c>
      <c r="J1312" s="27">
        <v>0</v>
      </c>
      <c r="K1312" s="39"/>
      <c r="L1312" s="136"/>
      <c r="M1312" s="2" t="s">
        <v>39</v>
      </c>
      <c r="N1312" s="28">
        <v>0</v>
      </c>
    </row>
    <row r="1313" spans="1:14" ht="15" thickBot="1" x14ac:dyDescent="0.35">
      <c r="A1313" s="11"/>
      <c r="B1313" s="12"/>
      <c r="C1313" s="12"/>
      <c r="D1313" s="29"/>
      <c r="E1313" s="2"/>
      <c r="F1313" s="27"/>
      <c r="G1313" s="2"/>
      <c r="H1313" s="27"/>
      <c r="I1313" s="2"/>
      <c r="J1313" s="27"/>
      <c r="K1313"/>
      <c r="L1313" s="136"/>
      <c r="M1313" s="2"/>
      <c r="N1313" s="28"/>
    </row>
    <row r="1314" spans="1:14" ht="14.4" thickTop="1" x14ac:dyDescent="0.3">
      <c r="A1314" s="48"/>
      <c r="B1314" s="49"/>
      <c r="C1314" s="49"/>
      <c r="D1314" s="50"/>
      <c r="E1314" s="518"/>
      <c r="F1314" s="519"/>
      <c r="G1314" s="518"/>
      <c r="H1314" s="519"/>
      <c r="I1314" s="518"/>
      <c r="J1314" s="519"/>
      <c r="K1314" s="518"/>
      <c r="L1314" s="201"/>
      <c r="M1314" s="518"/>
      <c r="N1314" s="520"/>
    </row>
    <row r="1315" spans="1:14" x14ac:dyDescent="0.3">
      <c r="A1315" s="37"/>
      <c r="B1315" s="78" t="s">
        <v>187</v>
      </c>
      <c r="C1315" s="12" t="s">
        <v>172</v>
      </c>
      <c r="D1315" s="4" t="s">
        <v>2060</v>
      </c>
      <c r="E1315" s="39" t="s">
        <v>31</v>
      </c>
      <c r="F1315" s="40">
        <f>+F1302+F1306+F1310</f>
        <v>0</v>
      </c>
      <c r="G1315" s="39" t="s">
        <v>179</v>
      </c>
      <c r="H1315" s="40">
        <f>+H1302+H1306+H1310</f>
        <v>0</v>
      </c>
      <c r="I1315" s="39" t="s">
        <v>33</v>
      </c>
      <c r="J1315" s="40">
        <f>+J1302+J1306+J1310</f>
        <v>0</v>
      </c>
      <c r="K1315" s="39"/>
      <c r="L1315" s="192"/>
      <c r="M1315" s="39" t="s">
        <v>35</v>
      </c>
      <c r="N1315" s="41">
        <f>+N1302+N1306+N1310</f>
        <v>0</v>
      </c>
    </row>
    <row r="1316" spans="1:14" x14ac:dyDescent="0.3">
      <c r="A1316" s="11"/>
      <c r="B1316" s="12"/>
      <c r="C1316" s="12"/>
      <c r="D1316" s="13"/>
      <c r="E1316" s="39" t="s">
        <v>20</v>
      </c>
      <c r="F1316" s="40">
        <f t="shared" ref="F1316:H1317" si="9">+F1303+F1307+F1311</f>
        <v>0</v>
      </c>
      <c r="G1316" s="39" t="s">
        <v>180</v>
      </c>
      <c r="H1316" s="40">
        <f t="shared" si="9"/>
        <v>0</v>
      </c>
      <c r="I1316" s="39" t="s">
        <v>181</v>
      </c>
      <c r="J1316" s="40">
        <f>+J1303+J1307+J1311</f>
        <v>0</v>
      </c>
      <c r="K1316" s="39" t="s">
        <v>182</v>
      </c>
      <c r="L1316" s="192">
        <f>+L1303+L1307+L1311</f>
        <v>0</v>
      </c>
      <c r="M1316" s="39" t="s">
        <v>38</v>
      </c>
      <c r="N1316" s="41">
        <f>+N1303+N1307+N1311</f>
        <v>0</v>
      </c>
    </row>
    <row r="1317" spans="1:14" x14ac:dyDescent="0.3">
      <c r="A1317" s="11"/>
      <c r="B1317" s="12"/>
      <c r="C1317" s="12"/>
      <c r="D1317" s="13"/>
      <c r="E1317" s="39" t="s">
        <v>26</v>
      </c>
      <c r="F1317" s="40">
        <f t="shared" si="9"/>
        <v>0</v>
      </c>
      <c r="G1317" s="39" t="s">
        <v>183</v>
      </c>
      <c r="H1317" s="40">
        <f t="shared" si="9"/>
        <v>0</v>
      </c>
      <c r="I1317" s="39" t="s">
        <v>184</v>
      </c>
      <c r="J1317" s="40">
        <f>+J1304+J1308+J1312</f>
        <v>0</v>
      </c>
      <c r="K1317" s="39"/>
      <c r="L1317" s="192"/>
      <c r="M1317" s="39" t="s">
        <v>39</v>
      </c>
      <c r="N1317" s="41">
        <f>+N1304+N1308+N1312</f>
        <v>0</v>
      </c>
    </row>
    <row r="1318" spans="1:14" x14ac:dyDescent="0.3">
      <c r="A1318" s="42"/>
      <c r="B1318" s="43"/>
      <c r="C1318" s="43"/>
      <c r="D1318" s="22"/>
      <c r="E1318" s="44"/>
      <c r="F1318" s="172"/>
      <c r="G1318" s="44"/>
      <c r="H1318" s="172"/>
      <c r="I1318" s="44"/>
      <c r="J1318" s="172"/>
      <c r="K1318" s="44"/>
      <c r="L1318" s="746"/>
      <c r="M1318" s="44"/>
      <c r="N1318" s="45"/>
    </row>
    <row r="1319" spans="1:14" x14ac:dyDescent="0.3">
      <c r="A1319" s="11"/>
      <c r="B1319" s="12"/>
      <c r="C1319" s="12"/>
      <c r="D1319" s="30"/>
      <c r="L1319" s="107"/>
      <c r="N1319" s="5"/>
    </row>
    <row r="1320" spans="1:14" x14ac:dyDescent="0.3">
      <c r="A1320" s="100">
        <v>1402</v>
      </c>
      <c r="B1320" s="58" t="s">
        <v>175</v>
      </c>
      <c r="C1320" s="58" t="s">
        <v>189</v>
      </c>
      <c r="D1320" s="57" t="s">
        <v>376</v>
      </c>
      <c r="E1320" s="18"/>
      <c r="F1320" s="18"/>
      <c r="G1320" s="18"/>
      <c r="H1320" s="18"/>
      <c r="I1320" s="18"/>
      <c r="J1320" s="18"/>
      <c r="K1320" s="18"/>
      <c r="L1320" s="18"/>
      <c r="M1320" s="18"/>
      <c r="N1320" s="101"/>
    </row>
    <row r="1321" spans="1:14" x14ac:dyDescent="0.3">
      <c r="A1321" s="11"/>
      <c r="B1321" s="61"/>
      <c r="C1321" s="12"/>
      <c r="D1321" s="30"/>
      <c r="L1321" s="107"/>
      <c r="N1321" s="5"/>
    </row>
    <row r="1322" spans="1:14" x14ac:dyDescent="0.3">
      <c r="A1322" s="59"/>
      <c r="B1322" s="25"/>
      <c r="C1322" s="60"/>
      <c r="D1322" s="53"/>
      <c r="E1322" s="524"/>
      <c r="F1322" s="171"/>
      <c r="G1322" s="524"/>
      <c r="H1322" s="524"/>
      <c r="I1322" s="524"/>
      <c r="J1322" s="524"/>
      <c r="K1322" s="524"/>
      <c r="L1322" s="203"/>
      <c r="M1322" s="524"/>
      <c r="N1322" s="525"/>
    </row>
    <row r="1323" spans="1:14" x14ac:dyDescent="0.3">
      <c r="A1323" s="11"/>
      <c r="B1323" s="21" t="s">
        <v>177</v>
      </c>
      <c r="C1323" s="12"/>
      <c r="D1323" s="13" t="s">
        <v>178</v>
      </c>
      <c r="E1323" s="2" t="s">
        <v>31</v>
      </c>
      <c r="F1323" s="27">
        <v>0</v>
      </c>
      <c r="G1323" s="2" t="s">
        <v>179</v>
      </c>
      <c r="H1323" s="27">
        <v>0</v>
      </c>
      <c r="I1323" s="2" t="s">
        <v>33</v>
      </c>
      <c r="J1323" s="27">
        <v>0</v>
      </c>
      <c r="K1323" s="2"/>
      <c r="L1323" s="136"/>
      <c r="M1323" s="2" t="s">
        <v>35</v>
      </c>
      <c r="N1323" s="28">
        <v>0</v>
      </c>
    </row>
    <row r="1324" spans="1:14" x14ac:dyDescent="0.3">
      <c r="A1324" s="11"/>
      <c r="B1324" s="12"/>
      <c r="C1324" s="12"/>
      <c r="D1324" s="29"/>
      <c r="E1324" s="2" t="s">
        <v>20</v>
      </c>
      <c r="F1324" s="27">
        <v>0</v>
      </c>
      <c r="G1324" s="2" t="s">
        <v>180</v>
      </c>
      <c r="H1324" s="27">
        <v>0</v>
      </c>
      <c r="I1324" s="2" t="s">
        <v>181</v>
      </c>
      <c r="J1324" s="27">
        <v>0</v>
      </c>
      <c r="K1324" s="2" t="s">
        <v>182</v>
      </c>
      <c r="L1324" s="136">
        <v>0</v>
      </c>
      <c r="M1324" s="2" t="s">
        <v>38</v>
      </c>
      <c r="N1324" s="28">
        <v>0</v>
      </c>
    </row>
    <row r="1325" spans="1:14" x14ac:dyDescent="0.3">
      <c r="A1325" s="11"/>
      <c r="B1325" s="12"/>
      <c r="C1325" s="12"/>
      <c r="D1325" s="29"/>
      <c r="E1325" s="2" t="s">
        <v>26</v>
      </c>
      <c r="F1325" s="27">
        <v>0</v>
      </c>
      <c r="G1325" s="2" t="s">
        <v>183</v>
      </c>
      <c r="H1325" s="27">
        <v>0</v>
      </c>
      <c r="I1325" s="2" t="s">
        <v>184</v>
      </c>
      <c r="J1325" s="27">
        <v>0</v>
      </c>
      <c r="K1325" s="2"/>
      <c r="L1325" s="136"/>
      <c r="M1325" s="2" t="s">
        <v>39</v>
      </c>
      <c r="N1325" s="28">
        <v>0</v>
      </c>
    </row>
    <row r="1326" spans="1:14" x14ac:dyDescent="0.3">
      <c r="A1326" s="11"/>
      <c r="B1326" s="12"/>
      <c r="C1326" s="12"/>
      <c r="D1326" s="30"/>
      <c r="H1326" s="2"/>
      <c r="J1326" s="2"/>
      <c r="L1326" s="108"/>
      <c r="N1326" s="14"/>
    </row>
    <row r="1327" spans="1:14" x14ac:dyDescent="0.3">
      <c r="A1327" s="11"/>
      <c r="B1327" s="21" t="s">
        <v>185</v>
      </c>
      <c r="C1327" s="12"/>
      <c r="D1327" s="13" t="s">
        <v>186</v>
      </c>
      <c r="E1327" s="2" t="s">
        <v>31</v>
      </c>
      <c r="F1327" s="27">
        <v>0</v>
      </c>
      <c r="G1327" s="2" t="s">
        <v>179</v>
      </c>
      <c r="H1327" s="27">
        <v>0</v>
      </c>
      <c r="I1327" s="2" t="s">
        <v>33</v>
      </c>
      <c r="J1327" s="27">
        <v>0</v>
      </c>
      <c r="K1327" s="2"/>
      <c r="L1327" s="136"/>
      <c r="M1327" s="2" t="s">
        <v>35</v>
      </c>
      <c r="N1327" s="28">
        <v>0</v>
      </c>
    </row>
    <row r="1328" spans="1:14" x14ac:dyDescent="0.3">
      <c r="A1328" s="11"/>
      <c r="B1328" s="12"/>
      <c r="C1328" s="12"/>
      <c r="D1328" s="29"/>
      <c r="E1328" s="2" t="s">
        <v>20</v>
      </c>
      <c r="F1328" s="27">
        <v>0</v>
      </c>
      <c r="G1328" s="2" t="s">
        <v>180</v>
      </c>
      <c r="H1328" s="27">
        <v>0</v>
      </c>
      <c r="I1328" s="2" t="s">
        <v>181</v>
      </c>
      <c r="J1328" s="27">
        <v>0</v>
      </c>
      <c r="K1328" s="2" t="s">
        <v>182</v>
      </c>
      <c r="L1328" s="136">
        <v>0</v>
      </c>
      <c r="M1328" s="2" t="s">
        <v>38</v>
      </c>
      <c r="N1328" s="28">
        <v>0</v>
      </c>
    </row>
    <row r="1329" spans="1:14" x14ac:dyDescent="0.3">
      <c r="A1329" s="11"/>
      <c r="B1329" s="12"/>
      <c r="C1329" s="12"/>
      <c r="D1329" s="29"/>
      <c r="E1329" s="2" t="s">
        <v>26</v>
      </c>
      <c r="F1329" s="27">
        <v>0</v>
      </c>
      <c r="G1329" s="2" t="s">
        <v>183</v>
      </c>
      <c r="H1329" s="27">
        <v>0</v>
      </c>
      <c r="I1329" s="2" t="s">
        <v>184</v>
      </c>
      <c r="J1329" s="27">
        <v>0</v>
      </c>
      <c r="K1329" s="2"/>
      <c r="L1329" s="136"/>
      <c r="M1329" s="2" t="s">
        <v>39</v>
      </c>
      <c r="N1329" s="28">
        <v>0</v>
      </c>
    </row>
    <row r="1330" spans="1:14" x14ac:dyDescent="0.3">
      <c r="A1330" s="11"/>
      <c r="B1330" s="12"/>
      <c r="C1330" s="12"/>
      <c r="D1330" s="30"/>
      <c r="I1330" s="2"/>
      <c r="L1330" s="108"/>
      <c r="N1330" s="5"/>
    </row>
    <row r="1331" spans="1:14" x14ac:dyDescent="0.3">
      <c r="A1331" s="11"/>
      <c r="B1331" s="21" t="s">
        <v>195</v>
      </c>
      <c r="C1331" s="12"/>
      <c r="D1331" s="13" t="s">
        <v>196</v>
      </c>
      <c r="E1331" s="2" t="s">
        <v>31</v>
      </c>
      <c r="F1331" s="27">
        <v>0</v>
      </c>
      <c r="G1331" s="2" t="s">
        <v>179</v>
      </c>
      <c r="H1331" s="27">
        <v>0</v>
      </c>
      <c r="I1331" s="2" t="s">
        <v>33</v>
      </c>
      <c r="J1331" s="27">
        <v>0</v>
      </c>
      <c r="L1331" s="136"/>
      <c r="M1331" s="2" t="s">
        <v>35</v>
      </c>
      <c r="N1331" s="28">
        <v>0</v>
      </c>
    </row>
    <row r="1332" spans="1:14" x14ac:dyDescent="0.3">
      <c r="A1332" s="11"/>
      <c r="B1332" s="12"/>
      <c r="C1332" s="12"/>
      <c r="D1332" s="29"/>
      <c r="E1332" s="2" t="s">
        <v>20</v>
      </c>
      <c r="F1332" s="27">
        <v>0</v>
      </c>
      <c r="G1332" s="2" t="s">
        <v>180</v>
      </c>
      <c r="H1332" s="27">
        <v>0</v>
      </c>
      <c r="I1332" s="2" t="s">
        <v>181</v>
      </c>
      <c r="J1332" s="27">
        <v>0</v>
      </c>
      <c r="K1332" s="2" t="s">
        <v>182</v>
      </c>
      <c r="L1332" s="136">
        <v>0</v>
      </c>
      <c r="M1332" s="2" t="s">
        <v>38</v>
      </c>
      <c r="N1332" s="28">
        <v>0</v>
      </c>
    </row>
    <row r="1333" spans="1:14" x14ac:dyDescent="0.3">
      <c r="A1333" s="11"/>
      <c r="B1333" s="12"/>
      <c r="C1333" s="12"/>
      <c r="D1333" s="29"/>
      <c r="E1333" s="2" t="s">
        <v>26</v>
      </c>
      <c r="F1333" s="27">
        <v>0</v>
      </c>
      <c r="G1333" s="2" t="s">
        <v>183</v>
      </c>
      <c r="H1333" s="27">
        <v>0</v>
      </c>
      <c r="I1333" s="2" t="s">
        <v>184</v>
      </c>
      <c r="J1333" s="27">
        <v>0</v>
      </c>
      <c r="K1333" s="39"/>
      <c r="L1333" s="136"/>
      <c r="M1333" s="2" t="s">
        <v>39</v>
      </c>
      <c r="N1333" s="28">
        <v>0</v>
      </c>
    </row>
    <row r="1334" spans="1:14" ht="15" thickBot="1" x14ac:dyDescent="0.35">
      <c r="A1334" s="11"/>
      <c r="B1334" s="12"/>
      <c r="C1334" s="12"/>
      <c r="D1334" s="29"/>
      <c r="E1334" s="2"/>
      <c r="F1334" s="27"/>
      <c r="G1334" s="2"/>
      <c r="H1334" s="27"/>
      <c r="I1334" s="2"/>
      <c r="J1334" s="27"/>
      <c r="K1334"/>
      <c r="L1334" s="136"/>
      <c r="M1334" s="2"/>
      <c r="N1334" s="28"/>
    </row>
    <row r="1335" spans="1:14" ht="14.4" thickTop="1" x14ac:dyDescent="0.3">
      <c r="A1335" s="48"/>
      <c r="B1335" s="49"/>
      <c r="C1335" s="49"/>
      <c r="D1335" s="50"/>
      <c r="E1335" s="518"/>
      <c r="F1335" s="519"/>
      <c r="G1335" s="518"/>
      <c r="H1335" s="519"/>
      <c r="I1335" s="518"/>
      <c r="J1335" s="519"/>
      <c r="K1335" s="518"/>
      <c r="L1335" s="201"/>
      <c r="M1335" s="518"/>
      <c r="N1335" s="520"/>
    </row>
    <row r="1336" spans="1:14" x14ac:dyDescent="0.3">
      <c r="A1336" s="37"/>
      <c r="B1336" s="78" t="s">
        <v>187</v>
      </c>
      <c r="C1336" s="12" t="s">
        <v>189</v>
      </c>
      <c r="D1336" s="13" t="s">
        <v>376</v>
      </c>
      <c r="E1336" s="39" t="s">
        <v>31</v>
      </c>
      <c r="F1336" s="40">
        <f>+F1323+F1327+F1331</f>
        <v>0</v>
      </c>
      <c r="G1336" s="39" t="s">
        <v>179</v>
      </c>
      <c r="H1336" s="40">
        <f>+H1323+H1327+H1331</f>
        <v>0</v>
      </c>
      <c r="I1336" s="39" t="s">
        <v>33</v>
      </c>
      <c r="J1336" s="40">
        <f>+J1323+J1327+J1331</f>
        <v>0</v>
      </c>
      <c r="K1336" s="39"/>
      <c r="L1336" s="192"/>
      <c r="M1336" s="39" t="s">
        <v>35</v>
      </c>
      <c r="N1336" s="41">
        <f>+N1323+N1327+N1331</f>
        <v>0</v>
      </c>
    </row>
    <row r="1337" spans="1:14" x14ac:dyDescent="0.3">
      <c r="A1337" s="11"/>
      <c r="B1337" s="12"/>
      <c r="C1337" s="12"/>
      <c r="D1337" s="13"/>
      <c r="E1337" s="39" t="s">
        <v>20</v>
      </c>
      <c r="F1337" s="40">
        <f t="shared" ref="F1337:H1338" si="10">+F1324+F1328+F1332</f>
        <v>0</v>
      </c>
      <c r="G1337" s="39" t="s">
        <v>180</v>
      </c>
      <c r="H1337" s="40">
        <f t="shared" si="10"/>
        <v>0</v>
      </c>
      <c r="I1337" s="39" t="s">
        <v>181</v>
      </c>
      <c r="J1337" s="40">
        <f>+J1324+J1328+J1332</f>
        <v>0</v>
      </c>
      <c r="K1337" s="39" t="s">
        <v>182</v>
      </c>
      <c r="L1337" s="192">
        <f>+L1324+L1328+L1332</f>
        <v>0</v>
      </c>
      <c r="M1337" s="39" t="s">
        <v>38</v>
      </c>
      <c r="N1337" s="41">
        <f>+N1324+N1328+N1332</f>
        <v>0</v>
      </c>
    </row>
    <row r="1338" spans="1:14" x14ac:dyDescent="0.3">
      <c r="A1338" s="11"/>
      <c r="B1338" s="12"/>
      <c r="C1338" s="12"/>
      <c r="D1338" s="13"/>
      <c r="E1338" s="39" t="s">
        <v>26</v>
      </c>
      <c r="F1338" s="40">
        <f t="shared" si="10"/>
        <v>0</v>
      </c>
      <c r="G1338" s="39" t="s">
        <v>183</v>
      </c>
      <c r="H1338" s="40">
        <f t="shared" si="10"/>
        <v>0</v>
      </c>
      <c r="I1338" s="39" t="s">
        <v>184</v>
      </c>
      <c r="J1338" s="40">
        <f>+J1325+J1329+J1333</f>
        <v>0</v>
      </c>
      <c r="K1338" s="39"/>
      <c r="L1338" s="192"/>
      <c r="M1338" s="39" t="s">
        <v>39</v>
      </c>
      <c r="N1338" s="41">
        <f>+N1325+N1329+N1333</f>
        <v>0</v>
      </c>
    </row>
    <row r="1339" spans="1:14" x14ac:dyDescent="0.3">
      <c r="A1339" s="42"/>
      <c r="B1339" s="43"/>
      <c r="C1339" s="43"/>
      <c r="D1339" s="22"/>
      <c r="E1339" s="44"/>
      <c r="F1339" s="172"/>
      <c r="G1339" s="44"/>
      <c r="H1339" s="172"/>
      <c r="I1339" s="44"/>
      <c r="J1339" s="172"/>
      <c r="K1339" s="44"/>
      <c r="L1339" s="746"/>
      <c r="M1339" s="44"/>
      <c r="N1339" s="45"/>
    </row>
    <row r="1340" spans="1:14" x14ac:dyDescent="0.3">
      <c r="A1340" s="11"/>
      <c r="B1340" s="12"/>
      <c r="C1340" s="12"/>
      <c r="D1340" s="30"/>
      <c r="L1340" s="107"/>
      <c r="N1340" s="5"/>
    </row>
    <row r="1341" spans="1:14" x14ac:dyDescent="0.3">
      <c r="A1341" s="11"/>
      <c r="B1341" s="12"/>
      <c r="C1341" s="12"/>
      <c r="D1341" s="30"/>
      <c r="L1341" s="107"/>
      <c r="N1341" s="5"/>
    </row>
    <row r="1342" spans="1:14" x14ac:dyDescent="0.3">
      <c r="A1342" s="56" t="s">
        <v>377</v>
      </c>
      <c r="B1342" s="58" t="s">
        <v>175</v>
      </c>
      <c r="C1342" s="62" t="s">
        <v>193</v>
      </c>
      <c r="D1342" s="57" t="s">
        <v>379</v>
      </c>
      <c r="E1342" s="18"/>
      <c r="F1342" s="18"/>
      <c r="G1342" s="18"/>
      <c r="H1342" s="18"/>
      <c r="I1342" s="18"/>
      <c r="J1342" s="18"/>
      <c r="K1342" s="18"/>
      <c r="L1342" s="18"/>
      <c r="M1342" s="18"/>
      <c r="N1342" s="101"/>
    </row>
    <row r="1343" spans="1:14" x14ac:dyDescent="0.3">
      <c r="A1343" s="11"/>
      <c r="B1343" s="61"/>
      <c r="C1343" s="12"/>
      <c r="D1343" s="30"/>
      <c r="L1343" s="107"/>
      <c r="N1343" s="5"/>
    </row>
    <row r="1344" spans="1:14" x14ac:dyDescent="0.3">
      <c r="A1344" s="59"/>
      <c r="B1344" s="25"/>
      <c r="C1344" s="60"/>
      <c r="D1344" s="53"/>
      <c r="E1344" s="524"/>
      <c r="F1344" s="171"/>
      <c r="G1344" s="524"/>
      <c r="H1344" s="524"/>
      <c r="I1344" s="524"/>
      <c r="J1344" s="524"/>
      <c r="K1344" s="524"/>
      <c r="L1344" s="203"/>
      <c r="M1344" s="524"/>
      <c r="N1344" s="525"/>
    </row>
    <row r="1345" spans="1:14" x14ac:dyDescent="0.3">
      <c r="A1345" s="11"/>
      <c r="B1345" s="21" t="s">
        <v>177</v>
      </c>
      <c r="C1345" s="12"/>
      <c r="D1345" s="13" t="s">
        <v>178</v>
      </c>
      <c r="E1345" s="2" t="s">
        <v>31</v>
      </c>
      <c r="F1345" s="27">
        <v>0</v>
      </c>
      <c r="G1345" s="2" t="s">
        <v>179</v>
      </c>
      <c r="H1345" s="27">
        <v>0</v>
      </c>
      <c r="I1345" s="2" t="s">
        <v>33</v>
      </c>
      <c r="J1345" s="27">
        <v>0</v>
      </c>
      <c r="K1345" s="2"/>
      <c r="L1345" s="136"/>
      <c r="M1345" s="2" t="s">
        <v>35</v>
      </c>
      <c r="N1345" s="28">
        <v>0</v>
      </c>
    </row>
    <row r="1346" spans="1:14" x14ac:dyDescent="0.3">
      <c r="A1346" s="11"/>
      <c r="B1346" s="12"/>
      <c r="C1346" s="12"/>
      <c r="D1346" s="29"/>
      <c r="E1346" s="2" t="s">
        <v>20</v>
      </c>
      <c r="F1346" s="27">
        <v>0</v>
      </c>
      <c r="G1346" s="2" t="s">
        <v>180</v>
      </c>
      <c r="H1346" s="27">
        <v>0</v>
      </c>
      <c r="I1346" s="2" t="s">
        <v>181</v>
      </c>
      <c r="J1346" s="27">
        <v>0</v>
      </c>
      <c r="K1346" s="2" t="s">
        <v>182</v>
      </c>
      <c r="L1346" s="136">
        <v>0</v>
      </c>
      <c r="M1346" s="2" t="s">
        <v>38</v>
      </c>
      <c r="N1346" s="28">
        <v>0</v>
      </c>
    </row>
    <row r="1347" spans="1:14" x14ac:dyDescent="0.3">
      <c r="A1347" s="11"/>
      <c r="B1347" s="12"/>
      <c r="C1347" s="12"/>
      <c r="D1347" s="29"/>
      <c r="E1347" s="2" t="s">
        <v>26</v>
      </c>
      <c r="F1347" s="27">
        <v>0</v>
      </c>
      <c r="G1347" s="2" t="s">
        <v>183</v>
      </c>
      <c r="H1347" s="27">
        <v>0</v>
      </c>
      <c r="I1347" s="2" t="s">
        <v>184</v>
      </c>
      <c r="J1347" s="27">
        <v>0</v>
      </c>
      <c r="K1347" s="2"/>
      <c r="L1347" s="136"/>
      <c r="M1347" s="2" t="s">
        <v>39</v>
      </c>
      <c r="N1347" s="28">
        <v>0</v>
      </c>
    </row>
    <row r="1348" spans="1:14" x14ac:dyDescent="0.3">
      <c r="A1348" s="11"/>
      <c r="B1348" s="12"/>
      <c r="C1348" s="12"/>
      <c r="D1348" s="30"/>
      <c r="H1348" s="2"/>
      <c r="J1348" s="2"/>
      <c r="L1348" s="108"/>
      <c r="N1348" s="14"/>
    </row>
    <row r="1349" spans="1:14" x14ac:dyDescent="0.3">
      <c r="A1349" s="11"/>
      <c r="B1349" s="21" t="s">
        <v>185</v>
      </c>
      <c r="C1349" s="12"/>
      <c r="D1349" s="13" t="s">
        <v>186</v>
      </c>
      <c r="E1349" s="2" t="s">
        <v>31</v>
      </c>
      <c r="F1349" s="27">
        <v>0</v>
      </c>
      <c r="G1349" s="2" t="s">
        <v>179</v>
      </c>
      <c r="H1349" s="27">
        <v>0</v>
      </c>
      <c r="I1349" s="2" t="s">
        <v>33</v>
      </c>
      <c r="J1349" s="27">
        <v>0</v>
      </c>
      <c r="K1349" s="2"/>
      <c r="L1349" s="136"/>
      <c r="M1349" s="2" t="s">
        <v>35</v>
      </c>
      <c r="N1349" s="28">
        <v>0</v>
      </c>
    </row>
    <row r="1350" spans="1:14" x14ac:dyDescent="0.3">
      <c r="A1350" s="11"/>
      <c r="B1350" s="12"/>
      <c r="C1350" s="12"/>
      <c r="D1350" s="29"/>
      <c r="E1350" s="2" t="s">
        <v>20</v>
      </c>
      <c r="F1350" s="27">
        <v>0</v>
      </c>
      <c r="G1350" s="2" t="s">
        <v>180</v>
      </c>
      <c r="H1350" s="27">
        <v>0</v>
      </c>
      <c r="I1350" s="2" t="s">
        <v>181</v>
      </c>
      <c r="J1350" s="27">
        <v>0</v>
      </c>
      <c r="K1350" s="2" t="s">
        <v>182</v>
      </c>
      <c r="L1350" s="136">
        <v>0</v>
      </c>
      <c r="M1350" s="2" t="s">
        <v>38</v>
      </c>
      <c r="N1350" s="28">
        <v>0</v>
      </c>
    </row>
    <row r="1351" spans="1:14" x14ac:dyDescent="0.3">
      <c r="A1351" s="11"/>
      <c r="B1351" s="12"/>
      <c r="C1351" s="12"/>
      <c r="D1351" s="29"/>
      <c r="E1351" s="2" t="s">
        <v>26</v>
      </c>
      <c r="F1351" s="27">
        <v>0</v>
      </c>
      <c r="G1351" s="2" t="s">
        <v>183</v>
      </c>
      <c r="H1351" s="27">
        <v>0</v>
      </c>
      <c r="I1351" s="2" t="s">
        <v>184</v>
      </c>
      <c r="J1351" s="27">
        <v>0</v>
      </c>
      <c r="K1351" s="2"/>
      <c r="L1351" s="136"/>
      <c r="M1351" s="2" t="s">
        <v>39</v>
      </c>
      <c r="N1351" s="28">
        <v>0</v>
      </c>
    </row>
    <row r="1352" spans="1:14" x14ac:dyDescent="0.3">
      <c r="A1352" s="11"/>
      <c r="B1352" s="12"/>
      <c r="C1352" s="12"/>
      <c r="D1352" s="30"/>
      <c r="I1352" s="2"/>
      <c r="L1352" s="108"/>
      <c r="N1352" s="5"/>
    </row>
    <row r="1353" spans="1:14" x14ac:dyDescent="0.3">
      <c r="A1353" s="11"/>
      <c r="B1353" s="21" t="s">
        <v>195</v>
      </c>
      <c r="C1353" s="12"/>
      <c r="D1353" s="13" t="s">
        <v>196</v>
      </c>
      <c r="E1353" s="2" t="s">
        <v>31</v>
      </c>
      <c r="F1353" s="27">
        <v>0</v>
      </c>
      <c r="G1353" s="2" t="s">
        <v>179</v>
      </c>
      <c r="H1353" s="27">
        <v>0</v>
      </c>
      <c r="I1353" s="2" t="s">
        <v>33</v>
      </c>
      <c r="J1353" s="27">
        <v>0</v>
      </c>
      <c r="L1353" s="136"/>
      <c r="M1353" s="2" t="s">
        <v>35</v>
      </c>
      <c r="N1353" s="28">
        <v>0</v>
      </c>
    </row>
    <row r="1354" spans="1:14" x14ac:dyDescent="0.3">
      <c r="A1354" s="11"/>
      <c r="B1354" s="12"/>
      <c r="C1354" s="12"/>
      <c r="D1354" s="29"/>
      <c r="E1354" s="2" t="s">
        <v>20</v>
      </c>
      <c r="F1354" s="27">
        <v>0</v>
      </c>
      <c r="G1354" s="2" t="s">
        <v>180</v>
      </c>
      <c r="H1354" s="27">
        <v>0</v>
      </c>
      <c r="I1354" s="2" t="s">
        <v>181</v>
      </c>
      <c r="J1354" s="27">
        <v>0</v>
      </c>
      <c r="K1354" s="2" t="s">
        <v>182</v>
      </c>
      <c r="L1354" s="136">
        <v>0</v>
      </c>
      <c r="M1354" s="2" t="s">
        <v>38</v>
      </c>
      <c r="N1354" s="28">
        <v>0</v>
      </c>
    </row>
    <row r="1355" spans="1:14" x14ac:dyDescent="0.3">
      <c r="A1355" s="11"/>
      <c r="B1355" s="12"/>
      <c r="C1355" s="12"/>
      <c r="D1355" s="29"/>
      <c r="E1355" s="2" t="s">
        <v>26</v>
      </c>
      <c r="F1355" s="27">
        <v>0</v>
      </c>
      <c r="G1355" s="2" t="s">
        <v>183</v>
      </c>
      <c r="H1355" s="27">
        <v>0</v>
      </c>
      <c r="I1355" s="2" t="s">
        <v>184</v>
      </c>
      <c r="J1355" s="27">
        <v>0</v>
      </c>
      <c r="K1355" s="39"/>
      <c r="L1355" s="136"/>
      <c r="M1355" s="2" t="s">
        <v>39</v>
      </c>
      <c r="N1355" s="28">
        <v>0</v>
      </c>
    </row>
    <row r="1356" spans="1:14" ht="15" thickBot="1" x14ac:dyDescent="0.35">
      <c r="A1356" s="11"/>
      <c r="B1356" s="12"/>
      <c r="C1356" s="12"/>
      <c r="D1356" s="29"/>
      <c r="E1356" s="2"/>
      <c r="F1356" s="27"/>
      <c r="G1356" s="2"/>
      <c r="H1356" s="27"/>
      <c r="I1356" s="2"/>
      <c r="J1356" s="27"/>
      <c r="K1356"/>
      <c r="L1356" s="136"/>
      <c r="M1356" s="2"/>
      <c r="N1356" s="28"/>
    </row>
    <row r="1357" spans="1:14" ht="14.4" thickTop="1" x14ac:dyDescent="0.3">
      <c r="A1357" s="48"/>
      <c r="B1357" s="49"/>
      <c r="C1357" s="49"/>
      <c r="D1357" s="50"/>
      <c r="E1357" s="518"/>
      <c r="F1357" s="519"/>
      <c r="G1357" s="518"/>
      <c r="H1357" s="519"/>
      <c r="I1357" s="518"/>
      <c r="J1357" s="519"/>
      <c r="K1357" s="518"/>
      <c r="L1357" s="201"/>
      <c r="M1357" s="518"/>
      <c r="N1357" s="520"/>
    </row>
    <row r="1358" spans="1:14" x14ac:dyDescent="0.3">
      <c r="A1358" s="37"/>
      <c r="B1358" s="78" t="s">
        <v>187</v>
      </c>
      <c r="C1358" s="181" t="s">
        <v>193</v>
      </c>
      <c r="D1358" s="13" t="s">
        <v>379</v>
      </c>
      <c r="E1358" s="39" t="s">
        <v>31</v>
      </c>
      <c r="F1358" s="40">
        <f>+F1345+F1349+F1353</f>
        <v>0</v>
      </c>
      <c r="G1358" s="39" t="s">
        <v>179</v>
      </c>
      <c r="H1358" s="40">
        <f>+H1345+H1349+H1353</f>
        <v>0</v>
      </c>
      <c r="I1358" s="39" t="s">
        <v>33</v>
      </c>
      <c r="J1358" s="40">
        <f>+J1345+J1349+J1353</f>
        <v>0</v>
      </c>
      <c r="K1358" s="39"/>
      <c r="L1358" s="192"/>
      <c r="M1358" s="39" t="s">
        <v>35</v>
      </c>
      <c r="N1358" s="41">
        <f>+N1345+N1349+N1353</f>
        <v>0</v>
      </c>
    </row>
    <row r="1359" spans="1:14" x14ac:dyDescent="0.3">
      <c r="A1359" s="11"/>
      <c r="B1359" s="12"/>
      <c r="C1359" s="12"/>
      <c r="D1359" s="13"/>
      <c r="E1359" s="39" t="s">
        <v>20</v>
      </c>
      <c r="F1359" s="40">
        <f t="shared" ref="F1359:H1360" si="11">+F1346+F1350+F1354</f>
        <v>0</v>
      </c>
      <c r="G1359" s="39" t="s">
        <v>180</v>
      </c>
      <c r="H1359" s="40">
        <f t="shared" si="11"/>
        <v>0</v>
      </c>
      <c r="I1359" s="39" t="s">
        <v>181</v>
      </c>
      <c r="J1359" s="40">
        <f>+J1346+J1350+J1354</f>
        <v>0</v>
      </c>
      <c r="K1359" s="39" t="s">
        <v>182</v>
      </c>
      <c r="L1359" s="192">
        <f>+L1346+L1350+L1354</f>
        <v>0</v>
      </c>
      <c r="M1359" s="39" t="s">
        <v>38</v>
      </c>
      <c r="N1359" s="41">
        <f>+N1346+N1350+N1354</f>
        <v>0</v>
      </c>
    </row>
    <row r="1360" spans="1:14" x14ac:dyDescent="0.3">
      <c r="A1360" s="11"/>
      <c r="B1360" s="12"/>
      <c r="C1360" s="12"/>
      <c r="D1360" s="13"/>
      <c r="E1360" s="39" t="s">
        <v>26</v>
      </c>
      <c r="F1360" s="40">
        <f t="shared" si="11"/>
        <v>0</v>
      </c>
      <c r="G1360" s="39" t="s">
        <v>183</v>
      </c>
      <c r="H1360" s="40">
        <f t="shared" si="11"/>
        <v>0</v>
      </c>
      <c r="I1360" s="39" t="s">
        <v>184</v>
      </c>
      <c r="J1360" s="40">
        <f>+J1347+J1351+J1355</f>
        <v>0</v>
      </c>
      <c r="K1360" s="39"/>
      <c r="L1360" s="192"/>
      <c r="M1360" s="39" t="s">
        <v>39</v>
      </c>
      <c r="N1360" s="41">
        <f>+N1347+N1351+N1355</f>
        <v>0</v>
      </c>
    </row>
    <row r="1361" spans="1:14" x14ac:dyDescent="0.3">
      <c r="A1361" s="42"/>
      <c r="B1361" s="43"/>
      <c r="C1361" s="43"/>
      <c r="D1361" s="22"/>
      <c r="E1361" s="44"/>
      <c r="F1361" s="172"/>
      <c r="G1361" s="44"/>
      <c r="H1361" s="172"/>
      <c r="I1361" s="44"/>
      <c r="J1361" s="172"/>
      <c r="K1361" s="44"/>
      <c r="L1361" s="746"/>
      <c r="M1361" s="44"/>
      <c r="N1361" s="45"/>
    </row>
    <row r="1362" spans="1:14" x14ac:dyDescent="0.3">
      <c r="A1362" s="79"/>
      <c r="B1362" s="17"/>
      <c r="C1362" s="17"/>
      <c r="D1362" s="18"/>
      <c r="E1362" s="521"/>
      <c r="F1362" s="522"/>
      <c r="G1362" s="521"/>
      <c r="H1362" s="521"/>
      <c r="I1362" s="521"/>
      <c r="J1362" s="521"/>
      <c r="K1362" s="521"/>
      <c r="L1362" s="197"/>
      <c r="M1362" s="521"/>
      <c r="N1362" s="523"/>
    </row>
    <row r="1363" spans="1:14" x14ac:dyDescent="0.3">
      <c r="A1363" s="56" t="s">
        <v>380</v>
      </c>
      <c r="B1363" s="58" t="s">
        <v>175</v>
      </c>
      <c r="C1363" s="182" t="s">
        <v>2061</v>
      </c>
      <c r="D1363" s="57" t="s">
        <v>381</v>
      </c>
      <c r="E1363" s="18"/>
      <c r="F1363" s="18"/>
      <c r="G1363" s="18"/>
      <c r="H1363" s="18"/>
      <c r="I1363" s="18"/>
      <c r="J1363" s="18"/>
      <c r="K1363" s="18"/>
      <c r="L1363" s="18"/>
      <c r="M1363" s="18"/>
      <c r="N1363" s="101"/>
    </row>
    <row r="1364" spans="1:14" x14ac:dyDescent="0.3">
      <c r="A1364" s="11"/>
      <c r="B1364" s="61"/>
      <c r="C1364" s="12"/>
      <c r="D1364" s="30"/>
      <c r="L1364" s="107"/>
      <c r="N1364" s="5"/>
    </row>
    <row r="1365" spans="1:14" ht="15" customHeight="1" x14ac:dyDescent="0.3">
      <c r="A1365" s="59"/>
      <c r="B1365" s="25"/>
      <c r="C1365" s="60"/>
      <c r="D1365" s="53"/>
      <c r="E1365" s="524"/>
      <c r="F1365" s="171"/>
      <c r="G1365" s="524"/>
      <c r="H1365" s="524"/>
      <c r="I1365" s="524"/>
      <c r="J1365" s="524"/>
      <c r="K1365" s="524"/>
      <c r="L1365" s="203"/>
      <c r="M1365" s="524"/>
      <c r="N1365" s="525"/>
    </row>
    <row r="1366" spans="1:14" x14ac:dyDescent="0.3">
      <c r="A1366" s="11"/>
      <c r="B1366" s="21" t="s">
        <v>177</v>
      </c>
      <c r="C1366" s="12"/>
      <c r="D1366" s="13" t="s">
        <v>178</v>
      </c>
      <c r="E1366" s="2" t="s">
        <v>31</v>
      </c>
      <c r="F1366" s="27">
        <v>0</v>
      </c>
      <c r="G1366" s="2" t="s">
        <v>179</v>
      </c>
      <c r="H1366" s="27">
        <v>0</v>
      </c>
      <c r="I1366" s="2" t="s">
        <v>33</v>
      </c>
      <c r="J1366" s="27">
        <v>0</v>
      </c>
      <c r="K1366" s="2"/>
      <c r="L1366" s="136"/>
      <c r="M1366" s="2" t="s">
        <v>35</v>
      </c>
      <c r="N1366" s="28">
        <v>0</v>
      </c>
    </row>
    <row r="1367" spans="1:14" x14ac:dyDescent="0.3">
      <c r="A1367" s="11"/>
      <c r="B1367" s="12"/>
      <c r="C1367" s="12"/>
      <c r="D1367" s="29"/>
      <c r="E1367" s="2" t="s">
        <v>20</v>
      </c>
      <c r="F1367" s="27">
        <v>0</v>
      </c>
      <c r="G1367" s="2" t="s">
        <v>180</v>
      </c>
      <c r="H1367" s="27">
        <v>0</v>
      </c>
      <c r="I1367" s="2" t="s">
        <v>181</v>
      </c>
      <c r="J1367" s="27">
        <v>0</v>
      </c>
      <c r="K1367" s="2" t="s">
        <v>182</v>
      </c>
      <c r="L1367" s="136">
        <v>0</v>
      </c>
      <c r="M1367" s="2" t="s">
        <v>38</v>
      </c>
      <c r="N1367" s="28">
        <v>0</v>
      </c>
    </row>
    <row r="1368" spans="1:14" x14ac:dyDescent="0.3">
      <c r="A1368" s="11"/>
      <c r="B1368" s="12"/>
      <c r="C1368" s="12"/>
      <c r="D1368" s="29"/>
      <c r="E1368" s="2" t="s">
        <v>26</v>
      </c>
      <c r="F1368" s="27">
        <v>0</v>
      </c>
      <c r="G1368" s="2" t="s">
        <v>183</v>
      </c>
      <c r="H1368" s="27">
        <v>0</v>
      </c>
      <c r="I1368" s="2" t="s">
        <v>184</v>
      </c>
      <c r="J1368" s="27">
        <v>0</v>
      </c>
      <c r="K1368" s="2"/>
      <c r="L1368" s="136"/>
      <c r="M1368" s="2" t="s">
        <v>39</v>
      </c>
      <c r="N1368" s="28">
        <v>0</v>
      </c>
    </row>
    <row r="1369" spans="1:14" x14ac:dyDescent="0.3">
      <c r="A1369" s="11"/>
      <c r="B1369" s="12"/>
      <c r="C1369" s="12"/>
      <c r="D1369" s="30"/>
      <c r="H1369" s="2"/>
      <c r="J1369" s="2"/>
      <c r="L1369" s="108"/>
      <c r="N1369" s="14"/>
    </row>
    <row r="1370" spans="1:14" x14ac:dyDescent="0.3">
      <c r="A1370" s="11"/>
      <c r="B1370" s="21" t="s">
        <v>185</v>
      </c>
      <c r="C1370" s="12"/>
      <c r="D1370" s="13" t="s">
        <v>186</v>
      </c>
      <c r="E1370" s="2" t="s">
        <v>31</v>
      </c>
      <c r="F1370" s="27">
        <v>0</v>
      </c>
      <c r="G1370" s="2" t="s">
        <v>179</v>
      </c>
      <c r="H1370" s="27">
        <v>0</v>
      </c>
      <c r="I1370" s="2" t="s">
        <v>33</v>
      </c>
      <c r="J1370" s="27">
        <v>0</v>
      </c>
      <c r="K1370" s="2"/>
      <c r="L1370" s="136"/>
      <c r="M1370" s="2" t="s">
        <v>35</v>
      </c>
      <c r="N1370" s="28">
        <v>0</v>
      </c>
    </row>
    <row r="1371" spans="1:14" x14ac:dyDescent="0.3">
      <c r="A1371" s="11"/>
      <c r="B1371" s="12"/>
      <c r="C1371" s="12"/>
      <c r="D1371" s="29"/>
      <c r="E1371" s="2" t="s">
        <v>20</v>
      </c>
      <c r="F1371" s="27">
        <v>0</v>
      </c>
      <c r="G1371" s="2" t="s">
        <v>180</v>
      </c>
      <c r="H1371" s="27">
        <v>0</v>
      </c>
      <c r="I1371" s="2" t="s">
        <v>181</v>
      </c>
      <c r="J1371" s="27">
        <v>0</v>
      </c>
      <c r="K1371" s="2" t="s">
        <v>182</v>
      </c>
      <c r="L1371" s="136">
        <v>0</v>
      </c>
      <c r="M1371" s="2" t="s">
        <v>38</v>
      </c>
      <c r="N1371" s="28">
        <v>0</v>
      </c>
    </row>
    <row r="1372" spans="1:14" x14ac:dyDescent="0.3">
      <c r="A1372" s="11"/>
      <c r="B1372" s="12"/>
      <c r="C1372" s="12"/>
      <c r="D1372" s="29"/>
      <c r="E1372" s="2" t="s">
        <v>26</v>
      </c>
      <c r="F1372" s="27">
        <v>0</v>
      </c>
      <c r="G1372" s="2" t="s">
        <v>183</v>
      </c>
      <c r="H1372" s="27">
        <v>0</v>
      </c>
      <c r="I1372" s="2" t="s">
        <v>184</v>
      </c>
      <c r="J1372" s="27">
        <v>0</v>
      </c>
      <c r="K1372" s="2"/>
      <c r="L1372" s="136"/>
      <c r="M1372" s="2" t="s">
        <v>39</v>
      </c>
      <c r="N1372" s="28">
        <v>0</v>
      </c>
    </row>
    <row r="1373" spans="1:14" x14ac:dyDescent="0.3">
      <c r="A1373" s="11"/>
      <c r="B1373" s="12"/>
      <c r="C1373" s="12"/>
      <c r="D1373" s="29"/>
      <c r="E1373" s="2"/>
      <c r="F1373" s="27"/>
      <c r="G1373" s="2"/>
      <c r="H1373" s="27"/>
      <c r="I1373" s="2"/>
      <c r="J1373" s="27"/>
      <c r="L1373" s="108"/>
      <c r="M1373" s="2"/>
      <c r="N1373" s="28"/>
    </row>
    <row r="1374" spans="1:14" x14ac:dyDescent="0.3">
      <c r="A1374" s="11"/>
      <c r="B1374" s="21" t="s">
        <v>195</v>
      </c>
      <c r="C1374" s="12"/>
      <c r="D1374" s="13" t="s">
        <v>196</v>
      </c>
      <c r="E1374" s="2" t="s">
        <v>31</v>
      </c>
      <c r="F1374" s="27">
        <v>0</v>
      </c>
      <c r="G1374" s="2" t="s">
        <v>179</v>
      </c>
      <c r="H1374" s="27">
        <v>0</v>
      </c>
      <c r="I1374" s="2" t="s">
        <v>33</v>
      </c>
      <c r="J1374" s="27">
        <v>0</v>
      </c>
      <c r="L1374" s="136"/>
      <c r="M1374" s="2" t="s">
        <v>35</v>
      </c>
      <c r="N1374" s="28">
        <v>0</v>
      </c>
    </row>
    <row r="1375" spans="1:14" x14ac:dyDescent="0.3">
      <c r="A1375" s="11"/>
      <c r="B1375" s="12"/>
      <c r="C1375" s="12"/>
      <c r="D1375" s="29"/>
      <c r="E1375" s="2" t="s">
        <v>20</v>
      </c>
      <c r="F1375" s="27">
        <v>0</v>
      </c>
      <c r="G1375" s="2" t="s">
        <v>180</v>
      </c>
      <c r="H1375" s="27">
        <v>0</v>
      </c>
      <c r="I1375" s="2" t="s">
        <v>181</v>
      </c>
      <c r="J1375" s="27">
        <v>0</v>
      </c>
      <c r="K1375" s="2" t="s">
        <v>182</v>
      </c>
      <c r="L1375" s="136">
        <v>0</v>
      </c>
      <c r="M1375" s="2" t="s">
        <v>38</v>
      </c>
      <c r="N1375" s="28">
        <v>0</v>
      </c>
    </row>
    <row r="1376" spans="1:14" x14ac:dyDescent="0.3">
      <c r="A1376" s="11"/>
      <c r="B1376" s="12"/>
      <c r="C1376" s="12"/>
      <c r="D1376" s="29"/>
      <c r="E1376" s="2" t="s">
        <v>26</v>
      </c>
      <c r="F1376" s="27">
        <v>0</v>
      </c>
      <c r="G1376" s="2" t="s">
        <v>183</v>
      </c>
      <c r="H1376" s="27">
        <v>0</v>
      </c>
      <c r="I1376" s="2" t="s">
        <v>184</v>
      </c>
      <c r="J1376" s="27">
        <v>0</v>
      </c>
      <c r="K1376" s="39"/>
      <c r="L1376" s="136"/>
      <c r="M1376" s="2" t="s">
        <v>39</v>
      </c>
      <c r="N1376" s="28">
        <v>0</v>
      </c>
    </row>
    <row r="1377" spans="1:14" ht="15" thickBot="1" x14ac:dyDescent="0.35">
      <c r="A1377" s="11"/>
      <c r="B1377" s="12"/>
      <c r="C1377" s="12"/>
      <c r="D1377" s="29"/>
      <c r="E1377" s="2"/>
      <c r="F1377" s="27"/>
      <c r="G1377" s="2"/>
      <c r="H1377" s="27"/>
      <c r="I1377" s="2"/>
      <c r="J1377" s="27"/>
      <c r="K1377"/>
      <c r="L1377" s="136"/>
      <c r="M1377" s="2"/>
      <c r="N1377" s="28"/>
    </row>
    <row r="1378" spans="1:14" ht="14.4" thickTop="1" x14ac:dyDescent="0.3">
      <c r="A1378" s="48"/>
      <c r="B1378" s="49"/>
      <c r="C1378" s="49"/>
      <c r="D1378" s="50"/>
      <c r="E1378" s="518"/>
      <c r="F1378" s="519"/>
      <c r="G1378" s="518"/>
      <c r="H1378" s="519"/>
      <c r="I1378" s="518"/>
      <c r="J1378" s="519"/>
      <c r="K1378" s="518"/>
      <c r="L1378" s="201"/>
      <c r="M1378" s="518"/>
      <c r="N1378" s="520"/>
    </row>
    <row r="1379" spans="1:14" x14ac:dyDescent="0.3">
      <c r="A1379" s="37"/>
      <c r="B1379" s="78" t="s">
        <v>187</v>
      </c>
      <c r="C1379" s="184" t="s">
        <v>2061</v>
      </c>
      <c r="D1379" s="13" t="s">
        <v>381</v>
      </c>
      <c r="E1379" s="39" t="s">
        <v>31</v>
      </c>
      <c r="F1379" s="40">
        <f>+F1366+F1370+F1374</f>
        <v>0</v>
      </c>
      <c r="G1379" s="39" t="s">
        <v>179</v>
      </c>
      <c r="H1379" s="40">
        <f>+H1366+H1370+H1374</f>
        <v>0</v>
      </c>
      <c r="I1379" s="39" t="s">
        <v>33</v>
      </c>
      <c r="J1379" s="40">
        <f>+J1366+J1370+J1374</f>
        <v>0</v>
      </c>
      <c r="K1379" s="39"/>
      <c r="L1379" s="192"/>
      <c r="M1379" s="39" t="s">
        <v>35</v>
      </c>
      <c r="N1379" s="41">
        <f>+N1366+N1370+N1374</f>
        <v>0</v>
      </c>
    </row>
    <row r="1380" spans="1:14" x14ac:dyDescent="0.3">
      <c r="A1380" s="11"/>
      <c r="B1380" s="12"/>
      <c r="C1380" s="12"/>
      <c r="D1380" s="13"/>
      <c r="E1380" s="39" t="s">
        <v>20</v>
      </c>
      <c r="F1380" s="40">
        <f>+F1367+F1371+F1375</f>
        <v>0</v>
      </c>
      <c r="G1380" s="39" t="s">
        <v>180</v>
      </c>
      <c r="H1380" s="40">
        <f>+H1367+H1371+H1375</f>
        <v>0</v>
      </c>
      <c r="I1380" s="39" t="s">
        <v>181</v>
      </c>
      <c r="J1380" s="40">
        <f>+J1367+J1371+J1375</f>
        <v>0</v>
      </c>
      <c r="K1380" s="39" t="s">
        <v>182</v>
      </c>
      <c r="L1380" s="192">
        <f>+L1367+L1371+L1375</f>
        <v>0</v>
      </c>
      <c r="M1380" s="39" t="s">
        <v>38</v>
      </c>
      <c r="N1380" s="41">
        <f>+N1367+N1371+N1375</f>
        <v>0</v>
      </c>
    </row>
    <row r="1381" spans="1:14" x14ac:dyDescent="0.3">
      <c r="A1381" s="11"/>
      <c r="B1381" s="12"/>
      <c r="C1381" s="12"/>
      <c r="D1381" s="13"/>
      <c r="E1381" s="39" t="s">
        <v>26</v>
      </c>
      <c r="F1381" s="40">
        <f>+F1368+F1372+F1376</f>
        <v>0</v>
      </c>
      <c r="G1381" s="39" t="s">
        <v>183</v>
      </c>
      <c r="H1381" s="40">
        <f>+H1368+H1372+H1376</f>
        <v>0</v>
      </c>
      <c r="I1381" s="39" t="s">
        <v>184</v>
      </c>
      <c r="J1381" s="40">
        <f>+J1368+J1372+J1376</f>
        <v>0</v>
      </c>
      <c r="K1381" s="39"/>
      <c r="L1381" s="192"/>
      <c r="M1381" s="39" t="s">
        <v>39</v>
      </c>
      <c r="N1381" s="41">
        <f>+N1368+N1372+N1376</f>
        <v>0</v>
      </c>
    </row>
    <row r="1382" spans="1:14" x14ac:dyDescent="0.3">
      <c r="A1382" s="11"/>
      <c r="B1382" s="12"/>
      <c r="C1382" s="12"/>
      <c r="D1382" s="13"/>
      <c r="E1382" s="39"/>
      <c r="F1382" s="40"/>
      <c r="G1382" s="39"/>
      <c r="H1382" s="40"/>
      <c r="I1382" s="40"/>
      <c r="J1382" s="40"/>
      <c r="K1382" s="39"/>
      <c r="L1382" s="39"/>
      <c r="M1382" s="39"/>
      <c r="N1382" s="41"/>
    </row>
    <row r="1383" spans="1:14" x14ac:dyDescent="0.3">
      <c r="A1383" s="11"/>
      <c r="B1383" s="12"/>
      <c r="C1383" s="12"/>
      <c r="D1383" s="30"/>
      <c r="L1383" s="107"/>
      <c r="N1383" s="5"/>
    </row>
    <row r="1384" spans="1:14" x14ac:dyDescent="0.3">
      <c r="A1384" s="1281"/>
      <c r="B1384" s="1282"/>
      <c r="C1384" s="60"/>
      <c r="D1384" s="63"/>
      <c r="E1384" s="1282"/>
      <c r="F1384" s="1282"/>
      <c r="G1384" s="60"/>
      <c r="H1384" s="63"/>
      <c r="I1384" s="1282"/>
      <c r="J1384" s="1282"/>
      <c r="K1384" s="60"/>
      <c r="L1384" s="63"/>
      <c r="M1384" s="1282"/>
      <c r="N1384" s="1283"/>
    </row>
    <row r="1385" spans="1:14" x14ac:dyDescent="0.3">
      <c r="A1385" s="1284" t="s">
        <v>385</v>
      </c>
      <c r="B1385" s="1285"/>
      <c r="C1385" s="1285"/>
      <c r="D1385" s="29" t="s">
        <v>373</v>
      </c>
      <c r="E1385" s="64" t="s">
        <v>31</v>
      </c>
      <c r="F1385" s="64">
        <f>+F1315+F1336+F1358+F1379</f>
        <v>0</v>
      </c>
      <c r="G1385" s="64" t="s">
        <v>179</v>
      </c>
      <c r="H1385" s="64">
        <f>+H1315+H1336+H1358+H1379</f>
        <v>0</v>
      </c>
      <c r="I1385" s="39" t="s">
        <v>33</v>
      </c>
      <c r="J1385" s="64">
        <f>+J1315+J1336+J1358+J1379</f>
        <v>0</v>
      </c>
      <c r="K1385" s="39"/>
      <c r="L1385" s="64"/>
      <c r="M1385" s="64" t="s">
        <v>35</v>
      </c>
      <c r="N1385" s="65">
        <f>+N1315+N1336+N1358+N1379</f>
        <v>0</v>
      </c>
    </row>
    <row r="1386" spans="1:14" x14ac:dyDescent="0.3">
      <c r="A1386" s="20"/>
      <c r="B1386" s="526"/>
      <c r="C1386" s="39"/>
      <c r="D1386" s="29"/>
      <c r="E1386" s="64" t="s">
        <v>20</v>
      </c>
      <c r="F1386" s="64">
        <f>+F1316+F1337+F1359+F1380</f>
        <v>0</v>
      </c>
      <c r="G1386" s="64" t="s">
        <v>180</v>
      </c>
      <c r="H1386" s="64">
        <f>+H1316+H1337+H1359+H1380</f>
        <v>0</v>
      </c>
      <c r="I1386" s="39" t="s">
        <v>181</v>
      </c>
      <c r="J1386" s="64">
        <f>+J1316+J1337+J1359+J1380</f>
        <v>0</v>
      </c>
      <c r="K1386" s="39" t="s">
        <v>182</v>
      </c>
      <c r="L1386" s="64">
        <f>+L1316+L1337+L1359+L1380</f>
        <v>0</v>
      </c>
      <c r="M1386" s="64" t="s">
        <v>38</v>
      </c>
      <c r="N1386" s="65">
        <f>+N1316+N1337+N1359+N1380</f>
        <v>0</v>
      </c>
    </row>
    <row r="1387" spans="1:14" x14ac:dyDescent="0.3">
      <c r="A1387" s="66"/>
      <c r="B1387" s="47"/>
      <c r="C1387" s="12"/>
      <c r="D1387" s="13"/>
      <c r="E1387" s="64" t="s">
        <v>26</v>
      </c>
      <c r="F1387" s="64">
        <f>+F1317+F1338+F1360+F1381</f>
        <v>0</v>
      </c>
      <c r="G1387" s="64" t="s">
        <v>183</v>
      </c>
      <c r="H1387" s="64">
        <f>+H1317+H1338+H1360+H1381</f>
        <v>0</v>
      </c>
      <c r="I1387" s="39" t="s">
        <v>184</v>
      </c>
      <c r="J1387" s="64">
        <f>+J1317+J1338+J1360+J1381</f>
        <v>0</v>
      </c>
      <c r="K1387" s="39"/>
      <c r="L1387" s="64"/>
      <c r="M1387" s="64" t="s">
        <v>39</v>
      </c>
      <c r="N1387" s="65">
        <f>+N1317+N1338+N1360+N1381</f>
        <v>0</v>
      </c>
    </row>
    <row r="1388" spans="1:14" x14ac:dyDescent="0.3">
      <c r="A1388" s="66"/>
      <c r="B1388" s="47"/>
      <c r="C1388" s="12"/>
      <c r="D1388" s="13"/>
      <c r="E1388" s="47"/>
      <c r="F1388" s="47"/>
      <c r="G1388" s="12"/>
      <c r="H1388" s="13"/>
      <c r="I1388" s="47"/>
      <c r="J1388" s="47"/>
      <c r="K1388" s="12"/>
      <c r="L1388" s="13"/>
      <c r="M1388" s="47"/>
      <c r="N1388" s="67"/>
    </row>
    <row r="1389" spans="1:14" x14ac:dyDescent="0.3">
      <c r="A1389" s="42"/>
      <c r="B1389" s="43"/>
      <c r="C1389" s="43"/>
      <c r="D1389" s="22"/>
      <c r="E1389" s="43"/>
      <c r="F1389" s="43"/>
      <c r="G1389" s="43"/>
      <c r="H1389" s="22"/>
      <c r="I1389" s="43"/>
      <c r="J1389" s="43"/>
      <c r="K1389" s="43"/>
      <c r="L1389" s="22"/>
      <c r="M1389" s="43"/>
      <c r="N1389" s="68"/>
    </row>
    <row r="1390" spans="1:14" ht="14.4" thickBot="1" x14ac:dyDescent="0.35">
      <c r="A1390" s="82"/>
      <c r="B1390" s="83"/>
      <c r="C1390" s="83"/>
      <c r="D1390" s="84"/>
      <c r="E1390" s="85"/>
      <c r="F1390" s="86"/>
      <c r="G1390" s="85"/>
      <c r="H1390" s="85"/>
      <c r="I1390" s="85"/>
      <c r="J1390" s="85"/>
      <c r="K1390" s="85"/>
      <c r="L1390" s="206"/>
      <c r="M1390" s="85"/>
      <c r="N1390" s="87"/>
    </row>
    <row r="1391" spans="1:14" ht="15" thickTop="1" thickBot="1" x14ac:dyDescent="0.35">
      <c r="A1391" s="1268" t="s">
        <v>171</v>
      </c>
      <c r="B1391" s="1269"/>
      <c r="C1391" s="9" t="s">
        <v>386</v>
      </c>
      <c r="D1391" s="96" t="s">
        <v>387</v>
      </c>
      <c r="E1391" s="219"/>
      <c r="F1391" s="219"/>
      <c r="G1391" s="219"/>
      <c r="H1391" s="219"/>
      <c r="I1391" s="219"/>
      <c r="J1391" s="219"/>
      <c r="K1391" s="219"/>
      <c r="L1391" s="219"/>
      <c r="M1391" s="219"/>
      <c r="N1391" s="10"/>
    </row>
    <row r="1392" spans="1:14" ht="14.4" thickTop="1" x14ac:dyDescent="0.3">
      <c r="A1392" s="11"/>
      <c r="B1392" s="12"/>
      <c r="C1392" s="12"/>
      <c r="D1392" s="13"/>
      <c r="L1392" s="107"/>
      <c r="N1392" s="5"/>
    </row>
    <row r="1393" spans="1:14" x14ac:dyDescent="0.3">
      <c r="A1393" s="100">
        <v>1501</v>
      </c>
      <c r="B1393" s="58" t="s">
        <v>175</v>
      </c>
      <c r="C1393" s="58" t="s">
        <v>172</v>
      </c>
      <c r="D1393" s="57" t="s">
        <v>388</v>
      </c>
      <c r="E1393" s="18"/>
      <c r="F1393" s="18"/>
      <c r="G1393" s="18"/>
      <c r="H1393" s="18"/>
      <c r="I1393" s="18"/>
      <c r="J1393" s="18"/>
      <c r="K1393" s="18"/>
      <c r="L1393" s="18"/>
      <c r="M1393" s="18"/>
      <c r="N1393" s="101"/>
    </row>
    <row r="1394" spans="1:14" x14ac:dyDescent="0.3">
      <c r="A1394" s="11"/>
      <c r="B1394" s="61"/>
      <c r="C1394" s="12"/>
      <c r="D1394" s="30"/>
      <c r="L1394" s="107"/>
      <c r="N1394" s="5"/>
    </row>
    <row r="1395" spans="1:14" x14ac:dyDescent="0.3">
      <c r="A1395" s="59"/>
      <c r="B1395" s="25"/>
      <c r="C1395" s="60"/>
      <c r="D1395" s="53"/>
      <c r="E1395" s="524"/>
      <c r="F1395" s="171"/>
      <c r="G1395" s="524"/>
      <c r="H1395" s="524"/>
      <c r="I1395" s="524"/>
      <c r="J1395" s="524"/>
      <c r="K1395" s="524"/>
      <c r="L1395" s="203"/>
      <c r="M1395" s="524"/>
      <c r="N1395" s="525"/>
    </row>
    <row r="1396" spans="1:14" x14ac:dyDescent="0.3">
      <c r="A1396" s="11"/>
      <c r="B1396" s="21" t="s">
        <v>177</v>
      </c>
      <c r="C1396" s="12"/>
      <c r="D1396" s="13" t="s">
        <v>178</v>
      </c>
      <c r="E1396" s="2" t="s">
        <v>31</v>
      </c>
      <c r="F1396" s="27">
        <v>0</v>
      </c>
      <c r="G1396" s="2" t="s">
        <v>179</v>
      </c>
      <c r="H1396" s="27">
        <v>0</v>
      </c>
      <c r="I1396" s="2" t="s">
        <v>33</v>
      </c>
      <c r="J1396" s="27">
        <v>0</v>
      </c>
      <c r="K1396" s="2"/>
      <c r="L1396" s="136"/>
      <c r="M1396" s="2" t="s">
        <v>35</v>
      </c>
      <c r="N1396" s="28">
        <v>0</v>
      </c>
    </row>
    <row r="1397" spans="1:14" x14ac:dyDescent="0.3">
      <c r="A1397" s="11"/>
      <c r="B1397" s="12"/>
      <c r="C1397" s="12"/>
      <c r="D1397" s="29"/>
      <c r="E1397" s="2" t="s">
        <v>20</v>
      </c>
      <c r="F1397" s="27">
        <v>0</v>
      </c>
      <c r="G1397" s="2" t="s">
        <v>180</v>
      </c>
      <c r="H1397" s="27">
        <v>0</v>
      </c>
      <c r="I1397" s="2" t="s">
        <v>181</v>
      </c>
      <c r="J1397" s="27">
        <v>0</v>
      </c>
      <c r="K1397" s="2" t="s">
        <v>182</v>
      </c>
      <c r="L1397" s="136">
        <v>0</v>
      </c>
      <c r="M1397" s="2" t="s">
        <v>38</v>
      </c>
      <c r="N1397" s="28">
        <v>0</v>
      </c>
    </row>
    <row r="1398" spans="1:14" x14ac:dyDescent="0.3">
      <c r="A1398" s="11"/>
      <c r="B1398" s="12"/>
      <c r="C1398" s="12"/>
      <c r="D1398" s="29"/>
      <c r="E1398" s="2" t="s">
        <v>26</v>
      </c>
      <c r="F1398" s="27">
        <v>0</v>
      </c>
      <c r="G1398" s="2" t="s">
        <v>183</v>
      </c>
      <c r="H1398" s="27">
        <v>0</v>
      </c>
      <c r="I1398" s="2" t="s">
        <v>184</v>
      </c>
      <c r="J1398" s="27">
        <v>0</v>
      </c>
      <c r="K1398" s="2"/>
      <c r="L1398" s="136"/>
      <c r="M1398" s="2" t="s">
        <v>39</v>
      </c>
      <c r="N1398" s="28">
        <v>0</v>
      </c>
    </row>
    <row r="1399" spans="1:14" x14ac:dyDescent="0.3">
      <c r="A1399" s="11"/>
      <c r="B1399" s="12"/>
      <c r="C1399" s="12"/>
      <c r="D1399" s="30"/>
      <c r="H1399" s="2"/>
      <c r="J1399" s="2"/>
      <c r="L1399" s="108"/>
      <c r="N1399" s="14"/>
    </row>
    <row r="1400" spans="1:14" x14ac:dyDescent="0.3">
      <c r="A1400" s="11"/>
      <c r="B1400" s="21" t="s">
        <v>185</v>
      </c>
      <c r="C1400" s="12"/>
      <c r="D1400" s="13" t="s">
        <v>186</v>
      </c>
      <c r="E1400" s="2" t="s">
        <v>31</v>
      </c>
      <c r="F1400" s="27">
        <v>0</v>
      </c>
      <c r="G1400" s="2" t="s">
        <v>179</v>
      </c>
      <c r="H1400" s="27">
        <v>0</v>
      </c>
      <c r="I1400" s="2" t="s">
        <v>33</v>
      </c>
      <c r="J1400" s="27">
        <v>0</v>
      </c>
      <c r="K1400" s="2"/>
      <c r="L1400" s="136"/>
      <c r="M1400" s="2" t="s">
        <v>35</v>
      </c>
      <c r="N1400" s="28">
        <v>0</v>
      </c>
    </row>
    <row r="1401" spans="1:14" x14ac:dyDescent="0.3">
      <c r="A1401" s="11"/>
      <c r="B1401" s="12"/>
      <c r="C1401" s="12"/>
      <c r="D1401" s="29"/>
      <c r="E1401" s="2" t="s">
        <v>20</v>
      </c>
      <c r="F1401" s="27">
        <v>0</v>
      </c>
      <c r="G1401" s="2" t="s">
        <v>180</v>
      </c>
      <c r="H1401" s="27">
        <v>0</v>
      </c>
      <c r="I1401" s="2" t="s">
        <v>181</v>
      </c>
      <c r="J1401" s="27">
        <v>0</v>
      </c>
      <c r="K1401" s="2" t="s">
        <v>182</v>
      </c>
      <c r="L1401" s="136">
        <v>0</v>
      </c>
      <c r="M1401" s="2" t="s">
        <v>38</v>
      </c>
      <c r="N1401" s="28">
        <v>0</v>
      </c>
    </row>
    <row r="1402" spans="1:14" x14ac:dyDescent="0.3">
      <c r="A1402" s="11"/>
      <c r="B1402" s="12"/>
      <c r="C1402" s="12"/>
      <c r="D1402" s="29"/>
      <c r="E1402" s="2" t="s">
        <v>26</v>
      </c>
      <c r="F1402" s="27">
        <v>0</v>
      </c>
      <c r="G1402" s="2" t="s">
        <v>183</v>
      </c>
      <c r="H1402" s="27">
        <v>0</v>
      </c>
      <c r="I1402" s="2" t="s">
        <v>184</v>
      </c>
      <c r="J1402" s="27">
        <v>0</v>
      </c>
      <c r="K1402" s="2"/>
      <c r="L1402" s="136"/>
      <c r="M1402" s="2" t="s">
        <v>39</v>
      </c>
      <c r="N1402" s="28">
        <v>0</v>
      </c>
    </row>
    <row r="1403" spans="1:14" x14ac:dyDescent="0.3">
      <c r="A1403" s="11"/>
      <c r="B1403" s="12"/>
      <c r="C1403" s="12"/>
      <c r="D1403" s="30"/>
      <c r="I1403" s="2"/>
      <c r="L1403" s="108"/>
      <c r="N1403" s="5"/>
    </row>
    <row r="1404" spans="1:14" x14ac:dyDescent="0.3">
      <c r="A1404" s="11"/>
      <c r="B1404" s="21" t="s">
        <v>195</v>
      </c>
      <c r="C1404" s="12"/>
      <c r="D1404" s="13" t="s">
        <v>196</v>
      </c>
      <c r="E1404" s="2" t="s">
        <v>31</v>
      </c>
      <c r="F1404" s="27">
        <v>0</v>
      </c>
      <c r="G1404" s="2" t="s">
        <v>179</v>
      </c>
      <c r="H1404" s="27">
        <v>0</v>
      </c>
      <c r="I1404" s="2" t="s">
        <v>33</v>
      </c>
      <c r="J1404" s="27">
        <v>0</v>
      </c>
      <c r="L1404" s="136"/>
      <c r="M1404" s="2" t="s">
        <v>35</v>
      </c>
      <c r="N1404" s="28">
        <v>0</v>
      </c>
    </row>
    <row r="1405" spans="1:14" x14ac:dyDescent="0.3">
      <c r="A1405" s="11"/>
      <c r="B1405" s="12"/>
      <c r="C1405" s="12"/>
      <c r="D1405" s="29"/>
      <c r="E1405" s="2" t="s">
        <v>20</v>
      </c>
      <c r="F1405" s="27">
        <v>0</v>
      </c>
      <c r="G1405" s="2" t="s">
        <v>180</v>
      </c>
      <c r="H1405" s="27">
        <v>0</v>
      </c>
      <c r="I1405" s="2" t="s">
        <v>181</v>
      </c>
      <c r="J1405" s="27">
        <v>0</v>
      </c>
      <c r="K1405" s="2" t="s">
        <v>182</v>
      </c>
      <c r="L1405" s="136">
        <v>0</v>
      </c>
      <c r="M1405" s="2" t="s">
        <v>38</v>
      </c>
      <c r="N1405" s="28">
        <v>0</v>
      </c>
    </row>
    <row r="1406" spans="1:14" x14ac:dyDescent="0.3">
      <c r="A1406" s="11"/>
      <c r="B1406" s="12"/>
      <c r="C1406" s="12"/>
      <c r="D1406" s="29"/>
      <c r="E1406" s="2" t="s">
        <v>26</v>
      </c>
      <c r="F1406" s="27">
        <v>0</v>
      </c>
      <c r="G1406" s="2" t="s">
        <v>183</v>
      </c>
      <c r="H1406" s="27">
        <v>0</v>
      </c>
      <c r="I1406" s="2" t="s">
        <v>184</v>
      </c>
      <c r="J1406" s="27">
        <v>0</v>
      </c>
      <c r="K1406" s="39"/>
      <c r="L1406" s="136"/>
      <c r="M1406" s="2" t="s">
        <v>39</v>
      </c>
      <c r="N1406" s="28">
        <v>0</v>
      </c>
    </row>
    <row r="1407" spans="1:14" ht="15" thickBot="1" x14ac:dyDescent="0.35">
      <c r="A1407" s="11"/>
      <c r="B1407" s="12"/>
      <c r="C1407" s="12"/>
      <c r="D1407" s="29"/>
      <c r="E1407" s="2"/>
      <c r="F1407" s="27"/>
      <c r="G1407" s="2"/>
      <c r="H1407" s="27"/>
      <c r="I1407" s="2"/>
      <c r="J1407" s="27"/>
      <c r="K1407"/>
      <c r="L1407" s="136"/>
      <c r="M1407" s="2"/>
      <c r="N1407" s="28"/>
    </row>
    <row r="1408" spans="1:14" ht="14.4" thickTop="1" x14ac:dyDescent="0.3">
      <c r="A1408" s="48"/>
      <c r="B1408" s="49"/>
      <c r="C1408" s="49"/>
      <c r="D1408" s="50"/>
      <c r="E1408" s="518"/>
      <c r="F1408" s="519"/>
      <c r="G1408" s="518"/>
      <c r="H1408" s="519"/>
      <c r="I1408" s="518"/>
      <c r="J1408" s="519"/>
      <c r="K1408" s="518"/>
      <c r="L1408" s="201"/>
      <c r="M1408" s="518"/>
      <c r="N1408" s="520"/>
    </row>
    <row r="1409" spans="1:14" x14ac:dyDescent="0.3">
      <c r="A1409" s="37"/>
      <c r="B1409" s="78" t="s">
        <v>187</v>
      </c>
      <c r="C1409" s="12" t="s">
        <v>172</v>
      </c>
      <c r="D1409" s="13" t="s">
        <v>388</v>
      </c>
      <c r="E1409" s="39" t="s">
        <v>31</v>
      </c>
      <c r="F1409" s="40">
        <f>+F1396+F1400+F1404</f>
        <v>0</v>
      </c>
      <c r="G1409" s="39" t="s">
        <v>179</v>
      </c>
      <c r="H1409" s="40">
        <f>+H1396+H1400+H1404</f>
        <v>0</v>
      </c>
      <c r="I1409" s="39" t="s">
        <v>33</v>
      </c>
      <c r="J1409" s="40">
        <f>+J1396+J1400+J1404</f>
        <v>0</v>
      </c>
      <c r="K1409" s="39"/>
      <c r="L1409" s="192"/>
      <c r="M1409" s="39" t="s">
        <v>35</v>
      </c>
      <c r="N1409" s="41">
        <f>+N1396+N1400+N1404</f>
        <v>0</v>
      </c>
    </row>
    <row r="1410" spans="1:14" x14ac:dyDescent="0.3">
      <c r="A1410" s="11"/>
      <c r="B1410" s="12"/>
      <c r="C1410" s="12"/>
      <c r="D1410" s="13"/>
      <c r="E1410" s="39" t="s">
        <v>20</v>
      </c>
      <c r="F1410" s="40">
        <f>+F1397+F1401+F1405</f>
        <v>0</v>
      </c>
      <c r="G1410" s="39" t="s">
        <v>180</v>
      </c>
      <c r="H1410" s="40">
        <f>+H1397+H1401+H1405</f>
        <v>0</v>
      </c>
      <c r="I1410" s="39" t="s">
        <v>181</v>
      </c>
      <c r="J1410" s="40">
        <f>+J1397+J1401+J1405</f>
        <v>0</v>
      </c>
      <c r="K1410" s="39" t="s">
        <v>182</v>
      </c>
      <c r="L1410" s="192">
        <f>+L1397+L1401+L1405</f>
        <v>0</v>
      </c>
      <c r="M1410" s="39" t="s">
        <v>38</v>
      </c>
      <c r="N1410" s="41">
        <f>+N1397+N1401+N1405</f>
        <v>0</v>
      </c>
    </row>
    <row r="1411" spans="1:14" x14ac:dyDescent="0.3">
      <c r="A1411" s="11"/>
      <c r="B1411" s="12"/>
      <c r="C1411" s="12"/>
      <c r="D1411" s="13"/>
      <c r="E1411" s="39" t="s">
        <v>26</v>
      </c>
      <c r="F1411" s="40">
        <f>+F1398+F1402+F1406</f>
        <v>0</v>
      </c>
      <c r="G1411" s="39" t="s">
        <v>183</v>
      </c>
      <c r="H1411" s="40">
        <f>+H1398+H1402+H1406</f>
        <v>0</v>
      </c>
      <c r="I1411" s="39" t="s">
        <v>184</v>
      </c>
      <c r="J1411" s="40">
        <f>+J1398+J1402+J1406</f>
        <v>0</v>
      </c>
      <c r="K1411" s="39"/>
      <c r="L1411" s="192"/>
      <c r="M1411" s="39" t="s">
        <v>39</v>
      </c>
      <c r="N1411" s="41">
        <f>+N1398+N1402+N1406</f>
        <v>0</v>
      </c>
    </row>
    <row r="1412" spans="1:14" x14ac:dyDescent="0.3">
      <c r="A1412" s="42"/>
      <c r="B1412" s="43"/>
      <c r="C1412" s="43"/>
      <c r="D1412" s="22"/>
      <c r="E1412" s="44"/>
      <c r="F1412" s="172"/>
      <c r="G1412" s="44"/>
      <c r="H1412" s="172"/>
      <c r="I1412" s="44"/>
      <c r="J1412" s="172"/>
      <c r="K1412" s="44"/>
      <c r="L1412" s="746"/>
      <c r="M1412" s="44"/>
      <c r="N1412" s="45"/>
    </row>
    <row r="1413" spans="1:14" x14ac:dyDescent="0.3">
      <c r="A1413" s="11"/>
      <c r="B1413" s="12"/>
      <c r="C1413" s="12"/>
      <c r="D1413" s="30"/>
      <c r="L1413" s="107"/>
      <c r="N1413" s="5"/>
    </row>
    <row r="1414" spans="1:14" x14ac:dyDescent="0.3">
      <c r="A1414" s="100">
        <v>1502</v>
      </c>
      <c r="B1414" s="58" t="s">
        <v>175</v>
      </c>
      <c r="C1414" s="58" t="s">
        <v>189</v>
      </c>
      <c r="D1414" s="57" t="s">
        <v>389</v>
      </c>
      <c r="E1414" s="18"/>
      <c r="F1414" s="18"/>
      <c r="G1414" s="18"/>
      <c r="H1414" s="18"/>
      <c r="I1414" s="18"/>
      <c r="J1414" s="18"/>
      <c r="K1414" s="18"/>
      <c r="L1414" s="18"/>
      <c r="M1414" s="18"/>
      <c r="N1414" s="101"/>
    </row>
    <row r="1415" spans="1:14" x14ac:dyDescent="0.3">
      <c r="A1415" s="11"/>
      <c r="B1415" s="61"/>
      <c r="C1415" s="12"/>
      <c r="D1415" s="30"/>
      <c r="L1415" s="107"/>
      <c r="N1415" s="5"/>
    </row>
    <row r="1416" spans="1:14" x14ac:dyDescent="0.3">
      <c r="A1416" s="59"/>
      <c r="B1416" s="25"/>
      <c r="C1416" s="60"/>
      <c r="D1416" s="53"/>
      <c r="E1416" s="524"/>
      <c r="F1416" s="171"/>
      <c r="G1416" s="524"/>
      <c r="H1416" s="524"/>
      <c r="I1416" s="524"/>
      <c r="J1416" s="524"/>
      <c r="K1416" s="524"/>
      <c r="L1416" s="203"/>
      <c r="M1416" s="524"/>
      <c r="N1416" s="525"/>
    </row>
    <row r="1417" spans="1:14" x14ac:dyDescent="0.3">
      <c r="A1417" s="11"/>
      <c r="B1417" s="21" t="s">
        <v>177</v>
      </c>
      <c r="C1417" s="12"/>
      <c r="D1417" s="13" t="s">
        <v>178</v>
      </c>
      <c r="E1417" s="2" t="s">
        <v>31</v>
      </c>
      <c r="F1417" s="27">
        <v>0</v>
      </c>
      <c r="G1417" s="2" t="s">
        <v>179</v>
      </c>
      <c r="H1417" s="27">
        <v>0</v>
      </c>
      <c r="I1417" s="2" t="s">
        <v>33</v>
      </c>
      <c r="J1417" s="27">
        <v>0</v>
      </c>
      <c r="K1417" s="2"/>
      <c r="L1417" s="136"/>
      <c r="M1417" s="2" t="s">
        <v>35</v>
      </c>
      <c r="N1417" s="28">
        <v>0</v>
      </c>
    </row>
    <row r="1418" spans="1:14" x14ac:dyDescent="0.3">
      <c r="A1418" s="11"/>
      <c r="B1418" s="12"/>
      <c r="C1418" s="12"/>
      <c r="D1418" s="29"/>
      <c r="E1418" s="2" t="s">
        <v>20</v>
      </c>
      <c r="F1418" s="27">
        <v>0</v>
      </c>
      <c r="G1418" s="2" t="s">
        <v>180</v>
      </c>
      <c r="H1418" s="27">
        <v>0</v>
      </c>
      <c r="I1418" s="2" t="s">
        <v>181</v>
      </c>
      <c r="J1418" s="27">
        <v>0</v>
      </c>
      <c r="K1418" s="2" t="s">
        <v>182</v>
      </c>
      <c r="L1418" s="136">
        <v>0</v>
      </c>
      <c r="M1418" s="2" t="s">
        <v>38</v>
      </c>
      <c r="N1418" s="28">
        <v>0</v>
      </c>
    </row>
    <row r="1419" spans="1:14" x14ac:dyDescent="0.3">
      <c r="A1419" s="11"/>
      <c r="B1419" s="12"/>
      <c r="C1419" s="12"/>
      <c r="D1419" s="29"/>
      <c r="E1419" s="2" t="s">
        <v>26</v>
      </c>
      <c r="F1419" s="27">
        <v>0</v>
      </c>
      <c r="G1419" s="2" t="s">
        <v>183</v>
      </c>
      <c r="H1419" s="27">
        <v>0</v>
      </c>
      <c r="I1419" s="2" t="s">
        <v>184</v>
      </c>
      <c r="J1419" s="27">
        <v>0</v>
      </c>
      <c r="K1419" s="2"/>
      <c r="L1419" s="136"/>
      <c r="M1419" s="2" t="s">
        <v>39</v>
      </c>
      <c r="N1419" s="28">
        <v>0</v>
      </c>
    </row>
    <row r="1420" spans="1:14" x14ac:dyDescent="0.3">
      <c r="A1420" s="11"/>
      <c r="B1420" s="12"/>
      <c r="C1420" s="12"/>
      <c r="D1420" s="30"/>
      <c r="H1420" s="2"/>
      <c r="J1420" s="2"/>
      <c r="L1420" s="108"/>
      <c r="N1420" s="14"/>
    </row>
    <row r="1421" spans="1:14" x14ac:dyDescent="0.3">
      <c r="A1421" s="11"/>
      <c r="B1421" s="21" t="s">
        <v>185</v>
      </c>
      <c r="C1421" s="12"/>
      <c r="D1421" s="13" t="s">
        <v>186</v>
      </c>
      <c r="E1421" s="2" t="s">
        <v>31</v>
      </c>
      <c r="F1421" s="27">
        <v>0</v>
      </c>
      <c r="G1421" s="2" t="s">
        <v>179</v>
      </c>
      <c r="H1421" s="27">
        <v>0</v>
      </c>
      <c r="I1421" s="2" t="s">
        <v>33</v>
      </c>
      <c r="J1421" s="27">
        <v>0</v>
      </c>
      <c r="K1421" s="2"/>
      <c r="L1421" s="136"/>
      <c r="M1421" s="2" t="s">
        <v>35</v>
      </c>
      <c r="N1421" s="28">
        <v>0</v>
      </c>
    </row>
    <row r="1422" spans="1:14" x14ac:dyDescent="0.3">
      <c r="A1422" s="11"/>
      <c r="B1422" s="12"/>
      <c r="C1422" s="12"/>
      <c r="D1422" s="29"/>
      <c r="E1422" s="2" t="s">
        <v>20</v>
      </c>
      <c r="F1422" s="27">
        <v>0</v>
      </c>
      <c r="G1422" s="2" t="s">
        <v>180</v>
      </c>
      <c r="H1422" s="27">
        <v>0</v>
      </c>
      <c r="I1422" s="2" t="s">
        <v>181</v>
      </c>
      <c r="J1422" s="27">
        <v>0</v>
      </c>
      <c r="K1422" s="2" t="s">
        <v>182</v>
      </c>
      <c r="L1422" s="136">
        <v>0</v>
      </c>
      <c r="M1422" s="2" t="s">
        <v>38</v>
      </c>
      <c r="N1422" s="28">
        <v>0</v>
      </c>
    </row>
    <row r="1423" spans="1:14" x14ac:dyDescent="0.3">
      <c r="A1423" s="11"/>
      <c r="B1423" s="12"/>
      <c r="C1423" s="12"/>
      <c r="D1423" s="29"/>
      <c r="E1423" s="2" t="s">
        <v>26</v>
      </c>
      <c r="F1423" s="27">
        <v>0</v>
      </c>
      <c r="G1423" s="2" t="s">
        <v>183</v>
      </c>
      <c r="H1423" s="27">
        <v>0</v>
      </c>
      <c r="I1423" s="2" t="s">
        <v>184</v>
      </c>
      <c r="J1423" s="27">
        <v>0</v>
      </c>
      <c r="K1423" s="2"/>
      <c r="L1423" s="136"/>
      <c r="M1423" s="2" t="s">
        <v>39</v>
      </c>
      <c r="N1423" s="28">
        <v>0</v>
      </c>
    </row>
    <row r="1424" spans="1:14" x14ac:dyDescent="0.3">
      <c r="A1424" s="11"/>
      <c r="B1424" s="12"/>
      <c r="C1424" s="12"/>
      <c r="D1424" s="30"/>
      <c r="I1424" s="2"/>
      <c r="L1424" s="108"/>
      <c r="N1424" s="5"/>
    </row>
    <row r="1425" spans="1:14" x14ac:dyDescent="0.3">
      <c r="A1425" s="11"/>
      <c r="B1425" s="21" t="s">
        <v>195</v>
      </c>
      <c r="C1425" s="12"/>
      <c r="D1425" s="13" t="s">
        <v>196</v>
      </c>
      <c r="E1425" s="2" t="s">
        <v>31</v>
      </c>
      <c r="F1425" s="27">
        <v>0</v>
      </c>
      <c r="G1425" s="2" t="s">
        <v>179</v>
      </c>
      <c r="H1425" s="27">
        <v>0</v>
      </c>
      <c r="I1425" s="2" t="s">
        <v>33</v>
      </c>
      <c r="J1425" s="27">
        <v>0</v>
      </c>
      <c r="L1425" s="136"/>
      <c r="M1425" s="2" t="s">
        <v>35</v>
      </c>
      <c r="N1425" s="28">
        <v>0</v>
      </c>
    </row>
    <row r="1426" spans="1:14" x14ac:dyDescent="0.3">
      <c r="A1426" s="11"/>
      <c r="B1426" s="12"/>
      <c r="C1426" s="12"/>
      <c r="D1426" s="29"/>
      <c r="E1426" s="2" t="s">
        <v>20</v>
      </c>
      <c r="F1426" s="27">
        <v>0</v>
      </c>
      <c r="G1426" s="2" t="s">
        <v>180</v>
      </c>
      <c r="H1426" s="27">
        <v>0</v>
      </c>
      <c r="I1426" s="2" t="s">
        <v>181</v>
      </c>
      <c r="J1426" s="27">
        <v>0</v>
      </c>
      <c r="K1426" s="2" t="s">
        <v>182</v>
      </c>
      <c r="L1426" s="136">
        <v>0</v>
      </c>
      <c r="M1426" s="2" t="s">
        <v>38</v>
      </c>
      <c r="N1426" s="28">
        <v>0</v>
      </c>
    </row>
    <row r="1427" spans="1:14" x14ac:dyDescent="0.3">
      <c r="A1427" s="11"/>
      <c r="B1427" s="12"/>
      <c r="C1427" s="12"/>
      <c r="D1427" s="29"/>
      <c r="E1427" s="2" t="s">
        <v>26</v>
      </c>
      <c r="F1427" s="27">
        <v>0</v>
      </c>
      <c r="G1427" s="2" t="s">
        <v>183</v>
      </c>
      <c r="H1427" s="27">
        <v>0</v>
      </c>
      <c r="I1427" s="2" t="s">
        <v>184</v>
      </c>
      <c r="J1427" s="27">
        <v>0</v>
      </c>
      <c r="K1427" s="39"/>
      <c r="L1427" s="136"/>
      <c r="M1427" s="2" t="s">
        <v>39</v>
      </c>
      <c r="N1427" s="28">
        <v>0</v>
      </c>
    </row>
    <row r="1428" spans="1:14" ht="15" thickBot="1" x14ac:dyDescent="0.35">
      <c r="A1428" s="11"/>
      <c r="B1428" s="12"/>
      <c r="C1428" s="12"/>
      <c r="D1428" s="29"/>
      <c r="E1428" s="2"/>
      <c r="F1428" s="27"/>
      <c r="G1428" s="2"/>
      <c r="H1428" s="27"/>
      <c r="I1428" s="2"/>
      <c r="J1428" s="27"/>
      <c r="K1428"/>
      <c r="L1428" s="136"/>
      <c r="M1428" s="2"/>
      <c r="N1428" s="28"/>
    </row>
    <row r="1429" spans="1:14" ht="14.4" thickTop="1" x14ac:dyDescent="0.3">
      <c r="A1429" s="48"/>
      <c r="B1429" s="49"/>
      <c r="C1429" s="49"/>
      <c r="D1429" s="50"/>
      <c r="E1429" s="518"/>
      <c r="F1429" s="519"/>
      <c r="G1429" s="518"/>
      <c r="H1429" s="519"/>
      <c r="I1429" s="518"/>
      <c r="J1429" s="519"/>
      <c r="K1429" s="518"/>
      <c r="L1429" s="201"/>
      <c r="M1429" s="518"/>
      <c r="N1429" s="520"/>
    </row>
    <row r="1430" spans="1:14" x14ac:dyDescent="0.3">
      <c r="A1430" s="37"/>
      <c r="B1430" s="78" t="s">
        <v>187</v>
      </c>
      <c r="C1430" s="12" t="s">
        <v>189</v>
      </c>
      <c r="D1430" s="13" t="s">
        <v>389</v>
      </c>
      <c r="E1430" s="39" t="s">
        <v>31</v>
      </c>
      <c r="F1430" s="40">
        <f>+F1417+F1421+F1425</f>
        <v>0</v>
      </c>
      <c r="G1430" s="39" t="s">
        <v>179</v>
      </c>
      <c r="H1430" s="40">
        <f>+H1417+H1421+H1425</f>
        <v>0</v>
      </c>
      <c r="I1430" s="39" t="s">
        <v>33</v>
      </c>
      <c r="J1430" s="40">
        <f>+J1417+J1421+J1425</f>
        <v>0</v>
      </c>
      <c r="K1430" s="39"/>
      <c r="L1430" s="192"/>
      <c r="M1430" s="39" t="s">
        <v>35</v>
      </c>
      <c r="N1430" s="41">
        <f>+N1417+N1421+N1425</f>
        <v>0</v>
      </c>
    </row>
    <row r="1431" spans="1:14" x14ac:dyDescent="0.3">
      <c r="A1431" s="11"/>
      <c r="B1431" s="12"/>
      <c r="C1431" s="12"/>
      <c r="D1431" s="13"/>
      <c r="E1431" s="39" t="s">
        <v>20</v>
      </c>
      <c r="F1431" s="40">
        <f>+F1418+F1422+F1426</f>
        <v>0</v>
      </c>
      <c r="G1431" s="39" t="s">
        <v>180</v>
      </c>
      <c r="H1431" s="40">
        <f>+H1418+H1422+H1426</f>
        <v>0</v>
      </c>
      <c r="I1431" s="39" t="s">
        <v>181</v>
      </c>
      <c r="J1431" s="40">
        <f>+J1418+J1422+J1426</f>
        <v>0</v>
      </c>
      <c r="K1431" s="39" t="s">
        <v>182</v>
      </c>
      <c r="L1431" s="192">
        <f>+L1418+L1422+L1426</f>
        <v>0</v>
      </c>
      <c r="M1431" s="39" t="s">
        <v>38</v>
      </c>
      <c r="N1431" s="41">
        <f>+N1418+N1422+N1426</f>
        <v>0</v>
      </c>
    </row>
    <row r="1432" spans="1:14" x14ac:dyDescent="0.3">
      <c r="A1432" s="11"/>
      <c r="B1432" s="12"/>
      <c r="C1432" s="12"/>
      <c r="D1432" s="13"/>
      <c r="E1432" s="39" t="s">
        <v>26</v>
      </c>
      <c r="F1432" s="40">
        <f>+F1419+F1423+F1427</f>
        <v>0</v>
      </c>
      <c r="G1432" s="39" t="s">
        <v>183</v>
      </c>
      <c r="H1432" s="40">
        <f>+H1419+H1423+H1427</f>
        <v>0</v>
      </c>
      <c r="I1432" s="39" t="s">
        <v>184</v>
      </c>
      <c r="J1432" s="40">
        <f>+J1419+J1423+J1427</f>
        <v>0</v>
      </c>
      <c r="K1432" s="39"/>
      <c r="L1432" s="192"/>
      <c r="M1432" s="39" t="s">
        <v>39</v>
      </c>
      <c r="N1432" s="41">
        <f>+N1419+N1423+N1427</f>
        <v>0</v>
      </c>
    </row>
    <row r="1433" spans="1:14" x14ac:dyDescent="0.3">
      <c r="A1433" s="42"/>
      <c r="B1433" s="43"/>
      <c r="C1433" s="43"/>
      <c r="D1433" s="22"/>
      <c r="E1433" s="44"/>
      <c r="F1433" s="172"/>
      <c r="G1433" s="44"/>
      <c r="H1433" s="172"/>
      <c r="I1433" s="44"/>
      <c r="J1433" s="172"/>
      <c r="K1433" s="44"/>
      <c r="L1433" s="746"/>
      <c r="M1433" s="44"/>
      <c r="N1433" s="45"/>
    </row>
    <row r="1434" spans="1:14" x14ac:dyDescent="0.3">
      <c r="A1434" s="11"/>
      <c r="B1434" s="12"/>
      <c r="C1434" s="12"/>
      <c r="D1434" s="30"/>
      <c r="L1434" s="107"/>
      <c r="N1434" s="5"/>
    </row>
    <row r="1435" spans="1:14" x14ac:dyDescent="0.3">
      <c r="A1435" s="100">
        <v>1503</v>
      </c>
      <c r="B1435" s="58" t="s">
        <v>175</v>
      </c>
      <c r="C1435" s="58" t="s">
        <v>193</v>
      </c>
      <c r="D1435" s="57" t="s">
        <v>390</v>
      </c>
      <c r="E1435" s="18"/>
      <c r="F1435" s="18"/>
      <c r="G1435" s="18"/>
      <c r="H1435" s="18"/>
      <c r="I1435" s="18"/>
      <c r="J1435" s="18"/>
      <c r="K1435" s="18"/>
      <c r="L1435" s="18"/>
      <c r="M1435" s="18"/>
      <c r="N1435" s="101"/>
    </row>
    <row r="1436" spans="1:14" x14ac:dyDescent="0.3">
      <c r="A1436" s="11"/>
      <c r="B1436" s="61"/>
      <c r="C1436" s="12"/>
      <c r="D1436" s="30"/>
      <c r="L1436" s="107"/>
      <c r="N1436" s="5"/>
    </row>
    <row r="1437" spans="1:14" x14ac:dyDescent="0.3">
      <c r="A1437" s="59"/>
      <c r="B1437" s="25"/>
      <c r="C1437" s="60"/>
      <c r="D1437" s="53"/>
      <c r="E1437" s="524"/>
      <c r="F1437" s="171"/>
      <c r="G1437" s="524"/>
      <c r="H1437" s="524"/>
      <c r="I1437" s="524"/>
      <c r="J1437" s="524"/>
      <c r="K1437" s="524"/>
      <c r="L1437" s="203"/>
      <c r="M1437" s="524"/>
      <c r="N1437" s="525"/>
    </row>
    <row r="1438" spans="1:14" x14ac:dyDescent="0.3">
      <c r="A1438" s="11"/>
      <c r="B1438" s="21" t="s">
        <v>177</v>
      </c>
      <c r="C1438" s="12"/>
      <c r="D1438" s="13" t="s">
        <v>178</v>
      </c>
      <c r="E1438" s="2" t="s">
        <v>31</v>
      </c>
      <c r="F1438" s="27">
        <v>0</v>
      </c>
      <c r="G1438" s="2" t="s">
        <v>179</v>
      </c>
      <c r="H1438" s="27">
        <v>0</v>
      </c>
      <c r="I1438" s="2" t="s">
        <v>33</v>
      </c>
      <c r="J1438" s="27">
        <v>0</v>
      </c>
      <c r="K1438" s="2"/>
      <c r="L1438" s="136"/>
      <c r="M1438" s="2" t="s">
        <v>35</v>
      </c>
      <c r="N1438" s="28">
        <v>0</v>
      </c>
    </row>
    <row r="1439" spans="1:14" x14ac:dyDescent="0.3">
      <c r="A1439" s="11"/>
      <c r="B1439" s="12"/>
      <c r="C1439" s="12"/>
      <c r="D1439" s="29"/>
      <c r="E1439" s="2" t="s">
        <v>20</v>
      </c>
      <c r="F1439" s="27">
        <v>0</v>
      </c>
      <c r="G1439" s="2" t="s">
        <v>180</v>
      </c>
      <c r="H1439" s="27">
        <v>0</v>
      </c>
      <c r="I1439" s="2" t="s">
        <v>181</v>
      </c>
      <c r="J1439" s="27">
        <v>0</v>
      </c>
      <c r="K1439" s="2" t="s">
        <v>182</v>
      </c>
      <c r="L1439" s="136">
        <v>0</v>
      </c>
      <c r="M1439" s="2" t="s">
        <v>38</v>
      </c>
      <c r="N1439" s="28">
        <v>0</v>
      </c>
    </row>
    <row r="1440" spans="1:14" x14ac:dyDescent="0.3">
      <c r="A1440" s="11"/>
      <c r="B1440" s="12"/>
      <c r="C1440" s="12"/>
      <c r="D1440" s="29"/>
      <c r="E1440" s="2" t="s">
        <v>26</v>
      </c>
      <c r="F1440" s="27">
        <v>0</v>
      </c>
      <c r="G1440" s="2" t="s">
        <v>183</v>
      </c>
      <c r="H1440" s="27">
        <v>0</v>
      </c>
      <c r="I1440" s="2" t="s">
        <v>184</v>
      </c>
      <c r="J1440" s="27">
        <v>0</v>
      </c>
      <c r="K1440" s="2"/>
      <c r="L1440" s="136"/>
      <c r="M1440" s="2" t="s">
        <v>39</v>
      </c>
      <c r="N1440" s="28">
        <v>0</v>
      </c>
    </row>
    <row r="1441" spans="1:14" x14ac:dyDescent="0.3">
      <c r="A1441" s="11"/>
      <c r="B1441" s="12"/>
      <c r="C1441" s="12"/>
      <c r="D1441" s="30"/>
      <c r="H1441" s="2"/>
      <c r="J1441" s="2"/>
      <c r="L1441" s="108"/>
      <c r="N1441" s="14"/>
    </row>
    <row r="1442" spans="1:14" x14ac:dyDescent="0.3">
      <c r="A1442" s="11"/>
      <c r="B1442" s="21" t="s">
        <v>185</v>
      </c>
      <c r="C1442" s="12"/>
      <c r="D1442" s="13" t="s">
        <v>186</v>
      </c>
      <c r="E1442" s="2" t="s">
        <v>31</v>
      </c>
      <c r="F1442" s="27">
        <v>0</v>
      </c>
      <c r="G1442" s="2" t="s">
        <v>179</v>
      </c>
      <c r="H1442" s="27">
        <v>0</v>
      </c>
      <c r="I1442" s="2" t="s">
        <v>33</v>
      </c>
      <c r="J1442" s="27">
        <v>0</v>
      </c>
      <c r="K1442" s="2"/>
      <c r="L1442" s="136"/>
      <c r="M1442" s="2" t="s">
        <v>35</v>
      </c>
      <c r="N1442" s="28">
        <v>0</v>
      </c>
    </row>
    <row r="1443" spans="1:14" x14ac:dyDescent="0.3">
      <c r="A1443" s="11"/>
      <c r="B1443" s="12"/>
      <c r="C1443" s="12"/>
      <c r="D1443" s="29"/>
      <c r="E1443" s="2" t="s">
        <v>20</v>
      </c>
      <c r="F1443" s="27">
        <v>0</v>
      </c>
      <c r="G1443" s="2" t="s">
        <v>180</v>
      </c>
      <c r="H1443" s="27">
        <v>0</v>
      </c>
      <c r="I1443" s="2" t="s">
        <v>181</v>
      </c>
      <c r="J1443" s="27">
        <v>0</v>
      </c>
      <c r="K1443" s="2" t="s">
        <v>182</v>
      </c>
      <c r="L1443" s="136">
        <v>0</v>
      </c>
      <c r="M1443" s="2" t="s">
        <v>38</v>
      </c>
      <c r="N1443" s="28">
        <v>0</v>
      </c>
    </row>
    <row r="1444" spans="1:14" x14ac:dyDescent="0.3">
      <c r="A1444" s="11"/>
      <c r="B1444" s="12"/>
      <c r="C1444" s="12"/>
      <c r="D1444" s="29"/>
      <c r="E1444" s="2" t="s">
        <v>26</v>
      </c>
      <c r="F1444" s="27">
        <v>0</v>
      </c>
      <c r="G1444" s="2" t="s">
        <v>183</v>
      </c>
      <c r="H1444" s="27">
        <v>0</v>
      </c>
      <c r="I1444" s="2" t="s">
        <v>184</v>
      </c>
      <c r="J1444" s="27">
        <v>0</v>
      </c>
      <c r="K1444" s="2"/>
      <c r="L1444" s="136"/>
      <c r="M1444" s="2" t="s">
        <v>39</v>
      </c>
      <c r="N1444" s="28">
        <v>0</v>
      </c>
    </row>
    <row r="1445" spans="1:14" x14ac:dyDescent="0.3">
      <c r="A1445" s="11"/>
      <c r="B1445" s="12"/>
      <c r="C1445" s="12"/>
      <c r="D1445" s="30"/>
      <c r="I1445" s="2"/>
      <c r="L1445" s="108"/>
      <c r="N1445" s="5"/>
    </row>
    <row r="1446" spans="1:14" x14ac:dyDescent="0.3">
      <c r="A1446" s="11"/>
      <c r="B1446" s="21" t="s">
        <v>195</v>
      </c>
      <c r="C1446" s="12"/>
      <c r="D1446" s="13" t="s">
        <v>196</v>
      </c>
      <c r="E1446" s="2" t="s">
        <v>31</v>
      </c>
      <c r="F1446" s="27">
        <v>0</v>
      </c>
      <c r="G1446" s="2" t="s">
        <v>179</v>
      </c>
      <c r="H1446" s="27">
        <v>0</v>
      </c>
      <c r="I1446" s="2" t="s">
        <v>33</v>
      </c>
      <c r="J1446" s="27">
        <v>0</v>
      </c>
      <c r="L1446" s="136"/>
      <c r="M1446" s="2" t="s">
        <v>35</v>
      </c>
      <c r="N1446" s="28">
        <v>0</v>
      </c>
    </row>
    <row r="1447" spans="1:14" x14ac:dyDescent="0.3">
      <c r="A1447" s="11"/>
      <c r="B1447" s="12"/>
      <c r="C1447" s="12"/>
      <c r="D1447" s="29"/>
      <c r="E1447" s="2" t="s">
        <v>20</v>
      </c>
      <c r="F1447" s="27">
        <v>0</v>
      </c>
      <c r="G1447" s="2" t="s">
        <v>180</v>
      </c>
      <c r="H1447" s="27">
        <v>0</v>
      </c>
      <c r="I1447" s="2" t="s">
        <v>181</v>
      </c>
      <c r="J1447" s="27">
        <v>0</v>
      </c>
      <c r="K1447" s="2" t="s">
        <v>182</v>
      </c>
      <c r="L1447" s="136">
        <v>0</v>
      </c>
      <c r="M1447" s="2" t="s">
        <v>38</v>
      </c>
      <c r="N1447" s="28">
        <v>0</v>
      </c>
    </row>
    <row r="1448" spans="1:14" x14ac:dyDescent="0.3">
      <c r="A1448" s="11"/>
      <c r="B1448" s="12"/>
      <c r="C1448" s="12"/>
      <c r="D1448" s="29"/>
      <c r="E1448" s="2" t="s">
        <v>26</v>
      </c>
      <c r="F1448" s="27">
        <v>0</v>
      </c>
      <c r="G1448" s="2" t="s">
        <v>183</v>
      </c>
      <c r="H1448" s="27">
        <v>0</v>
      </c>
      <c r="I1448" s="2" t="s">
        <v>184</v>
      </c>
      <c r="J1448" s="27">
        <v>0</v>
      </c>
      <c r="K1448" s="39"/>
      <c r="L1448" s="136"/>
      <c r="M1448" s="2" t="s">
        <v>39</v>
      </c>
      <c r="N1448" s="28">
        <v>0</v>
      </c>
    </row>
    <row r="1449" spans="1:14" ht="15" thickBot="1" x14ac:dyDescent="0.35">
      <c r="A1449" s="11"/>
      <c r="B1449" s="12"/>
      <c r="C1449" s="12"/>
      <c r="D1449" s="29"/>
      <c r="E1449" s="2"/>
      <c r="F1449" s="27"/>
      <c r="G1449" s="2"/>
      <c r="H1449" s="27"/>
      <c r="I1449" s="2"/>
      <c r="J1449" s="27"/>
      <c r="K1449"/>
      <c r="L1449" s="136"/>
      <c r="M1449" s="2"/>
      <c r="N1449" s="28"/>
    </row>
    <row r="1450" spans="1:14" ht="14.4" thickTop="1" x14ac:dyDescent="0.3">
      <c r="A1450" s="48"/>
      <c r="B1450" s="49"/>
      <c r="C1450" s="49"/>
      <c r="D1450" s="50"/>
      <c r="E1450" s="518"/>
      <c r="F1450" s="519"/>
      <c r="G1450" s="518"/>
      <c r="H1450" s="519"/>
      <c r="I1450" s="518"/>
      <c r="J1450" s="519"/>
      <c r="K1450" s="518"/>
      <c r="L1450" s="201"/>
      <c r="M1450" s="518"/>
      <c r="N1450" s="520"/>
    </row>
    <row r="1451" spans="1:14" x14ac:dyDescent="0.3">
      <c r="A1451" s="37"/>
      <c r="B1451" s="78" t="s">
        <v>187</v>
      </c>
      <c r="C1451" s="12" t="s">
        <v>193</v>
      </c>
      <c r="D1451" s="13" t="s">
        <v>390</v>
      </c>
      <c r="E1451" s="39" t="s">
        <v>31</v>
      </c>
      <c r="F1451" s="40">
        <f>+F1438+F1442+F1446</f>
        <v>0</v>
      </c>
      <c r="G1451" s="39" t="s">
        <v>179</v>
      </c>
      <c r="H1451" s="40">
        <f>+H1438+H1442+H1446</f>
        <v>0</v>
      </c>
      <c r="I1451" s="39" t="s">
        <v>33</v>
      </c>
      <c r="J1451" s="40">
        <f>+J1438+J1442+J1446</f>
        <v>0</v>
      </c>
      <c r="K1451" s="39"/>
      <c r="L1451" s="192"/>
      <c r="M1451" s="39" t="s">
        <v>35</v>
      </c>
      <c r="N1451" s="41">
        <f>+N1438+N1442+N1446</f>
        <v>0</v>
      </c>
    </row>
    <row r="1452" spans="1:14" x14ac:dyDescent="0.3">
      <c r="A1452" s="11"/>
      <c r="B1452" s="12"/>
      <c r="C1452" s="12"/>
      <c r="D1452" s="13"/>
      <c r="E1452" s="39" t="s">
        <v>20</v>
      </c>
      <c r="F1452" s="40">
        <f>+F1439+F1443+F1447</f>
        <v>0</v>
      </c>
      <c r="G1452" s="39" t="s">
        <v>180</v>
      </c>
      <c r="H1452" s="40">
        <f>+H1439+H1443+H1447</f>
        <v>0</v>
      </c>
      <c r="I1452" s="39" t="s">
        <v>181</v>
      </c>
      <c r="J1452" s="40">
        <f>+J1439+J1443+J1447</f>
        <v>0</v>
      </c>
      <c r="K1452" s="39" t="s">
        <v>182</v>
      </c>
      <c r="L1452" s="192">
        <f>+L1439+L1443+L1447</f>
        <v>0</v>
      </c>
      <c r="M1452" s="39" t="s">
        <v>38</v>
      </c>
      <c r="N1452" s="41">
        <f>+N1439+N1443+N1447</f>
        <v>0</v>
      </c>
    </row>
    <row r="1453" spans="1:14" x14ac:dyDescent="0.3">
      <c r="A1453" s="11"/>
      <c r="B1453" s="12"/>
      <c r="C1453" s="12"/>
      <c r="D1453" s="13"/>
      <c r="E1453" s="39" t="s">
        <v>26</v>
      </c>
      <c r="F1453" s="40">
        <f>+F1440+F1444+F1448</f>
        <v>0</v>
      </c>
      <c r="G1453" s="39" t="s">
        <v>183</v>
      </c>
      <c r="H1453" s="40">
        <f>+H1440+H1444+H1448</f>
        <v>0</v>
      </c>
      <c r="I1453" s="39" t="s">
        <v>184</v>
      </c>
      <c r="J1453" s="40">
        <f>+J1440+J1444+J1448</f>
        <v>0</v>
      </c>
      <c r="K1453" s="39"/>
      <c r="L1453" s="192"/>
      <c r="M1453" s="39" t="s">
        <v>39</v>
      </c>
      <c r="N1453" s="41">
        <f>+N1440+N1444+N1448</f>
        <v>0</v>
      </c>
    </row>
    <row r="1454" spans="1:14" x14ac:dyDescent="0.3">
      <c r="A1454" s="11"/>
      <c r="B1454" s="12"/>
      <c r="C1454" s="12"/>
      <c r="D1454" s="13"/>
      <c r="E1454" s="39"/>
      <c r="F1454" s="40"/>
      <c r="G1454" s="39"/>
      <c r="H1454" s="40"/>
      <c r="I1454" s="40"/>
      <c r="J1454" s="40"/>
      <c r="K1454" s="39"/>
      <c r="L1454" s="39"/>
      <c r="M1454" s="39"/>
      <c r="N1454" s="41"/>
    </row>
    <row r="1455" spans="1:14" x14ac:dyDescent="0.3">
      <c r="A1455" s="11"/>
      <c r="B1455" s="12"/>
      <c r="C1455" s="12"/>
      <c r="D1455" s="13"/>
      <c r="L1455" s="107"/>
      <c r="N1455" s="5"/>
    </row>
    <row r="1456" spans="1:14" x14ac:dyDescent="0.3">
      <c r="A1456" s="1281"/>
      <c r="B1456" s="1282"/>
      <c r="C1456" s="60"/>
      <c r="D1456" s="63"/>
      <c r="E1456" s="1282"/>
      <c r="F1456" s="1282"/>
      <c r="G1456" s="60"/>
      <c r="H1456" s="63"/>
      <c r="I1456" s="1282"/>
      <c r="J1456" s="1282"/>
      <c r="K1456" s="60"/>
      <c r="L1456" s="63"/>
      <c r="M1456" s="1282"/>
      <c r="N1456" s="1283"/>
    </row>
    <row r="1457" spans="1:14" x14ac:dyDescent="0.3">
      <c r="A1457" s="1284" t="s">
        <v>393</v>
      </c>
      <c r="B1457" s="1285"/>
      <c r="C1457" s="1285"/>
      <c r="D1457" s="29" t="s">
        <v>387</v>
      </c>
      <c r="E1457" s="64" t="s">
        <v>31</v>
      </c>
      <c r="F1457" s="64">
        <f>+F1409+F1430+F1451</f>
        <v>0</v>
      </c>
      <c r="G1457" s="64" t="s">
        <v>179</v>
      </c>
      <c r="H1457" s="64">
        <f>+H1409+H1430+H1451</f>
        <v>0</v>
      </c>
      <c r="I1457" s="39" t="s">
        <v>33</v>
      </c>
      <c r="J1457" s="64">
        <f>+J1409+J1430+J1451</f>
        <v>0</v>
      </c>
      <c r="K1457" s="39"/>
      <c r="L1457" s="64"/>
      <c r="M1457" s="64" t="s">
        <v>35</v>
      </c>
      <c r="N1457" s="65">
        <f>+N1409+N1430+N1451</f>
        <v>0</v>
      </c>
    </row>
    <row r="1458" spans="1:14" x14ac:dyDescent="0.3">
      <c r="A1458" s="20"/>
      <c r="B1458" s="526"/>
      <c r="C1458" s="39"/>
      <c r="D1458" s="29"/>
      <c r="E1458" s="64" t="s">
        <v>20</v>
      </c>
      <c r="F1458" s="64">
        <f>+F1410+F1431+F1452</f>
        <v>0</v>
      </c>
      <c r="G1458" s="64" t="s">
        <v>180</v>
      </c>
      <c r="H1458" s="64">
        <f>+H1410+H1431+H1452</f>
        <v>0</v>
      </c>
      <c r="I1458" s="39" t="s">
        <v>181</v>
      </c>
      <c r="J1458" s="64">
        <f>+J1410+J1431+J1452</f>
        <v>0</v>
      </c>
      <c r="K1458" s="39" t="s">
        <v>182</v>
      </c>
      <c r="L1458" s="64">
        <f>+L1410+L1431+L1452</f>
        <v>0</v>
      </c>
      <c r="M1458" s="64" t="s">
        <v>38</v>
      </c>
      <c r="N1458" s="65">
        <f>+N1410+N1431+N1452</f>
        <v>0</v>
      </c>
    </row>
    <row r="1459" spans="1:14" x14ac:dyDescent="0.3">
      <c r="A1459" s="66"/>
      <c r="B1459" s="47"/>
      <c r="C1459" s="12"/>
      <c r="D1459" s="13"/>
      <c r="E1459" s="64" t="s">
        <v>26</v>
      </c>
      <c r="F1459" s="64">
        <f>+F1411+F1432+F1453</f>
        <v>0</v>
      </c>
      <c r="G1459" s="64" t="s">
        <v>183</v>
      </c>
      <c r="H1459" s="64">
        <f>+H1411+H1432+H1453</f>
        <v>0</v>
      </c>
      <c r="I1459" s="39" t="s">
        <v>184</v>
      </c>
      <c r="J1459" s="64">
        <f>+J1411+J1432+J1453</f>
        <v>0</v>
      </c>
      <c r="K1459" s="39"/>
      <c r="L1459" s="64"/>
      <c r="M1459" s="64" t="s">
        <v>39</v>
      </c>
      <c r="N1459" s="65">
        <f>+N1411+N1432+N1453</f>
        <v>0</v>
      </c>
    </row>
    <row r="1460" spans="1:14" x14ac:dyDescent="0.3">
      <c r="A1460" s="66"/>
      <c r="B1460" s="47"/>
      <c r="C1460" s="12"/>
      <c r="D1460" s="13"/>
      <c r="E1460" s="47"/>
      <c r="F1460" s="47"/>
      <c r="G1460" s="12"/>
      <c r="H1460" s="13"/>
      <c r="I1460" s="47"/>
      <c r="J1460" s="47"/>
      <c r="K1460" s="12"/>
      <c r="L1460" s="13"/>
      <c r="M1460" s="47"/>
      <c r="N1460" s="67"/>
    </row>
    <row r="1461" spans="1:14" x14ac:dyDescent="0.3">
      <c r="A1461" s="42"/>
      <c r="B1461" s="43"/>
      <c r="C1461" s="43"/>
      <c r="D1461" s="22"/>
      <c r="E1461" s="43"/>
      <c r="F1461" s="43"/>
      <c r="G1461" s="43"/>
      <c r="H1461" s="22"/>
      <c r="I1461" s="43"/>
      <c r="J1461" s="43"/>
      <c r="K1461" s="43"/>
      <c r="L1461" s="22"/>
      <c r="M1461" s="43"/>
      <c r="N1461" s="68"/>
    </row>
    <row r="1462" spans="1:14" ht="14.4" thickBot="1" x14ac:dyDescent="0.35">
      <c r="A1462" s="82"/>
      <c r="B1462" s="83"/>
      <c r="C1462" s="83"/>
      <c r="D1462" s="88"/>
      <c r="E1462" s="85"/>
      <c r="F1462" s="86"/>
      <c r="G1462" s="85"/>
      <c r="H1462" s="85"/>
      <c r="I1462" s="85"/>
      <c r="J1462" s="85"/>
      <c r="K1462" s="85"/>
      <c r="L1462" s="206"/>
      <c r="M1462" s="85"/>
      <c r="N1462" s="87"/>
    </row>
    <row r="1463" spans="1:14" ht="15" thickTop="1" thickBot="1" x14ac:dyDescent="0.35">
      <c r="A1463" s="1268" t="s">
        <v>171</v>
      </c>
      <c r="B1463" s="1269"/>
      <c r="C1463" s="9" t="s">
        <v>394</v>
      </c>
      <c r="D1463" s="96" t="s">
        <v>395</v>
      </c>
      <c r="E1463" s="219"/>
      <c r="F1463" s="219"/>
      <c r="G1463" s="219"/>
      <c r="H1463" s="219"/>
      <c r="I1463" s="219"/>
      <c r="J1463" s="219"/>
      <c r="K1463" s="219"/>
      <c r="L1463" s="219"/>
      <c r="M1463" s="219"/>
      <c r="N1463" s="10"/>
    </row>
    <row r="1464" spans="1:14" ht="14.4" thickTop="1" x14ac:dyDescent="0.3">
      <c r="A1464" s="102"/>
      <c r="B1464" s="21"/>
      <c r="C1464" s="12"/>
      <c r="D1464" s="13"/>
      <c r="L1464" s="107"/>
      <c r="N1464" s="5"/>
    </row>
    <row r="1465" spans="1:14" x14ac:dyDescent="0.3">
      <c r="A1465" s="100">
        <v>1601</v>
      </c>
      <c r="B1465" s="58" t="s">
        <v>175</v>
      </c>
      <c r="C1465" s="58" t="s">
        <v>172</v>
      </c>
      <c r="D1465" s="18" t="s">
        <v>396</v>
      </c>
      <c r="E1465" s="18"/>
      <c r="F1465" s="18"/>
      <c r="G1465" s="18"/>
      <c r="H1465" s="18"/>
      <c r="I1465" s="18"/>
      <c r="J1465" s="18"/>
      <c r="K1465" s="18"/>
      <c r="L1465" s="18"/>
      <c r="M1465" s="18"/>
      <c r="N1465" s="101"/>
    </row>
    <row r="1466" spans="1:14" x14ac:dyDescent="0.3">
      <c r="A1466" s="11"/>
      <c r="B1466" s="61"/>
      <c r="C1466" s="12"/>
      <c r="D1466" s="30"/>
      <c r="L1466" s="107"/>
      <c r="N1466" s="5"/>
    </row>
    <row r="1467" spans="1:14" x14ac:dyDescent="0.3">
      <c r="A1467" s="59"/>
      <c r="B1467" s="25"/>
      <c r="C1467" s="60"/>
      <c r="D1467" s="53"/>
      <c r="E1467" s="524"/>
      <c r="F1467" s="171"/>
      <c r="G1467" s="524"/>
      <c r="H1467" s="524"/>
      <c r="I1467" s="524"/>
      <c r="J1467" s="524"/>
      <c r="K1467" s="524"/>
      <c r="L1467" s="203"/>
      <c r="M1467" s="524"/>
      <c r="N1467" s="525"/>
    </row>
    <row r="1468" spans="1:14" x14ac:dyDescent="0.3">
      <c r="A1468" s="11"/>
      <c r="B1468" s="21" t="s">
        <v>177</v>
      </c>
      <c r="C1468" s="12"/>
      <c r="D1468" s="13" t="s">
        <v>178</v>
      </c>
      <c r="E1468" s="2" t="s">
        <v>31</v>
      </c>
      <c r="F1468" s="27">
        <v>0</v>
      </c>
      <c r="G1468" s="2" t="s">
        <v>179</v>
      </c>
      <c r="H1468" s="27">
        <v>0</v>
      </c>
      <c r="I1468" s="2" t="s">
        <v>33</v>
      </c>
      <c r="J1468" s="27">
        <v>0</v>
      </c>
      <c r="K1468" s="2"/>
      <c r="L1468" s="136"/>
      <c r="M1468" s="2" t="s">
        <v>35</v>
      </c>
      <c r="N1468" s="28">
        <v>0</v>
      </c>
    </row>
    <row r="1469" spans="1:14" x14ac:dyDescent="0.3">
      <c r="A1469" s="11"/>
      <c r="B1469" s="12"/>
      <c r="C1469" s="12"/>
      <c r="D1469" s="29"/>
      <c r="E1469" s="2" t="s">
        <v>20</v>
      </c>
      <c r="F1469" s="27">
        <v>0</v>
      </c>
      <c r="G1469" s="2" t="s">
        <v>180</v>
      </c>
      <c r="H1469" s="27">
        <v>0</v>
      </c>
      <c r="I1469" s="2" t="s">
        <v>181</v>
      </c>
      <c r="J1469" s="27">
        <v>0</v>
      </c>
      <c r="K1469" s="2" t="s">
        <v>182</v>
      </c>
      <c r="L1469" s="136">
        <v>0</v>
      </c>
      <c r="M1469" s="2" t="s">
        <v>38</v>
      </c>
      <c r="N1469" s="28">
        <v>0</v>
      </c>
    </row>
    <row r="1470" spans="1:14" x14ac:dyDescent="0.3">
      <c r="A1470" s="11"/>
      <c r="B1470" s="12"/>
      <c r="C1470" s="12"/>
      <c r="D1470" s="29"/>
      <c r="E1470" s="2" t="s">
        <v>26</v>
      </c>
      <c r="F1470" s="27">
        <v>0</v>
      </c>
      <c r="G1470" s="2" t="s">
        <v>183</v>
      </c>
      <c r="H1470" s="27">
        <v>0</v>
      </c>
      <c r="I1470" s="2" t="s">
        <v>184</v>
      </c>
      <c r="J1470" s="27">
        <v>0</v>
      </c>
      <c r="K1470" s="2"/>
      <c r="L1470" s="136"/>
      <c r="M1470" s="2" t="s">
        <v>39</v>
      </c>
      <c r="N1470" s="28">
        <v>0</v>
      </c>
    </row>
    <row r="1471" spans="1:14" x14ac:dyDescent="0.3">
      <c r="A1471" s="11"/>
      <c r="B1471" s="12"/>
      <c r="C1471" s="12"/>
      <c r="D1471" s="30"/>
      <c r="H1471" s="2"/>
      <c r="J1471" s="2"/>
      <c r="L1471" s="108"/>
      <c r="N1471" s="14"/>
    </row>
    <row r="1472" spans="1:14" x14ac:dyDescent="0.3">
      <c r="A1472" s="11"/>
      <c r="B1472" s="21" t="s">
        <v>185</v>
      </c>
      <c r="C1472" s="12"/>
      <c r="D1472" s="13" t="s">
        <v>186</v>
      </c>
      <c r="E1472" s="2" t="s">
        <v>31</v>
      </c>
      <c r="F1472" s="27">
        <v>0</v>
      </c>
      <c r="G1472" s="2" t="s">
        <v>179</v>
      </c>
      <c r="H1472" s="27">
        <v>0</v>
      </c>
      <c r="I1472" s="2" t="s">
        <v>33</v>
      </c>
      <c r="J1472" s="27">
        <v>0</v>
      </c>
      <c r="K1472" s="2"/>
      <c r="L1472" s="136"/>
      <c r="M1472" s="2" t="s">
        <v>35</v>
      </c>
      <c r="N1472" s="28">
        <v>0</v>
      </c>
    </row>
    <row r="1473" spans="1:14" x14ac:dyDescent="0.3">
      <c r="A1473" s="11"/>
      <c r="B1473" s="12"/>
      <c r="C1473" s="12"/>
      <c r="D1473" s="29"/>
      <c r="E1473" s="2" t="s">
        <v>20</v>
      </c>
      <c r="F1473" s="27">
        <v>0</v>
      </c>
      <c r="G1473" s="2" t="s">
        <v>180</v>
      </c>
      <c r="H1473" s="27">
        <v>0</v>
      </c>
      <c r="I1473" s="2" t="s">
        <v>181</v>
      </c>
      <c r="J1473" s="27">
        <v>0</v>
      </c>
      <c r="K1473" s="2" t="s">
        <v>182</v>
      </c>
      <c r="L1473" s="136">
        <v>0</v>
      </c>
      <c r="M1473" s="2" t="s">
        <v>38</v>
      </c>
      <c r="N1473" s="28">
        <v>0</v>
      </c>
    </row>
    <row r="1474" spans="1:14" x14ac:dyDescent="0.3">
      <c r="A1474" s="11"/>
      <c r="B1474" s="12"/>
      <c r="C1474" s="12"/>
      <c r="D1474" s="29"/>
      <c r="E1474" s="2" t="s">
        <v>26</v>
      </c>
      <c r="F1474" s="27">
        <v>0</v>
      </c>
      <c r="G1474" s="2" t="s">
        <v>183</v>
      </c>
      <c r="H1474" s="27">
        <v>0</v>
      </c>
      <c r="I1474" s="2" t="s">
        <v>184</v>
      </c>
      <c r="J1474" s="27">
        <v>0</v>
      </c>
      <c r="K1474" s="2"/>
      <c r="L1474" s="136"/>
      <c r="M1474" s="2" t="s">
        <v>39</v>
      </c>
      <c r="N1474" s="28">
        <v>0</v>
      </c>
    </row>
    <row r="1475" spans="1:14" x14ac:dyDescent="0.3">
      <c r="A1475" s="11"/>
      <c r="B1475" s="12"/>
      <c r="C1475" s="12"/>
      <c r="D1475" s="30"/>
      <c r="I1475" s="2"/>
      <c r="L1475" s="108"/>
      <c r="N1475" s="5"/>
    </row>
    <row r="1476" spans="1:14" x14ac:dyDescent="0.3">
      <c r="A1476" s="11"/>
      <c r="B1476" s="21" t="s">
        <v>195</v>
      </c>
      <c r="C1476" s="12"/>
      <c r="D1476" s="13" t="s">
        <v>196</v>
      </c>
      <c r="E1476" s="2" t="s">
        <v>31</v>
      </c>
      <c r="F1476" s="27">
        <v>0</v>
      </c>
      <c r="G1476" s="2" t="s">
        <v>179</v>
      </c>
      <c r="H1476" s="27">
        <v>0</v>
      </c>
      <c r="I1476" s="2" t="s">
        <v>33</v>
      </c>
      <c r="J1476" s="27">
        <v>0</v>
      </c>
      <c r="L1476" s="136"/>
      <c r="M1476" s="2" t="s">
        <v>35</v>
      </c>
      <c r="N1476" s="28">
        <v>0</v>
      </c>
    </row>
    <row r="1477" spans="1:14" x14ac:dyDescent="0.3">
      <c r="A1477" s="11"/>
      <c r="B1477" s="12"/>
      <c r="C1477" s="12"/>
      <c r="D1477" s="29"/>
      <c r="E1477" s="2" t="s">
        <v>20</v>
      </c>
      <c r="F1477" s="27">
        <v>0</v>
      </c>
      <c r="G1477" s="2" t="s">
        <v>180</v>
      </c>
      <c r="H1477" s="27">
        <v>0</v>
      </c>
      <c r="I1477" s="2" t="s">
        <v>181</v>
      </c>
      <c r="J1477" s="27">
        <v>0</v>
      </c>
      <c r="K1477" s="2" t="s">
        <v>182</v>
      </c>
      <c r="L1477" s="136">
        <v>0</v>
      </c>
      <c r="M1477" s="2" t="s">
        <v>38</v>
      </c>
      <c r="N1477" s="28">
        <v>0</v>
      </c>
    </row>
    <row r="1478" spans="1:14" x14ac:dyDescent="0.3">
      <c r="A1478" s="11"/>
      <c r="B1478" s="12"/>
      <c r="C1478" s="12"/>
      <c r="D1478" s="29"/>
      <c r="E1478" s="2" t="s">
        <v>26</v>
      </c>
      <c r="F1478" s="27">
        <v>0</v>
      </c>
      <c r="G1478" s="2" t="s">
        <v>183</v>
      </c>
      <c r="H1478" s="27">
        <v>0</v>
      </c>
      <c r="I1478" s="2" t="s">
        <v>184</v>
      </c>
      <c r="J1478" s="27">
        <v>0</v>
      </c>
      <c r="K1478" s="39"/>
      <c r="L1478" s="136"/>
      <c r="M1478" s="2" t="s">
        <v>39</v>
      </c>
      <c r="N1478" s="28">
        <v>0</v>
      </c>
    </row>
    <row r="1479" spans="1:14" ht="15" thickBot="1" x14ac:dyDescent="0.35">
      <c r="A1479" s="11"/>
      <c r="B1479" s="12"/>
      <c r="C1479" s="12"/>
      <c r="D1479" s="29"/>
      <c r="E1479" s="2"/>
      <c r="F1479" s="27"/>
      <c r="G1479" s="2"/>
      <c r="H1479" s="27"/>
      <c r="I1479" s="2"/>
      <c r="J1479" s="27"/>
      <c r="K1479"/>
      <c r="L1479" s="136"/>
      <c r="M1479" s="2"/>
      <c r="N1479" s="28"/>
    </row>
    <row r="1480" spans="1:14" ht="14.4" thickTop="1" x14ac:dyDescent="0.3">
      <c r="A1480" s="48"/>
      <c r="B1480" s="49"/>
      <c r="C1480" s="49"/>
      <c r="D1480" s="50"/>
      <c r="E1480" s="518"/>
      <c r="F1480" s="519"/>
      <c r="G1480" s="518"/>
      <c r="H1480" s="519"/>
      <c r="I1480" s="518"/>
      <c r="J1480" s="519"/>
      <c r="K1480" s="518"/>
      <c r="L1480" s="201"/>
      <c r="M1480" s="518"/>
      <c r="N1480" s="520"/>
    </row>
    <row r="1481" spans="1:14" x14ac:dyDescent="0.3">
      <c r="A1481" s="37"/>
      <c r="B1481" s="78" t="s">
        <v>187</v>
      </c>
      <c r="C1481" s="12" t="s">
        <v>172</v>
      </c>
      <c r="D1481" s="13" t="s">
        <v>396</v>
      </c>
      <c r="E1481" s="39" t="s">
        <v>31</v>
      </c>
      <c r="F1481" s="40">
        <f>+F1468+F1472+F1476</f>
        <v>0</v>
      </c>
      <c r="G1481" s="39" t="s">
        <v>179</v>
      </c>
      <c r="H1481" s="40">
        <f>+H1468+H1472+H1476</f>
        <v>0</v>
      </c>
      <c r="I1481" s="39" t="s">
        <v>33</v>
      </c>
      <c r="J1481" s="40">
        <f>+J1468+J1472+J1476</f>
        <v>0</v>
      </c>
      <c r="K1481" s="39"/>
      <c r="L1481" s="192"/>
      <c r="M1481" s="39" t="s">
        <v>35</v>
      </c>
      <c r="N1481" s="41">
        <f>+N1468+N1472+N1476</f>
        <v>0</v>
      </c>
    </row>
    <row r="1482" spans="1:14" x14ac:dyDescent="0.3">
      <c r="A1482" s="11"/>
      <c r="B1482" s="12"/>
      <c r="C1482" s="12"/>
      <c r="D1482" s="13"/>
      <c r="E1482" s="39" t="s">
        <v>20</v>
      </c>
      <c r="F1482" s="40">
        <f t="shared" ref="F1482:H1483" si="12">+F1469+F1473+F1477</f>
        <v>0</v>
      </c>
      <c r="G1482" s="39" t="s">
        <v>180</v>
      </c>
      <c r="H1482" s="40">
        <f t="shared" si="12"/>
        <v>0</v>
      </c>
      <c r="I1482" s="39" t="s">
        <v>181</v>
      </c>
      <c r="J1482" s="40">
        <f>+J1469+J1473+J1477</f>
        <v>0</v>
      </c>
      <c r="K1482" s="39" t="s">
        <v>182</v>
      </c>
      <c r="L1482" s="192">
        <f>+L1469+L1473+L1477</f>
        <v>0</v>
      </c>
      <c r="M1482" s="39" t="s">
        <v>38</v>
      </c>
      <c r="N1482" s="41">
        <f>+N1469+N1473+N1477</f>
        <v>0</v>
      </c>
    </row>
    <row r="1483" spans="1:14" x14ac:dyDescent="0.3">
      <c r="A1483" s="11"/>
      <c r="B1483" s="12"/>
      <c r="C1483" s="12"/>
      <c r="D1483" s="13"/>
      <c r="E1483" s="39" t="s">
        <v>26</v>
      </c>
      <c r="F1483" s="40">
        <f t="shared" si="12"/>
        <v>0</v>
      </c>
      <c r="G1483" s="39" t="s">
        <v>183</v>
      </c>
      <c r="H1483" s="40">
        <f t="shared" si="12"/>
        <v>0</v>
      </c>
      <c r="I1483" s="39" t="s">
        <v>184</v>
      </c>
      <c r="J1483" s="40">
        <f>+J1470+J1474+J1478</f>
        <v>0</v>
      </c>
      <c r="K1483" s="39"/>
      <c r="L1483" s="192"/>
      <c r="M1483" s="39" t="s">
        <v>39</v>
      </c>
      <c r="N1483" s="41">
        <f>+N1470+N1474+N1478</f>
        <v>0</v>
      </c>
    </row>
    <row r="1484" spans="1:14" x14ac:dyDescent="0.3">
      <c r="A1484" s="42"/>
      <c r="B1484" s="43"/>
      <c r="C1484" s="43"/>
      <c r="D1484" s="22"/>
      <c r="E1484" s="44"/>
      <c r="F1484" s="172"/>
      <c r="G1484" s="44"/>
      <c r="H1484" s="172"/>
      <c r="I1484" s="44"/>
      <c r="J1484" s="172"/>
      <c r="K1484" s="44"/>
      <c r="L1484" s="746"/>
      <c r="M1484" s="44"/>
      <c r="N1484" s="45"/>
    </row>
    <row r="1485" spans="1:14" x14ac:dyDescent="0.3">
      <c r="A1485" s="11"/>
      <c r="B1485" s="12"/>
      <c r="C1485" s="12"/>
      <c r="D1485" s="30"/>
      <c r="L1485" s="107"/>
      <c r="N1485" s="5"/>
    </row>
    <row r="1486" spans="1:14" x14ac:dyDescent="0.3">
      <c r="A1486" s="100">
        <v>1602</v>
      </c>
      <c r="B1486" s="58" t="s">
        <v>175</v>
      </c>
      <c r="C1486" s="58" t="s">
        <v>189</v>
      </c>
      <c r="D1486" s="57" t="s">
        <v>397</v>
      </c>
      <c r="E1486" s="18"/>
      <c r="F1486" s="18"/>
      <c r="G1486" s="18"/>
      <c r="H1486" s="18"/>
      <c r="I1486" s="18"/>
      <c r="J1486" s="18"/>
      <c r="K1486" s="18"/>
      <c r="L1486" s="18"/>
      <c r="M1486" s="18"/>
      <c r="N1486" s="101"/>
    </row>
    <row r="1487" spans="1:14" x14ac:dyDescent="0.3">
      <c r="A1487" s="11"/>
      <c r="B1487" s="61"/>
      <c r="C1487" s="12"/>
      <c r="D1487" s="30"/>
      <c r="L1487" s="107"/>
      <c r="N1487" s="5"/>
    </row>
    <row r="1488" spans="1:14" x14ac:dyDescent="0.3">
      <c r="A1488" s="59"/>
      <c r="B1488" s="25"/>
      <c r="C1488" s="60"/>
      <c r="D1488" s="53"/>
      <c r="E1488" s="524"/>
      <c r="F1488" s="171"/>
      <c r="G1488" s="524"/>
      <c r="H1488" s="524"/>
      <c r="I1488" s="524"/>
      <c r="J1488" s="524"/>
      <c r="K1488" s="524"/>
      <c r="L1488" s="203"/>
      <c r="M1488" s="524"/>
      <c r="N1488" s="525"/>
    </row>
    <row r="1489" spans="1:14" x14ac:dyDescent="0.3">
      <c r="A1489" s="11"/>
      <c r="B1489" s="21" t="s">
        <v>177</v>
      </c>
      <c r="C1489" s="12"/>
      <c r="D1489" s="13" t="s">
        <v>178</v>
      </c>
      <c r="E1489" s="2" t="s">
        <v>31</v>
      </c>
      <c r="F1489" s="27">
        <v>0</v>
      </c>
      <c r="G1489" s="2" t="s">
        <v>179</v>
      </c>
      <c r="H1489" s="27">
        <v>0</v>
      </c>
      <c r="I1489" s="2" t="s">
        <v>33</v>
      </c>
      <c r="J1489" s="27">
        <v>0</v>
      </c>
      <c r="K1489" s="2"/>
      <c r="L1489" s="136"/>
      <c r="M1489" s="2" t="s">
        <v>35</v>
      </c>
      <c r="N1489" s="28">
        <v>0</v>
      </c>
    </row>
    <row r="1490" spans="1:14" x14ac:dyDescent="0.3">
      <c r="A1490" s="11"/>
      <c r="B1490" s="12"/>
      <c r="C1490" s="12"/>
      <c r="D1490" s="29"/>
      <c r="E1490" s="2" t="s">
        <v>20</v>
      </c>
      <c r="F1490" s="27">
        <v>0</v>
      </c>
      <c r="G1490" s="2" t="s">
        <v>180</v>
      </c>
      <c r="H1490" s="27">
        <v>0</v>
      </c>
      <c r="I1490" s="2" t="s">
        <v>181</v>
      </c>
      <c r="J1490" s="27">
        <v>0</v>
      </c>
      <c r="K1490" s="2" t="s">
        <v>182</v>
      </c>
      <c r="L1490" s="136">
        <v>0</v>
      </c>
      <c r="M1490" s="2" t="s">
        <v>38</v>
      </c>
      <c r="N1490" s="28">
        <v>0</v>
      </c>
    </row>
    <row r="1491" spans="1:14" x14ac:dyDescent="0.3">
      <c r="A1491" s="11"/>
      <c r="B1491" s="12"/>
      <c r="C1491" s="12"/>
      <c r="D1491" s="29"/>
      <c r="E1491" s="2" t="s">
        <v>26</v>
      </c>
      <c r="F1491" s="27">
        <v>0</v>
      </c>
      <c r="G1491" s="2" t="s">
        <v>183</v>
      </c>
      <c r="H1491" s="27">
        <v>0</v>
      </c>
      <c r="I1491" s="2" t="s">
        <v>184</v>
      </c>
      <c r="J1491" s="27">
        <v>0</v>
      </c>
      <c r="K1491" s="2"/>
      <c r="L1491" s="136"/>
      <c r="M1491" s="2" t="s">
        <v>39</v>
      </c>
      <c r="N1491" s="28">
        <v>0</v>
      </c>
    </row>
    <row r="1492" spans="1:14" x14ac:dyDescent="0.3">
      <c r="A1492" s="11"/>
      <c r="B1492" s="12"/>
      <c r="C1492" s="12"/>
      <c r="D1492" s="30"/>
      <c r="H1492" s="2"/>
      <c r="J1492" s="2"/>
      <c r="L1492" s="108"/>
      <c r="N1492" s="14"/>
    </row>
    <row r="1493" spans="1:14" x14ac:dyDescent="0.3">
      <c r="A1493" s="11"/>
      <c r="B1493" s="21" t="s">
        <v>185</v>
      </c>
      <c r="C1493" s="12"/>
      <c r="D1493" s="13" t="s">
        <v>186</v>
      </c>
      <c r="E1493" s="2" t="s">
        <v>31</v>
      </c>
      <c r="F1493" s="27">
        <v>0</v>
      </c>
      <c r="G1493" s="2" t="s">
        <v>179</v>
      </c>
      <c r="H1493" s="27">
        <v>0</v>
      </c>
      <c r="I1493" s="2" t="s">
        <v>33</v>
      </c>
      <c r="J1493" s="27">
        <v>0</v>
      </c>
      <c r="K1493" s="2"/>
      <c r="L1493" s="136"/>
      <c r="M1493" s="2" t="s">
        <v>35</v>
      </c>
      <c r="N1493" s="28">
        <v>0</v>
      </c>
    </row>
    <row r="1494" spans="1:14" x14ac:dyDescent="0.3">
      <c r="A1494" s="11"/>
      <c r="B1494" s="12"/>
      <c r="C1494" s="12"/>
      <c r="D1494" s="29"/>
      <c r="E1494" s="2" t="s">
        <v>20</v>
      </c>
      <c r="F1494" s="27">
        <v>0</v>
      </c>
      <c r="G1494" s="2" t="s">
        <v>180</v>
      </c>
      <c r="H1494" s="27">
        <v>0</v>
      </c>
      <c r="I1494" s="2" t="s">
        <v>181</v>
      </c>
      <c r="J1494" s="27">
        <v>0</v>
      </c>
      <c r="K1494" s="2" t="s">
        <v>182</v>
      </c>
      <c r="L1494" s="136">
        <v>0</v>
      </c>
      <c r="M1494" s="2" t="s">
        <v>38</v>
      </c>
      <c r="N1494" s="28">
        <v>0</v>
      </c>
    </row>
    <row r="1495" spans="1:14" x14ac:dyDescent="0.3">
      <c r="A1495" s="11"/>
      <c r="B1495" s="12"/>
      <c r="C1495" s="12"/>
      <c r="D1495" s="29"/>
      <c r="E1495" s="2" t="s">
        <v>26</v>
      </c>
      <c r="F1495" s="27">
        <v>0</v>
      </c>
      <c r="G1495" s="2" t="s">
        <v>183</v>
      </c>
      <c r="H1495" s="27">
        <v>0</v>
      </c>
      <c r="I1495" s="2" t="s">
        <v>184</v>
      </c>
      <c r="J1495" s="27">
        <v>0</v>
      </c>
      <c r="K1495" s="2"/>
      <c r="L1495" s="136"/>
      <c r="M1495" s="2" t="s">
        <v>39</v>
      </c>
      <c r="N1495" s="28">
        <v>0</v>
      </c>
    </row>
    <row r="1496" spans="1:14" x14ac:dyDescent="0.3">
      <c r="A1496" s="11"/>
      <c r="B1496" s="12"/>
      <c r="C1496" s="12"/>
      <c r="D1496" s="30"/>
      <c r="I1496" s="2"/>
      <c r="L1496" s="108"/>
      <c r="N1496" s="5"/>
    </row>
    <row r="1497" spans="1:14" x14ac:dyDescent="0.3">
      <c r="A1497" s="11"/>
      <c r="B1497" s="21" t="s">
        <v>195</v>
      </c>
      <c r="C1497" s="12"/>
      <c r="D1497" s="13" t="s">
        <v>196</v>
      </c>
      <c r="E1497" s="2" t="s">
        <v>31</v>
      </c>
      <c r="F1497" s="27">
        <v>0</v>
      </c>
      <c r="G1497" s="2" t="s">
        <v>179</v>
      </c>
      <c r="H1497" s="27">
        <v>0</v>
      </c>
      <c r="I1497" s="2" t="s">
        <v>33</v>
      </c>
      <c r="J1497" s="27">
        <v>0</v>
      </c>
      <c r="L1497" s="136"/>
      <c r="M1497" s="2" t="s">
        <v>35</v>
      </c>
      <c r="N1497" s="28">
        <v>0</v>
      </c>
    </row>
    <row r="1498" spans="1:14" x14ac:dyDescent="0.3">
      <c r="A1498" s="11"/>
      <c r="B1498" s="12"/>
      <c r="C1498" s="12"/>
      <c r="D1498" s="29"/>
      <c r="E1498" s="2" t="s">
        <v>20</v>
      </c>
      <c r="F1498" s="27">
        <v>0</v>
      </c>
      <c r="G1498" s="2" t="s">
        <v>180</v>
      </c>
      <c r="H1498" s="27">
        <v>0</v>
      </c>
      <c r="I1498" s="2" t="s">
        <v>181</v>
      </c>
      <c r="J1498" s="27">
        <v>0</v>
      </c>
      <c r="K1498" s="2" t="s">
        <v>182</v>
      </c>
      <c r="L1498" s="136">
        <v>0</v>
      </c>
      <c r="M1498" s="2" t="s">
        <v>38</v>
      </c>
      <c r="N1498" s="28">
        <v>0</v>
      </c>
    </row>
    <row r="1499" spans="1:14" x14ac:dyDescent="0.3">
      <c r="A1499" s="11"/>
      <c r="B1499" s="12"/>
      <c r="C1499" s="12"/>
      <c r="D1499" s="29"/>
      <c r="E1499" s="2" t="s">
        <v>26</v>
      </c>
      <c r="F1499" s="27">
        <v>0</v>
      </c>
      <c r="G1499" s="2" t="s">
        <v>183</v>
      </c>
      <c r="H1499" s="27">
        <v>0</v>
      </c>
      <c r="I1499" s="2" t="s">
        <v>184</v>
      </c>
      <c r="J1499" s="27">
        <v>0</v>
      </c>
      <c r="K1499" s="39"/>
      <c r="L1499" s="136"/>
      <c r="M1499" s="2" t="s">
        <v>39</v>
      </c>
      <c r="N1499" s="28">
        <v>0</v>
      </c>
    </row>
    <row r="1500" spans="1:14" ht="15" thickBot="1" x14ac:dyDescent="0.35">
      <c r="A1500" s="11"/>
      <c r="B1500" s="12"/>
      <c r="C1500" s="12"/>
      <c r="D1500" s="29"/>
      <c r="E1500" s="2"/>
      <c r="F1500" s="27"/>
      <c r="G1500" s="2"/>
      <c r="H1500" s="27"/>
      <c r="I1500" s="2"/>
      <c r="J1500" s="27"/>
      <c r="K1500"/>
      <c r="L1500" s="136"/>
      <c r="M1500" s="2"/>
      <c r="N1500" s="28"/>
    </row>
    <row r="1501" spans="1:14" ht="14.4" thickTop="1" x14ac:dyDescent="0.3">
      <c r="A1501" s="48"/>
      <c r="B1501" s="49"/>
      <c r="C1501" s="49"/>
      <c r="D1501" s="50"/>
      <c r="E1501" s="518"/>
      <c r="F1501" s="519"/>
      <c r="G1501" s="518"/>
      <c r="H1501" s="519"/>
      <c r="I1501" s="518"/>
      <c r="J1501" s="519"/>
      <c r="K1501" s="518"/>
      <c r="L1501" s="201"/>
      <c r="M1501" s="518"/>
      <c r="N1501" s="520"/>
    </row>
    <row r="1502" spans="1:14" x14ac:dyDescent="0.3">
      <c r="A1502" s="37"/>
      <c r="B1502" s="78" t="s">
        <v>187</v>
      </c>
      <c r="C1502" s="12" t="s">
        <v>189</v>
      </c>
      <c r="D1502" s="13" t="s">
        <v>397</v>
      </c>
      <c r="E1502" s="39" t="s">
        <v>31</v>
      </c>
      <c r="F1502" s="40">
        <f>+F1489+F1493+F1497</f>
        <v>0</v>
      </c>
      <c r="G1502" s="39" t="s">
        <v>179</v>
      </c>
      <c r="H1502" s="40">
        <f>+H1489+H1493+H1497</f>
        <v>0</v>
      </c>
      <c r="I1502" s="39" t="s">
        <v>33</v>
      </c>
      <c r="J1502" s="40">
        <f>+J1489+J1493+J1497</f>
        <v>0</v>
      </c>
      <c r="K1502" s="39"/>
      <c r="L1502" s="192"/>
      <c r="M1502" s="39" t="s">
        <v>35</v>
      </c>
      <c r="N1502" s="41">
        <f>+N1489+N1493+N1497</f>
        <v>0</v>
      </c>
    </row>
    <row r="1503" spans="1:14" x14ac:dyDescent="0.3">
      <c r="A1503" s="11"/>
      <c r="B1503" s="12"/>
      <c r="C1503" s="12"/>
      <c r="D1503" s="13"/>
      <c r="E1503" s="39" t="s">
        <v>20</v>
      </c>
      <c r="F1503" s="40">
        <f t="shared" ref="F1503:H1504" si="13">+F1490+F1494+F1498</f>
        <v>0</v>
      </c>
      <c r="G1503" s="39" t="s">
        <v>180</v>
      </c>
      <c r="H1503" s="40">
        <f t="shared" si="13"/>
        <v>0</v>
      </c>
      <c r="I1503" s="39" t="s">
        <v>181</v>
      </c>
      <c r="J1503" s="40">
        <f>+J1490+J1494+J1498</f>
        <v>0</v>
      </c>
      <c r="K1503" s="39" t="s">
        <v>182</v>
      </c>
      <c r="L1503" s="192">
        <f>+L1490+L1494+L1498</f>
        <v>0</v>
      </c>
      <c r="M1503" s="39" t="s">
        <v>38</v>
      </c>
      <c r="N1503" s="41">
        <f>+N1490+N1494+N1498</f>
        <v>0</v>
      </c>
    </row>
    <row r="1504" spans="1:14" x14ac:dyDescent="0.3">
      <c r="A1504" s="11"/>
      <c r="B1504" s="12"/>
      <c r="C1504" s="12"/>
      <c r="D1504" s="13"/>
      <c r="E1504" s="39" t="s">
        <v>26</v>
      </c>
      <c r="F1504" s="40">
        <f t="shared" si="13"/>
        <v>0</v>
      </c>
      <c r="G1504" s="39" t="s">
        <v>183</v>
      </c>
      <c r="H1504" s="40">
        <f t="shared" si="13"/>
        <v>0</v>
      </c>
      <c r="I1504" s="39" t="s">
        <v>184</v>
      </c>
      <c r="J1504" s="40">
        <f>+J1491+J1495+J1499</f>
        <v>0</v>
      </c>
      <c r="K1504" s="39"/>
      <c r="L1504" s="192"/>
      <c r="M1504" s="39" t="s">
        <v>39</v>
      </c>
      <c r="N1504" s="41">
        <f>+N1491+N1495+N1499</f>
        <v>0</v>
      </c>
    </row>
    <row r="1505" spans="1:14" x14ac:dyDescent="0.3">
      <c r="A1505" s="11"/>
      <c r="B1505" s="12"/>
      <c r="C1505" s="12"/>
      <c r="D1505" s="13"/>
      <c r="E1505" s="39"/>
      <c r="F1505" s="40"/>
      <c r="G1505" s="39"/>
      <c r="H1505" s="40"/>
      <c r="I1505" s="40"/>
      <c r="J1505" s="40"/>
      <c r="K1505" s="39"/>
      <c r="L1505" s="39"/>
      <c r="M1505" s="39"/>
      <c r="N1505" s="41"/>
    </row>
    <row r="1506" spans="1:14" x14ac:dyDescent="0.3">
      <c r="A1506" s="42"/>
      <c r="B1506" s="43"/>
      <c r="C1506" s="43"/>
      <c r="D1506" s="22"/>
      <c r="E1506" s="44"/>
      <c r="F1506" s="172"/>
      <c r="G1506" s="44"/>
      <c r="H1506" s="172"/>
      <c r="I1506" s="44"/>
      <c r="J1506" s="172"/>
      <c r="K1506" s="44"/>
      <c r="L1506" s="746"/>
      <c r="M1506" s="44"/>
      <c r="N1506" s="45"/>
    </row>
    <row r="1507" spans="1:14" x14ac:dyDescent="0.3">
      <c r="A1507" s="11"/>
      <c r="B1507" s="12"/>
      <c r="C1507" s="12"/>
      <c r="D1507" s="30"/>
      <c r="L1507" s="107"/>
      <c r="N1507" s="5"/>
    </row>
    <row r="1508" spans="1:14" x14ac:dyDescent="0.3">
      <c r="A1508" s="1281"/>
      <c r="B1508" s="1282"/>
      <c r="C1508" s="60"/>
      <c r="D1508" s="63"/>
      <c r="E1508" s="1282"/>
      <c r="F1508" s="1282"/>
      <c r="G1508" s="60"/>
      <c r="H1508" s="63"/>
      <c r="I1508" s="1282"/>
      <c r="J1508" s="1282"/>
      <c r="K1508" s="60"/>
      <c r="L1508" s="63"/>
      <c r="M1508" s="1282"/>
      <c r="N1508" s="1283"/>
    </row>
    <row r="1509" spans="1:14" x14ac:dyDescent="0.3">
      <c r="A1509" s="1284" t="s">
        <v>400</v>
      </c>
      <c r="B1509" s="1285"/>
      <c r="C1509" s="1285"/>
      <c r="D1509" s="29" t="s">
        <v>395</v>
      </c>
      <c r="E1509" s="64" t="s">
        <v>31</v>
      </c>
      <c r="F1509" s="64">
        <f>+F1481-F1502</f>
        <v>0</v>
      </c>
      <c r="G1509" s="64" t="s">
        <v>179</v>
      </c>
      <c r="H1509" s="64">
        <f>+H1481-H1502</f>
        <v>0</v>
      </c>
      <c r="I1509" s="39" t="s">
        <v>33</v>
      </c>
      <c r="J1509" s="64">
        <f>+J1481-J1502</f>
        <v>0</v>
      </c>
      <c r="K1509" s="39"/>
      <c r="L1509" s="64"/>
      <c r="M1509" s="64" t="s">
        <v>35</v>
      </c>
      <c r="N1509" s="65">
        <f>+N1481-N1502</f>
        <v>0</v>
      </c>
    </row>
    <row r="1510" spans="1:14" x14ac:dyDescent="0.3">
      <c r="A1510" s="20"/>
      <c r="B1510" s="526"/>
      <c r="C1510" s="39"/>
      <c r="D1510" s="29"/>
      <c r="E1510" s="64" t="s">
        <v>20</v>
      </c>
      <c r="F1510" s="64">
        <f>+F1482-F1503</f>
        <v>0</v>
      </c>
      <c r="G1510" s="64" t="s">
        <v>180</v>
      </c>
      <c r="H1510" s="64">
        <f>+H1482-H1503</f>
        <v>0</v>
      </c>
      <c r="I1510" s="39" t="s">
        <v>181</v>
      </c>
      <c r="J1510" s="64">
        <f>+J1482-J1503</f>
        <v>0</v>
      </c>
      <c r="K1510" s="39" t="s">
        <v>182</v>
      </c>
      <c r="L1510" s="64">
        <f>+L1482-L1503</f>
        <v>0</v>
      </c>
      <c r="M1510" s="64" t="s">
        <v>38</v>
      </c>
      <c r="N1510" s="65">
        <f>+N1482-N1503</f>
        <v>0</v>
      </c>
    </row>
    <row r="1511" spans="1:14" x14ac:dyDescent="0.3">
      <c r="A1511" s="66"/>
      <c r="B1511" s="47"/>
      <c r="C1511" s="12"/>
      <c r="D1511" s="13"/>
      <c r="E1511" s="64" t="s">
        <v>26</v>
      </c>
      <c r="F1511" s="64">
        <f>+F1483-F1504</f>
        <v>0</v>
      </c>
      <c r="G1511" s="64" t="s">
        <v>183</v>
      </c>
      <c r="H1511" s="64">
        <f>+H1483-H1504</f>
        <v>0</v>
      </c>
      <c r="I1511" s="39" t="s">
        <v>184</v>
      </c>
      <c r="J1511" s="64">
        <f>+J1483-J1504</f>
        <v>0</v>
      </c>
      <c r="K1511" s="39"/>
      <c r="L1511" s="64"/>
      <c r="M1511" s="64" t="s">
        <v>39</v>
      </c>
      <c r="N1511" s="65">
        <f>+N1483-N1504</f>
        <v>0</v>
      </c>
    </row>
    <row r="1512" spans="1:14" x14ac:dyDescent="0.3">
      <c r="A1512" s="66"/>
      <c r="B1512" s="47"/>
      <c r="C1512" s="12"/>
      <c r="D1512" s="13"/>
      <c r="E1512" s="47"/>
      <c r="F1512" s="47"/>
      <c r="G1512" s="12"/>
      <c r="H1512" s="13"/>
      <c r="I1512" s="47"/>
      <c r="J1512" s="47"/>
      <c r="K1512" s="12"/>
      <c r="L1512" s="13"/>
      <c r="M1512" s="47"/>
      <c r="N1512" s="67"/>
    </row>
    <row r="1513" spans="1:14" x14ac:dyDescent="0.3">
      <c r="A1513" s="42"/>
      <c r="B1513" s="43"/>
      <c r="C1513" s="43"/>
      <c r="D1513" s="22"/>
      <c r="E1513" s="43"/>
      <c r="F1513" s="43"/>
      <c r="G1513" s="43"/>
      <c r="H1513" s="22"/>
      <c r="I1513" s="43"/>
      <c r="J1513" s="43"/>
      <c r="K1513" s="43"/>
      <c r="L1513" s="22"/>
      <c r="M1513" s="43"/>
      <c r="N1513" s="68"/>
    </row>
    <row r="1514" spans="1:14" ht="14.4" thickBot="1" x14ac:dyDescent="0.35">
      <c r="A1514" s="11"/>
      <c r="B1514" s="12"/>
      <c r="C1514" s="12"/>
      <c r="D1514" s="13"/>
      <c r="L1514" s="107"/>
      <c r="N1514" s="5"/>
    </row>
    <row r="1515" spans="1:14" ht="15" thickTop="1" thickBot="1" x14ac:dyDescent="0.35">
      <c r="A1515" s="1268" t="s">
        <v>171</v>
      </c>
      <c r="B1515" s="1269"/>
      <c r="C1515" s="9" t="s">
        <v>401</v>
      </c>
      <c r="D1515" s="96" t="s">
        <v>402</v>
      </c>
      <c r="E1515" s="219"/>
      <c r="F1515" s="219"/>
      <c r="G1515" s="219"/>
      <c r="H1515" s="219"/>
      <c r="I1515" s="219"/>
      <c r="J1515" s="219"/>
      <c r="K1515" s="219"/>
      <c r="L1515" s="219"/>
      <c r="M1515" s="219"/>
      <c r="N1515" s="10"/>
    </row>
    <row r="1516" spans="1:14" ht="14.4" thickTop="1" x14ac:dyDescent="0.3">
      <c r="A1516" s="11"/>
      <c r="B1516" s="12"/>
      <c r="C1516" s="12"/>
      <c r="D1516" s="13"/>
      <c r="L1516" s="107"/>
      <c r="N1516" s="5"/>
    </row>
    <row r="1517" spans="1:14" x14ac:dyDescent="0.3">
      <c r="A1517" s="79"/>
      <c r="B1517" s="17"/>
      <c r="C1517" s="17"/>
      <c r="D1517" s="81"/>
      <c r="E1517" s="521"/>
      <c r="F1517" s="522"/>
      <c r="G1517" s="521"/>
      <c r="H1517" s="521"/>
      <c r="I1517" s="521"/>
      <c r="J1517" s="521"/>
      <c r="K1517" s="521"/>
      <c r="L1517" s="197"/>
      <c r="M1517" s="521"/>
      <c r="N1517" s="523"/>
    </row>
    <row r="1518" spans="1:14" x14ac:dyDescent="0.3">
      <c r="A1518" s="56" t="s">
        <v>403</v>
      </c>
      <c r="B1518" s="58" t="s">
        <v>175</v>
      </c>
      <c r="C1518" s="62" t="s">
        <v>172</v>
      </c>
      <c r="D1518" s="57" t="s">
        <v>404</v>
      </c>
      <c r="E1518" s="18"/>
      <c r="F1518" s="18"/>
      <c r="G1518" s="18"/>
      <c r="H1518" s="18"/>
      <c r="I1518" s="18"/>
      <c r="J1518" s="18"/>
      <c r="K1518" s="18"/>
      <c r="L1518" s="18"/>
      <c r="M1518" s="18"/>
      <c r="N1518" s="101"/>
    </row>
    <row r="1519" spans="1:14" x14ac:dyDescent="0.3">
      <c r="A1519" s="11"/>
      <c r="B1519" s="61"/>
      <c r="C1519" s="12"/>
      <c r="D1519" s="30"/>
      <c r="L1519" s="107"/>
      <c r="N1519" s="5"/>
    </row>
    <row r="1520" spans="1:14" x14ac:dyDescent="0.3">
      <c r="A1520" s="59"/>
      <c r="B1520" s="25"/>
      <c r="C1520" s="60"/>
      <c r="D1520" s="53"/>
      <c r="E1520" s="524"/>
      <c r="F1520" s="171"/>
      <c r="G1520" s="524"/>
      <c r="H1520" s="524"/>
      <c r="I1520" s="524"/>
      <c r="J1520" s="524"/>
      <c r="K1520" s="524"/>
      <c r="L1520" s="203"/>
      <c r="M1520" s="524"/>
      <c r="N1520" s="525"/>
    </row>
    <row r="1521" spans="1:14" x14ac:dyDescent="0.3">
      <c r="A1521" s="11"/>
      <c r="B1521" s="21" t="s">
        <v>177</v>
      </c>
      <c r="C1521" s="12"/>
      <c r="D1521" s="13" t="s">
        <v>178</v>
      </c>
      <c r="E1521" s="2" t="s">
        <v>31</v>
      </c>
      <c r="F1521" s="27">
        <v>0</v>
      </c>
      <c r="G1521" s="2" t="s">
        <v>179</v>
      </c>
      <c r="H1521" s="27">
        <v>0</v>
      </c>
      <c r="I1521" s="2" t="s">
        <v>33</v>
      </c>
      <c r="J1521" s="27">
        <v>0</v>
      </c>
      <c r="K1521" s="2"/>
      <c r="L1521" s="136"/>
      <c r="M1521" s="2" t="s">
        <v>35</v>
      </c>
      <c r="N1521" s="28">
        <v>0</v>
      </c>
    </row>
    <row r="1522" spans="1:14" x14ac:dyDescent="0.3">
      <c r="A1522" s="11"/>
      <c r="B1522" s="12"/>
      <c r="C1522" s="12"/>
      <c r="D1522" s="29"/>
      <c r="E1522" s="2" t="s">
        <v>20</v>
      </c>
      <c r="F1522" s="27">
        <v>0</v>
      </c>
      <c r="G1522" s="2" t="s">
        <v>180</v>
      </c>
      <c r="H1522" s="27">
        <v>0</v>
      </c>
      <c r="I1522" s="2" t="s">
        <v>181</v>
      </c>
      <c r="J1522" s="27">
        <v>0</v>
      </c>
      <c r="K1522" s="2" t="s">
        <v>182</v>
      </c>
      <c r="L1522" s="136">
        <v>0</v>
      </c>
      <c r="M1522" s="2" t="s">
        <v>38</v>
      </c>
      <c r="N1522" s="28">
        <v>0</v>
      </c>
    </row>
    <row r="1523" spans="1:14" x14ac:dyDescent="0.3">
      <c r="A1523" s="11"/>
      <c r="B1523" s="12"/>
      <c r="C1523" s="12"/>
      <c r="D1523" s="29"/>
      <c r="E1523" s="2" t="s">
        <v>26</v>
      </c>
      <c r="F1523" s="27">
        <v>0</v>
      </c>
      <c r="G1523" s="2" t="s">
        <v>183</v>
      </c>
      <c r="H1523" s="27">
        <v>0</v>
      </c>
      <c r="I1523" s="2" t="s">
        <v>184</v>
      </c>
      <c r="J1523" s="27">
        <v>0</v>
      </c>
      <c r="K1523" s="2"/>
      <c r="L1523" s="136"/>
      <c r="M1523" s="2" t="s">
        <v>39</v>
      </c>
      <c r="N1523" s="28">
        <v>0</v>
      </c>
    </row>
    <row r="1524" spans="1:14" x14ac:dyDescent="0.3">
      <c r="A1524" s="11"/>
      <c r="B1524" s="12"/>
      <c r="C1524" s="12"/>
      <c r="D1524" s="30"/>
      <c r="H1524" s="2"/>
      <c r="J1524" s="2"/>
      <c r="L1524" s="108"/>
      <c r="N1524" s="14"/>
    </row>
    <row r="1525" spans="1:14" x14ac:dyDescent="0.3">
      <c r="A1525" s="11"/>
      <c r="B1525" s="21" t="s">
        <v>185</v>
      </c>
      <c r="C1525" s="12"/>
      <c r="D1525" s="13" t="s">
        <v>186</v>
      </c>
      <c r="E1525" s="2" t="s">
        <v>31</v>
      </c>
      <c r="F1525" s="27">
        <v>0</v>
      </c>
      <c r="G1525" s="2" t="s">
        <v>179</v>
      </c>
      <c r="H1525" s="27">
        <v>0</v>
      </c>
      <c r="I1525" s="2" t="s">
        <v>33</v>
      </c>
      <c r="J1525" s="27">
        <v>0</v>
      </c>
      <c r="K1525" s="2"/>
      <c r="L1525" s="136"/>
      <c r="M1525" s="2" t="s">
        <v>35</v>
      </c>
      <c r="N1525" s="28">
        <v>0</v>
      </c>
    </row>
    <row r="1526" spans="1:14" x14ac:dyDescent="0.3">
      <c r="A1526" s="11"/>
      <c r="B1526" s="12"/>
      <c r="C1526" s="12"/>
      <c r="D1526" s="29"/>
      <c r="E1526" s="2" t="s">
        <v>20</v>
      </c>
      <c r="F1526" s="27">
        <v>0</v>
      </c>
      <c r="G1526" s="2" t="s">
        <v>180</v>
      </c>
      <c r="H1526" s="27">
        <v>0</v>
      </c>
      <c r="I1526" s="2" t="s">
        <v>181</v>
      </c>
      <c r="J1526" s="27">
        <v>0</v>
      </c>
      <c r="K1526" s="2" t="s">
        <v>182</v>
      </c>
      <c r="L1526" s="136">
        <v>0</v>
      </c>
      <c r="M1526" s="2" t="s">
        <v>38</v>
      </c>
      <c r="N1526" s="28">
        <v>0</v>
      </c>
    </row>
    <row r="1527" spans="1:14" x14ac:dyDescent="0.3">
      <c r="A1527" s="11"/>
      <c r="B1527" s="12"/>
      <c r="C1527" s="12"/>
      <c r="D1527" s="29"/>
      <c r="E1527" s="2" t="s">
        <v>26</v>
      </c>
      <c r="F1527" s="27">
        <v>0</v>
      </c>
      <c r="G1527" s="2" t="s">
        <v>183</v>
      </c>
      <c r="H1527" s="27">
        <v>0</v>
      </c>
      <c r="I1527" s="2" t="s">
        <v>184</v>
      </c>
      <c r="J1527" s="27">
        <v>0</v>
      </c>
      <c r="K1527" s="2"/>
      <c r="L1527" s="136"/>
      <c r="M1527" s="2" t="s">
        <v>39</v>
      </c>
      <c r="N1527" s="28">
        <v>0</v>
      </c>
    </row>
    <row r="1528" spans="1:14" x14ac:dyDescent="0.3">
      <c r="A1528" s="11"/>
      <c r="B1528" s="12"/>
      <c r="C1528" s="12"/>
      <c r="D1528" s="30"/>
      <c r="I1528" s="2"/>
      <c r="L1528" s="108"/>
      <c r="N1528" s="5"/>
    </row>
    <row r="1529" spans="1:14" x14ac:dyDescent="0.3">
      <c r="A1529" s="11"/>
      <c r="B1529" s="21" t="s">
        <v>195</v>
      </c>
      <c r="C1529" s="12"/>
      <c r="D1529" s="13" t="s">
        <v>196</v>
      </c>
      <c r="E1529" s="2" t="s">
        <v>31</v>
      </c>
      <c r="F1529" s="27">
        <v>0</v>
      </c>
      <c r="G1529" s="2" t="s">
        <v>179</v>
      </c>
      <c r="H1529" s="27">
        <v>0</v>
      </c>
      <c r="I1529" s="2" t="s">
        <v>33</v>
      </c>
      <c r="J1529" s="27">
        <v>0</v>
      </c>
      <c r="L1529" s="136"/>
      <c r="M1529" s="2" t="s">
        <v>35</v>
      </c>
      <c r="N1529" s="28">
        <v>0</v>
      </c>
    </row>
    <row r="1530" spans="1:14" x14ac:dyDescent="0.3">
      <c r="A1530" s="11"/>
      <c r="B1530" s="12"/>
      <c r="C1530" s="12"/>
      <c r="D1530" s="29"/>
      <c r="E1530" s="2" t="s">
        <v>20</v>
      </c>
      <c r="F1530" s="27">
        <v>0</v>
      </c>
      <c r="G1530" s="2" t="s">
        <v>180</v>
      </c>
      <c r="H1530" s="27">
        <v>0</v>
      </c>
      <c r="I1530" s="2" t="s">
        <v>181</v>
      </c>
      <c r="J1530" s="27">
        <v>0</v>
      </c>
      <c r="K1530" s="2" t="s">
        <v>182</v>
      </c>
      <c r="L1530" s="136">
        <v>0</v>
      </c>
      <c r="M1530" s="2" t="s">
        <v>38</v>
      </c>
      <c r="N1530" s="28">
        <v>0</v>
      </c>
    </row>
    <row r="1531" spans="1:14" x14ac:dyDescent="0.3">
      <c r="A1531" s="11"/>
      <c r="B1531" s="12"/>
      <c r="C1531" s="12"/>
      <c r="D1531" s="29"/>
      <c r="E1531" s="2" t="s">
        <v>26</v>
      </c>
      <c r="F1531" s="27">
        <v>0</v>
      </c>
      <c r="G1531" s="2" t="s">
        <v>183</v>
      </c>
      <c r="H1531" s="27">
        <v>0</v>
      </c>
      <c r="I1531" s="2" t="s">
        <v>184</v>
      </c>
      <c r="J1531" s="27">
        <v>0</v>
      </c>
      <c r="K1531" s="39"/>
      <c r="L1531" s="136"/>
      <c r="M1531" s="2" t="s">
        <v>39</v>
      </c>
      <c r="N1531" s="28">
        <v>0</v>
      </c>
    </row>
    <row r="1532" spans="1:14" ht="15" thickBot="1" x14ac:dyDescent="0.35">
      <c r="A1532" s="11"/>
      <c r="B1532" s="12"/>
      <c r="C1532" s="12"/>
      <c r="D1532" s="29"/>
      <c r="E1532" s="2"/>
      <c r="F1532" s="27"/>
      <c r="G1532" s="2"/>
      <c r="H1532" s="27"/>
      <c r="I1532" s="2"/>
      <c r="J1532" s="27"/>
      <c r="K1532"/>
      <c r="L1532" s="136"/>
      <c r="M1532" s="2"/>
      <c r="N1532" s="28"/>
    </row>
    <row r="1533" spans="1:14" ht="14.4" thickTop="1" x14ac:dyDescent="0.3">
      <c r="A1533" s="48"/>
      <c r="B1533" s="49"/>
      <c r="C1533" s="49"/>
      <c r="D1533" s="50"/>
      <c r="E1533" s="518"/>
      <c r="F1533" s="519"/>
      <c r="G1533" s="518"/>
      <c r="H1533" s="519"/>
      <c r="I1533" s="518"/>
      <c r="J1533" s="519"/>
      <c r="K1533" s="518"/>
      <c r="L1533" s="201"/>
      <c r="M1533" s="518"/>
      <c r="N1533" s="520"/>
    </row>
    <row r="1534" spans="1:14" x14ac:dyDescent="0.3">
      <c r="A1534" s="37"/>
      <c r="B1534" s="78" t="s">
        <v>187</v>
      </c>
      <c r="C1534" s="181" t="s">
        <v>172</v>
      </c>
      <c r="D1534" s="4" t="s">
        <v>404</v>
      </c>
      <c r="E1534" s="39" t="s">
        <v>31</v>
      </c>
      <c r="F1534" s="40">
        <f>+F1521+F1525+F1529</f>
        <v>0</v>
      </c>
      <c r="G1534" s="39" t="s">
        <v>179</v>
      </c>
      <c r="H1534" s="40">
        <f>+H1521+H1525+H1529</f>
        <v>0</v>
      </c>
      <c r="I1534" s="39" t="s">
        <v>33</v>
      </c>
      <c r="J1534" s="40">
        <f>+J1521+J1525+J1529</f>
        <v>0</v>
      </c>
      <c r="K1534" s="39"/>
      <c r="L1534" s="192"/>
      <c r="M1534" s="39" t="s">
        <v>35</v>
      </c>
      <c r="N1534" s="41">
        <f>+N1521+N1525+N1529</f>
        <v>0</v>
      </c>
    </row>
    <row r="1535" spans="1:14" x14ac:dyDescent="0.3">
      <c r="A1535" s="11"/>
      <c r="B1535" s="12"/>
      <c r="C1535" s="12"/>
      <c r="D1535" s="13"/>
      <c r="E1535" s="39" t="s">
        <v>20</v>
      </c>
      <c r="F1535" s="40">
        <f t="shared" ref="F1535:H1536" si="14">+F1522+F1526+F1530</f>
        <v>0</v>
      </c>
      <c r="G1535" s="39" t="s">
        <v>180</v>
      </c>
      <c r="H1535" s="40">
        <f t="shared" si="14"/>
        <v>0</v>
      </c>
      <c r="I1535" s="39" t="s">
        <v>181</v>
      </c>
      <c r="J1535" s="40">
        <f>+J1522+J1526+J1530</f>
        <v>0</v>
      </c>
      <c r="K1535" s="39" t="s">
        <v>182</v>
      </c>
      <c r="L1535" s="192">
        <f>+L1522+L1526+L1530</f>
        <v>0</v>
      </c>
      <c r="M1535" s="39" t="s">
        <v>38</v>
      </c>
      <c r="N1535" s="41">
        <f>+N1522+N1526+N1530</f>
        <v>0</v>
      </c>
    </row>
    <row r="1536" spans="1:14" x14ac:dyDescent="0.3">
      <c r="A1536" s="11"/>
      <c r="B1536" s="12"/>
      <c r="C1536" s="12"/>
      <c r="D1536" s="13"/>
      <c r="E1536" s="39" t="s">
        <v>26</v>
      </c>
      <c r="F1536" s="40">
        <f t="shared" si="14"/>
        <v>0</v>
      </c>
      <c r="G1536" s="39" t="s">
        <v>183</v>
      </c>
      <c r="H1536" s="40">
        <f t="shared" si="14"/>
        <v>0</v>
      </c>
      <c r="I1536" s="39" t="s">
        <v>184</v>
      </c>
      <c r="J1536" s="40">
        <f>+J1523+J1527+J1531</f>
        <v>0</v>
      </c>
      <c r="K1536" s="39"/>
      <c r="L1536" s="192"/>
      <c r="M1536" s="39" t="s">
        <v>39</v>
      </c>
      <c r="N1536" s="41">
        <f>+N1523+N1527+N1531</f>
        <v>0</v>
      </c>
    </row>
    <row r="1537" spans="1:14" x14ac:dyDescent="0.3">
      <c r="A1537" s="11"/>
      <c r="B1537" s="12"/>
      <c r="C1537" s="12"/>
      <c r="D1537" s="13"/>
      <c r="E1537" s="39"/>
      <c r="F1537" s="40"/>
      <c r="G1537" s="39"/>
      <c r="H1537" s="40"/>
      <c r="I1537" s="40"/>
      <c r="J1537" s="40"/>
      <c r="K1537" s="39"/>
      <c r="L1537" s="39"/>
      <c r="M1537" s="39"/>
      <c r="N1537" s="41"/>
    </row>
    <row r="1538" spans="1:14" x14ac:dyDescent="0.3">
      <c r="A1538" s="11"/>
      <c r="B1538" s="12"/>
      <c r="C1538" s="17"/>
      <c r="D1538" s="18"/>
      <c r="E1538" s="528"/>
      <c r="F1538" s="529"/>
      <c r="G1538" s="528"/>
      <c r="H1538" s="529"/>
      <c r="I1538" s="529"/>
      <c r="J1538" s="529"/>
      <c r="K1538" s="528"/>
      <c r="L1538" s="210"/>
      <c r="M1538" s="528"/>
      <c r="N1538" s="530"/>
    </row>
    <row r="1539" spans="1:14" x14ac:dyDescent="0.3">
      <c r="A1539" s="1281"/>
      <c r="B1539" s="1282"/>
      <c r="C1539" s="60"/>
      <c r="D1539" s="63"/>
      <c r="E1539" s="1282"/>
      <c r="F1539" s="1282"/>
      <c r="G1539" s="60"/>
      <c r="H1539" s="63"/>
      <c r="I1539" s="1282"/>
      <c r="J1539" s="1282"/>
      <c r="K1539" s="60"/>
      <c r="L1539" s="63"/>
      <c r="M1539" s="1282"/>
      <c r="N1539" s="1283"/>
    </row>
    <row r="1540" spans="1:14" x14ac:dyDescent="0.3">
      <c r="A1540" s="1284" t="s">
        <v>407</v>
      </c>
      <c r="B1540" s="1285"/>
      <c r="C1540" s="1285"/>
      <c r="D1540" s="29" t="s">
        <v>402</v>
      </c>
      <c r="E1540" s="64" t="s">
        <v>31</v>
      </c>
      <c r="F1540" s="64">
        <f>+F1534</f>
        <v>0</v>
      </c>
      <c r="G1540" s="64" t="s">
        <v>179</v>
      </c>
      <c r="H1540" s="64">
        <f>+H1534</f>
        <v>0</v>
      </c>
      <c r="I1540" s="39" t="s">
        <v>33</v>
      </c>
      <c r="J1540" s="64">
        <f>+J1534</f>
        <v>0</v>
      </c>
      <c r="K1540" s="39"/>
      <c r="L1540" s="64"/>
      <c r="M1540" s="64" t="s">
        <v>35</v>
      </c>
      <c r="N1540" s="65">
        <f>+N1534</f>
        <v>0</v>
      </c>
    </row>
    <row r="1541" spans="1:14" x14ac:dyDescent="0.3">
      <c r="A1541" s="20"/>
      <c r="B1541" s="526"/>
      <c r="C1541" s="39"/>
      <c r="D1541" s="29"/>
      <c r="E1541" s="64" t="s">
        <v>20</v>
      </c>
      <c r="F1541" s="64">
        <f>+F1535</f>
        <v>0</v>
      </c>
      <c r="G1541" s="64" t="s">
        <v>180</v>
      </c>
      <c r="H1541" s="64">
        <f>+H1535</f>
        <v>0</v>
      </c>
      <c r="I1541" s="39" t="s">
        <v>181</v>
      </c>
      <c r="J1541" s="64">
        <f>+J1535</f>
        <v>0</v>
      </c>
      <c r="K1541" s="39" t="s">
        <v>182</v>
      </c>
      <c r="L1541" s="64">
        <f>+L1535</f>
        <v>0</v>
      </c>
      <c r="M1541" s="64" t="s">
        <v>38</v>
      </c>
      <c r="N1541" s="65">
        <f>+N1535</f>
        <v>0</v>
      </c>
    </row>
    <row r="1542" spans="1:14" x14ac:dyDescent="0.3">
      <c r="A1542" s="66"/>
      <c r="B1542" s="47"/>
      <c r="C1542" s="12"/>
      <c r="D1542" s="13"/>
      <c r="E1542" s="64" t="s">
        <v>26</v>
      </c>
      <c r="F1542" s="64">
        <f>+F1536</f>
        <v>0</v>
      </c>
      <c r="G1542" s="64" t="s">
        <v>183</v>
      </c>
      <c r="H1542" s="64">
        <f>+H1536</f>
        <v>0</v>
      </c>
      <c r="I1542" s="39" t="s">
        <v>184</v>
      </c>
      <c r="J1542" s="64">
        <f>+J1536</f>
        <v>0</v>
      </c>
      <c r="K1542" s="39"/>
      <c r="L1542" s="64"/>
      <c r="M1542" s="64" t="s">
        <v>39</v>
      </c>
      <c r="N1542" s="65">
        <f>+N1536</f>
        <v>0</v>
      </c>
    </row>
    <row r="1543" spans="1:14" x14ac:dyDescent="0.3">
      <c r="A1543" s="66"/>
      <c r="B1543" s="47"/>
      <c r="C1543" s="12"/>
      <c r="D1543" s="13"/>
      <c r="E1543" s="47"/>
      <c r="F1543" s="47"/>
      <c r="G1543" s="12"/>
      <c r="H1543" s="13"/>
      <c r="I1543" s="47"/>
      <c r="J1543" s="47"/>
      <c r="K1543" s="12"/>
      <c r="L1543" s="13"/>
      <c r="M1543" s="47"/>
      <c r="N1543" s="67"/>
    </row>
    <row r="1544" spans="1:14" x14ac:dyDescent="0.3">
      <c r="A1544" s="42"/>
      <c r="B1544" s="43"/>
      <c r="C1544" s="43"/>
      <c r="D1544" s="22"/>
      <c r="E1544" s="43"/>
      <c r="F1544" s="43"/>
      <c r="G1544" s="43"/>
      <c r="H1544" s="22"/>
      <c r="I1544" s="43"/>
      <c r="J1544" s="43"/>
      <c r="K1544" s="43"/>
      <c r="L1544" s="22"/>
      <c r="M1544" s="43"/>
      <c r="N1544" s="68"/>
    </row>
    <row r="1545" spans="1:14" ht="14.4" thickBot="1" x14ac:dyDescent="0.35">
      <c r="A1545" s="82"/>
      <c r="B1545" s="83"/>
      <c r="C1545" s="83"/>
      <c r="D1545" s="84"/>
      <c r="E1545" s="85"/>
      <c r="F1545" s="86"/>
      <c r="G1545" s="85"/>
      <c r="H1545" s="85"/>
      <c r="I1545" s="85"/>
      <c r="J1545" s="85"/>
      <c r="K1545" s="85"/>
      <c r="L1545" s="206"/>
      <c r="M1545" s="85"/>
      <c r="N1545" s="87"/>
    </row>
    <row r="1546" spans="1:14" ht="15" thickTop="1" thickBot="1" x14ac:dyDescent="0.35">
      <c r="A1546" s="1268" t="s">
        <v>171</v>
      </c>
      <c r="B1546" s="1269"/>
      <c r="C1546" s="9" t="s">
        <v>408</v>
      </c>
      <c r="D1546" s="96" t="s">
        <v>409</v>
      </c>
      <c r="E1546" s="219"/>
      <c r="F1546" s="219"/>
      <c r="G1546" s="219"/>
      <c r="H1546" s="219"/>
      <c r="I1546" s="219"/>
      <c r="J1546" s="219"/>
      <c r="K1546" s="219"/>
      <c r="L1546" s="219"/>
      <c r="M1546" s="219"/>
      <c r="N1546" s="10"/>
    </row>
    <row r="1547" spans="1:14" ht="14.4" thickTop="1" x14ac:dyDescent="0.3">
      <c r="A1547" s="11"/>
      <c r="B1547" s="12"/>
      <c r="C1547" s="12"/>
      <c r="D1547" s="13"/>
      <c r="L1547" s="107"/>
      <c r="N1547" s="5"/>
    </row>
    <row r="1548" spans="1:14" x14ac:dyDescent="0.3">
      <c r="A1548" s="100">
        <v>1801</v>
      </c>
      <c r="B1548" s="58" t="s">
        <v>175</v>
      </c>
      <c r="C1548" s="58" t="s">
        <v>172</v>
      </c>
      <c r="D1548" s="57" t="s">
        <v>410</v>
      </c>
      <c r="E1548" s="18"/>
      <c r="F1548" s="18"/>
      <c r="G1548" s="18"/>
      <c r="H1548" s="18"/>
      <c r="I1548" s="18"/>
      <c r="J1548" s="18"/>
      <c r="K1548" s="18"/>
      <c r="L1548" s="18"/>
      <c r="M1548" s="18"/>
      <c r="N1548" s="101"/>
    </row>
    <row r="1549" spans="1:14" x14ac:dyDescent="0.3">
      <c r="A1549" s="11"/>
      <c r="B1549" s="61"/>
      <c r="C1549" s="12"/>
      <c r="D1549" s="30"/>
      <c r="L1549" s="107"/>
      <c r="N1549" s="5"/>
    </row>
    <row r="1550" spans="1:14" x14ac:dyDescent="0.3">
      <c r="A1550" s="59"/>
      <c r="B1550" s="25"/>
      <c r="C1550" s="60"/>
      <c r="D1550" s="53"/>
      <c r="E1550" s="524"/>
      <c r="F1550" s="171"/>
      <c r="G1550" s="524"/>
      <c r="H1550" s="524"/>
      <c r="I1550" s="524"/>
      <c r="J1550" s="524"/>
      <c r="K1550" s="524"/>
      <c r="L1550" s="203"/>
      <c r="M1550" s="524"/>
      <c r="N1550" s="525"/>
    </row>
    <row r="1551" spans="1:14" x14ac:dyDescent="0.3">
      <c r="A1551" s="11"/>
      <c r="B1551" s="21" t="s">
        <v>177</v>
      </c>
      <c r="C1551" s="12"/>
      <c r="D1551" s="13" t="s">
        <v>178</v>
      </c>
      <c r="E1551" s="2" t="s">
        <v>31</v>
      </c>
      <c r="F1551" s="27">
        <v>0</v>
      </c>
      <c r="G1551" s="2" t="s">
        <v>179</v>
      </c>
      <c r="H1551" s="27">
        <v>0</v>
      </c>
      <c r="I1551" s="2" t="s">
        <v>33</v>
      </c>
      <c r="J1551" s="27">
        <v>0</v>
      </c>
      <c r="K1551" s="2"/>
      <c r="L1551" s="136"/>
      <c r="M1551" s="2" t="s">
        <v>35</v>
      </c>
      <c r="N1551" s="28">
        <v>0</v>
      </c>
    </row>
    <row r="1552" spans="1:14" x14ac:dyDescent="0.3">
      <c r="A1552" s="11"/>
      <c r="B1552" s="12"/>
      <c r="C1552" s="12"/>
      <c r="D1552" s="29"/>
      <c r="E1552" s="2" t="s">
        <v>20</v>
      </c>
      <c r="F1552" s="27">
        <v>0</v>
      </c>
      <c r="G1552" s="2" t="s">
        <v>180</v>
      </c>
      <c r="H1552" s="27">
        <v>0</v>
      </c>
      <c r="I1552" s="2" t="s">
        <v>181</v>
      </c>
      <c r="J1552" s="27">
        <v>0</v>
      </c>
      <c r="K1552" s="2" t="s">
        <v>182</v>
      </c>
      <c r="L1552" s="136">
        <v>0</v>
      </c>
      <c r="M1552" s="2" t="s">
        <v>38</v>
      </c>
      <c r="N1552" s="28">
        <v>0</v>
      </c>
    </row>
    <row r="1553" spans="1:14" x14ac:dyDescent="0.3">
      <c r="A1553" s="11"/>
      <c r="B1553" s="12"/>
      <c r="C1553" s="12"/>
      <c r="D1553" s="29"/>
      <c r="E1553" s="2" t="s">
        <v>26</v>
      </c>
      <c r="F1553" s="27">
        <v>0</v>
      </c>
      <c r="G1553" s="2" t="s">
        <v>183</v>
      </c>
      <c r="H1553" s="27">
        <v>0</v>
      </c>
      <c r="I1553" s="2" t="s">
        <v>184</v>
      </c>
      <c r="J1553" s="27">
        <v>0</v>
      </c>
      <c r="K1553" s="2"/>
      <c r="L1553" s="136"/>
      <c r="M1553" s="2" t="s">
        <v>39</v>
      </c>
      <c r="N1553" s="28">
        <v>0</v>
      </c>
    </row>
    <row r="1554" spans="1:14" x14ac:dyDescent="0.3">
      <c r="A1554" s="11"/>
      <c r="B1554" s="12"/>
      <c r="C1554" s="12"/>
      <c r="D1554" s="30"/>
      <c r="H1554" s="2"/>
      <c r="J1554" s="2"/>
      <c r="L1554" s="108"/>
      <c r="N1554" s="14"/>
    </row>
    <row r="1555" spans="1:14" x14ac:dyDescent="0.3">
      <c r="A1555" s="11"/>
      <c r="B1555" s="21" t="s">
        <v>185</v>
      </c>
      <c r="C1555" s="12"/>
      <c r="D1555" s="13" t="s">
        <v>186</v>
      </c>
      <c r="E1555" s="2" t="s">
        <v>31</v>
      </c>
      <c r="F1555" s="27">
        <v>0</v>
      </c>
      <c r="G1555" s="2" t="s">
        <v>179</v>
      </c>
      <c r="H1555" s="27">
        <v>0</v>
      </c>
      <c r="I1555" s="2" t="s">
        <v>33</v>
      </c>
      <c r="J1555" s="27">
        <v>0</v>
      </c>
      <c r="K1555" s="2"/>
      <c r="L1555" s="136"/>
      <c r="M1555" s="2" t="s">
        <v>35</v>
      </c>
      <c r="N1555" s="28">
        <v>0</v>
      </c>
    </row>
    <row r="1556" spans="1:14" x14ac:dyDescent="0.3">
      <c r="A1556" s="11"/>
      <c r="B1556" s="12"/>
      <c r="C1556" s="12"/>
      <c r="D1556" s="29"/>
      <c r="E1556" s="2" t="s">
        <v>20</v>
      </c>
      <c r="F1556" s="27">
        <v>0</v>
      </c>
      <c r="G1556" s="2" t="s">
        <v>180</v>
      </c>
      <c r="H1556" s="27">
        <v>0</v>
      </c>
      <c r="I1556" s="2" t="s">
        <v>181</v>
      </c>
      <c r="J1556" s="27">
        <v>0</v>
      </c>
      <c r="K1556" s="2" t="s">
        <v>182</v>
      </c>
      <c r="L1556" s="136">
        <v>0</v>
      </c>
      <c r="M1556" s="2" t="s">
        <v>38</v>
      </c>
      <c r="N1556" s="28">
        <v>0</v>
      </c>
    </row>
    <row r="1557" spans="1:14" x14ac:dyDescent="0.3">
      <c r="A1557" s="11"/>
      <c r="B1557" s="12"/>
      <c r="C1557" s="12"/>
      <c r="D1557" s="29"/>
      <c r="E1557" s="2" t="s">
        <v>26</v>
      </c>
      <c r="F1557" s="27">
        <v>0</v>
      </c>
      <c r="G1557" s="2" t="s">
        <v>183</v>
      </c>
      <c r="H1557" s="27">
        <v>0</v>
      </c>
      <c r="I1557" s="2" t="s">
        <v>184</v>
      </c>
      <c r="J1557" s="27">
        <v>0</v>
      </c>
      <c r="K1557" s="2"/>
      <c r="L1557" s="136"/>
      <c r="M1557" s="2" t="s">
        <v>39</v>
      </c>
      <c r="N1557" s="28">
        <v>0</v>
      </c>
    </row>
    <row r="1558" spans="1:14" x14ac:dyDescent="0.3">
      <c r="A1558" s="11"/>
      <c r="B1558" s="12"/>
      <c r="C1558" s="12"/>
      <c r="D1558" s="30"/>
      <c r="H1558" s="2"/>
      <c r="I1558" s="2"/>
      <c r="J1558" s="2"/>
      <c r="L1558" s="108"/>
      <c r="N1558" s="14"/>
    </row>
    <row r="1559" spans="1:14" x14ac:dyDescent="0.3">
      <c r="A1559" s="11"/>
      <c r="B1559" s="21" t="s">
        <v>195</v>
      </c>
      <c r="C1559" s="12"/>
      <c r="D1559" s="13" t="s">
        <v>196</v>
      </c>
      <c r="E1559" s="2" t="s">
        <v>31</v>
      </c>
      <c r="F1559" s="27">
        <v>0</v>
      </c>
      <c r="G1559" s="2" t="s">
        <v>179</v>
      </c>
      <c r="H1559" s="27">
        <v>0</v>
      </c>
      <c r="I1559" s="2" t="s">
        <v>33</v>
      </c>
      <c r="J1559" s="27">
        <v>0</v>
      </c>
      <c r="L1559" s="136"/>
      <c r="M1559" s="2" t="s">
        <v>35</v>
      </c>
      <c r="N1559" s="28">
        <v>0</v>
      </c>
    </row>
    <row r="1560" spans="1:14" x14ac:dyDescent="0.3">
      <c r="A1560" s="11"/>
      <c r="B1560" s="12"/>
      <c r="C1560" s="12"/>
      <c r="D1560" s="29"/>
      <c r="E1560" s="2" t="s">
        <v>20</v>
      </c>
      <c r="F1560" s="27">
        <v>0</v>
      </c>
      <c r="G1560" s="2" t="s">
        <v>180</v>
      </c>
      <c r="H1560" s="27">
        <v>0</v>
      </c>
      <c r="I1560" s="2" t="s">
        <v>181</v>
      </c>
      <c r="J1560" s="27">
        <v>0</v>
      </c>
      <c r="K1560" s="2" t="s">
        <v>182</v>
      </c>
      <c r="L1560" s="136">
        <v>0</v>
      </c>
      <c r="M1560" s="2" t="s">
        <v>38</v>
      </c>
      <c r="N1560" s="28">
        <v>0</v>
      </c>
    </row>
    <row r="1561" spans="1:14" x14ac:dyDescent="0.3">
      <c r="A1561" s="11"/>
      <c r="B1561" s="12"/>
      <c r="C1561" s="12"/>
      <c r="D1561" s="29"/>
      <c r="E1561" s="2" t="s">
        <v>26</v>
      </c>
      <c r="F1561" s="27">
        <v>0</v>
      </c>
      <c r="G1561" s="2" t="s">
        <v>183</v>
      </c>
      <c r="H1561" s="27">
        <v>0</v>
      </c>
      <c r="I1561" s="2" t="s">
        <v>184</v>
      </c>
      <c r="J1561" s="27">
        <v>0</v>
      </c>
      <c r="K1561" s="39"/>
      <c r="L1561" s="136"/>
      <c r="M1561" s="2" t="s">
        <v>39</v>
      </c>
      <c r="N1561" s="28">
        <v>0</v>
      </c>
    </row>
    <row r="1562" spans="1:14" ht="15" thickBot="1" x14ac:dyDescent="0.35">
      <c r="A1562" s="11"/>
      <c r="B1562" s="12"/>
      <c r="C1562" s="12"/>
      <c r="D1562" s="30"/>
      <c r="K1562"/>
      <c r="L1562" s="107"/>
      <c r="N1562" s="5"/>
    </row>
    <row r="1563" spans="1:14" ht="14.4" thickTop="1" x14ac:dyDescent="0.3">
      <c r="A1563" s="48"/>
      <c r="B1563" s="49"/>
      <c r="C1563" s="49"/>
      <c r="D1563" s="50"/>
      <c r="E1563" s="518"/>
      <c r="F1563" s="519"/>
      <c r="G1563" s="518"/>
      <c r="H1563" s="519"/>
      <c r="I1563" s="518"/>
      <c r="J1563" s="519"/>
      <c r="K1563" s="518"/>
      <c r="L1563" s="201"/>
      <c r="M1563" s="518"/>
      <c r="N1563" s="520"/>
    </row>
    <row r="1564" spans="1:14" x14ac:dyDescent="0.3">
      <c r="A1564" s="37"/>
      <c r="B1564" s="78" t="s">
        <v>187</v>
      </c>
      <c r="C1564" s="12" t="s">
        <v>172</v>
      </c>
      <c r="D1564" s="13" t="s">
        <v>410</v>
      </c>
      <c r="E1564" s="39" t="s">
        <v>31</v>
      </c>
      <c r="F1564" s="40">
        <f>+F1551+F1555+F1559</f>
        <v>0</v>
      </c>
      <c r="G1564" s="39" t="s">
        <v>179</v>
      </c>
      <c r="H1564" s="40">
        <f>+H1551+H1555+H1559</f>
        <v>0</v>
      </c>
      <c r="I1564" s="39" t="s">
        <v>33</v>
      </c>
      <c r="J1564" s="40">
        <f>+J1551+J1555+J1559</f>
        <v>0</v>
      </c>
      <c r="K1564" s="39"/>
      <c r="L1564" s="192"/>
      <c r="M1564" s="39" t="s">
        <v>35</v>
      </c>
      <c r="N1564" s="41">
        <f>+N1551+N1555+N1559</f>
        <v>0</v>
      </c>
    </row>
    <row r="1565" spans="1:14" x14ac:dyDescent="0.3">
      <c r="A1565" s="11"/>
      <c r="B1565" s="12"/>
      <c r="C1565" s="12"/>
      <c r="D1565" s="13"/>
      <c r="E1565" s="39" t="s">
        <v>20</v>
      </c>
      <c r="F1565" s="40">
        <f t="shared" ref="F1565:H1566" si="15">+F1552+F1556+F1560</f>
        <v>0</v>
      </c>
      <c r="G1565" s="39" t="s">
        <v>180</v>
      </c>
      <c r="H1565" s="40">
        <f t="shared" si="15"/>
        <v>0</v>
      </c>
      <c r="I1565" s="39" t="s">
        <v>181</v>
      </c>
      <c r="J1565" s="40">
        <f>+J1552+J1556+J1560</f>
        <v>0</v>
      </c>
      <c r="K1565" s="39" t="s">
        <v>182</v>
      </c>
      <c r="L1565" s="192">
        <f>+L1552+L1556+L1560</f>
        <v>0</v>
      </c>
      <c r="M1565" s="39" t="s">
        <v>38</v>
      </c>
      <c r="N1565" s="41">
        <f>+N1552+N1556+N1560</f>
        <v>0</v>
      </c>
    </row>
    <row r="1566" spans="1:14" x14ac:dyDescent="0.3">
      <c r="A1566" s="11"/>
      <c r="B1566" s="12"/>
      <c r="C1566" s="12"/>
      <c r="D1566" s="13"/>
      <c r="E1566" s="39" t="s">
        <v>26</v>
      </c>
      <c r="F1566" s="40">
        <f t="shared" si="15"/>
        <v>0</v>
      </c>
      <c r="G1566" s="39" t="s">
        <v>183</v>
      </c>
      <c r="H1566" s="40">
        <f t="shared" si="15"/>
        <v>0</v>
      </c>
      <c r="I1566" s="39" t="s">
        <v>184</v>
      </c>
      <c r="J1566" s="40">
        <f>+J1553+J1557+J1561</f>
        <v>0</v>
      </c>
      <c r="K1566" s="39"/>
      <c r="L1566" s="192"/>
      <c r="M1566" s="39" t="s">
        <v>39</v>
      </c>
      <c r="N1566" s="41">
        <f>+N1553+N1557+N1561</f>
        <v>0</v>
      </c>
    </row>
    <row r="1567" spans="1:14" x14ac:dyDescent="0.3">
      <c r="A1567" s="42"/>
      <c r="B1567" s="43"/>
      <c r="C1567" s="43"/>
      <c r="D1567" s="22"/>
      <c r="E1567" s="44"/>
      <c r="F1567" s="172"/>
      <c r="G1567" s="44"/>
      <c r="H1567" s="172"/>
      <c r="I1567" s="44"/>
      <c r="J1567" s="172"/>
      <c r="K1567" s="44"/>
      <c r="L1567" s="746"/>
      <c r="M1567" s="44"/>
      <c r="N1567" s="45"/>
    </row>
    <row r="1568" spans="1:14" x14ac:dyDescent="0.3">
      <c r="A1568" s="11"/>
      <c r="B1568" s="12"/>
      <c r="C1568" s="12"/>
      <c r="D1568" s="30"/>
      <c r="N1568" s="5"/>
    </row>
    <row r="1569" spans="1:14" x14ac:dyDescent="0.3">
      <c r="A1569" s="1281"/>
      <c r="B1569" s="1282"/>
      <c r="C1569" s="60"/>
      <c r="D1569" s="63"/>
      <c r="E1569" s="1282"/>
      <c r="F1569" s="1282"/>
      <c r="G1569" s="60"/>
      <c r="H1569" s="63"/>
      <c r="I1569" s="1282"/>
      <c r="J1569" s="1282"/>
      <c r="K1569" s="60"/>
      <c r="L1569" s="60"/>
      <c r="M1569" s="1282"/>
      <c r="N1569" s="1283"/>
    </row>
    <row r="1570" spans="1:14" x14ac:dyDescent="0.3">
      <c r="A1570" s="1284" t="s">
        <v>413</v>
      </c>
      <c r="B1570" s="1285"/>
      <c r="C1570" s="1285"/>
      <c r="D1570" s="29" t="s">
        <v>409</v>
      </c>
      <c r="E1570" s="64" t="s">
        <v>31</v>
      </c>
      <c r="F1570" s="64">
        <f>+F1564</f>
        <v>0</v>
      </c>
      <c r="G1570" s="64" t="s">
        <v>179</v>
      </c>
      <c r="H1570" s="64">
        <f>+H1564</f>
        <v>0</v>
      </c>
      <c r="I1570" s="39" t="s">
        <v>33</v>
      </c>
      <c r="J1570" s="64">
        <f>+J1564</f>
        <v>0</v>
      </c>
      <c r="K1570" s="39"/>
      <c r="L1570" s="64"/>
      <c r="M1570" s="64" t="s">
        <v>35</v>
      </c>
      <c r="N1570" s="65">
        <f>+N1564</f>
        <v>0</v>
      </c>
    </row>
    <row r="1571" spans="1:14" x14ac:dyDescent="0.3">
      <c r="A1571" s="20"/>
      <c r="B1571" s="526"/>
      <c r="C1571" s="39"/>
      <c r="D1571" s="29"/>
      <c r="E1571" s="64" t="s">
        <v>20</v>
      </c>
      <c r="F1571" s="64">
        <f t="shared" ref="F1571:H1572" si="16">+F1565</f>
        <v>0</v>
      </c>
      <c r="G1571" s="64" t="s">
        <v>180</v>
      </c>
      <c r="H1571" s="64">
        <f t="shared" si="16"/>
        <v>0</v>
      </c>
      <c r="I1571" s="39" t="s">
        <v>181</v>
      </c>
      <c r="J1571" s="64">
        <f>+J1565</f>
        <v>0</v>
      </c>
      <c r="K1571" s="39" t="s">
        <v>182</v>
      </c>
      <c r="L1571" s="64">
        <f>+L1565</f>
        <v>0</v>
      </c>
      <c r="M1571" s="64" t="s">
        <v>38</v>
      </c>
      <c r="N1571" s="65">
        <f>+N1565</f>
        <v>0</v>
      </c>
    </row>
    <row r="1572" spans="1:14" x14ac:dyDescent="0.3">
      <c r="A1572" s="66"/>
      <c r="B1572" s="47"/>
      <c r="C1572" s="12"/>
      <c r="D1572" s="13"/>
      <c r="E1572" s="64" t="s">
        <v>26</v>
      </c>
      <c r="F1572" s="64">
        <f t="shared" si="16"/>
        <v>0</v>
      </c>
      <c r="G1572" s="64" t="s">
        <v>183</v>
      </c>
      <c r="H1572" s="64">
        <f t="shared" si="16"/>
        <v>0</v>
      </c>
      <c r="I1572" s="39" t="s">
        <v>184</v>
      </c>
      <c r="J1572" s="64">
        <f>+J1566</f>
        <v>0</v>
      </c>
      <c r="K1572" s="39"/>
      <c r="L1572" s="64"/>
      <c r="M1572" s="64" t="s">
        <v>39</v>
      </c>
      <c r="N1572" s="65">
        <f>+N1566</f>
        <v>0</v>
      </c>
    </row>
    <row r="1573" spans="1:14" x14ac:dyDescent="0.3">
      <c r="A1573" s="66"/>
      <c r="B1573" s="47"/>
      <c r="C1573" s="12"/>
      <c r="D1573" s="13"/>
      <c r="E1573" s="47"/>
      <c r="F1573" s="47"/>
      <c r="G1573" s="12"/>
      <c r="H1573" s="13"/>
      <c r="I1573" s="47"/>
      <c r="J1573" s="47"/>
      <c r="K1573" s="12"/>
      <c r="L1573" s="12"/>
      <c r="M1573" s="47"/>
      <c r="N1573" s="67"/>
    </row>
    <row r="1574" spans="1:14" x14ac:dyDescent="0.3">
      <c r="A1574" s="42"/>
      <c r="B1574" s="43"/>
      <c r="C1574" s="43"/>
      <c r="D1574" s="22"/>
      <c r="E1574" s="43"/>
      <c r="F1574" s="43"/>
      <c r="G1574" s="43"/>
      <c r="H1574" s="22"/>
      <c r="I1574" s="43"/>
      <c r="J1574" s="43"/>
      <c r="K1574" s="43"/>
      <c r="L1574" s="12"/>
      <c r="M1574" s="43"/>
      <c r="N1574" s="68"/>
    </row>
    <row r="1575" spans="1:14" ht="14.4" thickBot="1" x14ac:dyDescent="0.35">
      <c r="A1575" s="82"/>
      <c r="B1575" s="83"/>
      <c r="C1575" s="83"/>
      <c r="D1575" s="84"/>
      <c r="E1575" s="85"/>
      <c r="F1575" s="86"/>
      <c r="G1575" s="85"/>
      <c r="H1575" s="85"/>
      <c r="I1575" s="85"/>
      <c r="J1575" s="85"/>
      <c r="K1575" s="85"/>
      <c r="L1575" s="206"/>
      <c r="M1575" s="85"/>
      <c r="N1575" s="87"/>
    </row>
    <row r="1576" spans="1:14" ht="15" thickTop="1" thickBot="1" x14ac:dyDescent="0.35">
      <c r="A1576" s="1268" t="s">
        <v>171</v>
      </c>
      <c r="B1576" s="1269"/>
      <c r="C1576" s="9" t="s">
        <v>414</v>
      </c>
      <c r="D1576" s="96" t="s">
        <v>415</v>
      </c>
      <c r="E1576" s="219"/>
      <c r="F1576" s="219"/>
      <c r="G1576" s="219"/>
      <c r="H1576" s="219"/>
      <c r="I1576" s="219"/>
      <c r="J1576" s="219"/>
      <c r="K1576" s="219"/>
      <c r="L1576" s="219"/>
      <c r="M1576" s="219"/>
      <c r="N1576" s="10"/>
    </row>
    <row r="1577" spans="1:14" ht="14.4" thickTop="1" x14ac:dyDescent="0.3">
      <c r="A1577" s="11"/>
      <c r="B1577" s="12"/>
      <c r="C1577" s="12"/>
      <c r="D1577" s="13"/>
      <c r="L1577" s="107"/>
      <c r="N1577" s="5"/>
    </row>
    <row r="1578" spans="1:14" x14ac:dyDescent="0.3">
      <c r="A1578" s="100">
        <v>1901</v>
      </c>
      <c r="B1578" s="58" t="s">
        <v>175</v>
      </c>
      <c r="C1578" s="58" t="s">
        <v>172</v>
      </c>
      <c r="D1578" s="57" t="s">
        <v>416</v>
      </c>
      <c r="E1578" s="18"/>
      <c r="F1578" s="18"/>
      <c r="G1578" s="18"/>
      <c r="H1578" s="18"/>
      <c r="I1578" s="18"/>
      <c r="J1578" s="18"/>
      <c r="K1578" s="18"/>
      <c r="L1578" s="18"/>
      <c r="M1578" s="18"/>
      <c r="N1578" s="101"/>
    </row>
    <row r="1579" spans="1:14" x14ac:dyDescent="0.3">
      <c r="A1579" s="11"/>
      <c r="B1579" s="61"/>
      <c r="C1579" s="12"/>
      <c r="D1579" s="30"/>
      <c r="L1579" s="107"/>
      <c r="N1579" s="5"/>
    </row>
    <row r="1580" spans="1:14" x14ac:dyDescent="0.3">
      <c r="A1580" s="59"/>
      <c r="B1580" s="25"/>
      <c r="C1580" s="60"/>
      <c r="D1580" s="53"/>
      <c r="E1580" s="524"/>
      <c r="F1580" s="171"/>
      <c r="G1580" s="524"/>
      <c r="H1580" s="524"/>
      <c r="I1580" s="524"/>
      <c r="J1580" s="524"/>
      <c r="K1580" s="524"/>
      <c r="L1580" s="203"/>
      <c r="M1580" s="524"/>
      <c r="N1580" s="525"/>
    </row>
    <row r="1581" spans="1:14" x14ac:dyDescent="0.3">
      <c r="A1581" s="11"/>
      <c r="B1581" s="21" t="s">
        <v>177</v>
      </c>
      <c r="C1581" s="12"/>
      <c r="D1581" s="13" t="s">
        <v>178</v>
      </c>
      <c r="E1581" s="2" t="s">
        <v>31</v>
      </c>
      <c r="F1581" s="27">
        <v>0</v>
      </c>
      <c r="G1581" s="2" t="s">
        <v>179</v>
      </c>
      <c r="H1581" s="27">
        <v>0</v>
      </c>
      <c r="I1581" s="2" t="s">
        <v>33</v>
      </c>
      <c r="J1581" s="27">
        <v>0</v>
      </c>
      <c r="K1581" s="2"/>
      <c r="L1581" s="136"/>
      <c r="M1581" s="2" t="s">
        <v>35</v>
      </c>
      <c r="N1581" s="28">
        <v>0</v>
      </c>
    </row>
    <row r="1582" spans="1:14" x14ac:dyDescent="0.3">
      <c r="A1582" s="11"/>
      <c r="B1582" s="12"/>
      <c r="C1582" s="12"/>
      <c r="D1582" s="29"/>
      <c r="E1582" s="2" t="s">
        <v>20</v>
      </c>
      <c r="F1582" s="27">
        <v>0</v>
      </c>
      <c r="G1582" s="2" t="s">
        <v>180</v>
      </c>
      <c r="H1582" s="27">
        <v>0</v>
      </c>
      <c r="I1582" s="2" t="s">
        <v>181</v>
      </c>
      <c r="J1582" s="27">
        <v>0</v>
      </c>
      <c r="K1582" s="2" t="s">
        <v>182</v>
      </c>
      <c r="L1582" s="136">
        <v>0</v>
      </c>
      <c r="M1582" s="2" t="s">
        <v>38</v>
      </c>
      <c r="N1582" s="28">
        <v>0</v>
      </c>
    </row>
    <row r="1583" spans="1:14" x14ac:dyDescent="0.3">
      <c r="A1583" s="11"/>
      <c r="B1583" s="12"/>
      <c r="C1583" s="12"/>
      <c r="D1583" s="29"/>
      <c r="E1583" s="2" t="s">
        <v>26</v>
      </c>
      <c r="F1583" s="27">
        <v>0</v>
      </c>
      <c r="G1583" s="2" t="s">
        <v>183</v>
      </c>
      <c r="H1583" s="27">
        <v>0</v>
      </c>
      <c r="I1583" s="2" t="s">
        <v>184</v>
      </c>
      <c r="J1583" s="27">
        <v>0</v>
      </c>
      <c r="K1583" s="2"/>
      <c r="L1583" s="136"/>
      <c r="M1583" s="2" t="s">
        <v>39</v>
      </c>
      <c r="N1583" s="28">
        <v>0</v>
      </c>
    </row>
    <row r="1584" spans="1:14" x14ac:dyDescent="0.3">
      <c r="A1584" s="11"/>
      <c r="B1584" s="12"/>
      <c r="C1584" s="12"/>
      <c r="D1584" s="30"/>
      <c r="H1584" s="2"/>
      <c r="J1584" s="2"/>
      <c r="L1584" s="108"/>
      <c r="N1584" s="14"/>
    </row>
    <row r="1585" spans="1:14" x14ac:dyDescent="0.3">
      <c r="A1585" s="11"/>
      <c r="B1585" s="21" t="s">
        <v>185</v>
      </c>
      <c r="C1585" s="12"/>
      <c r="D1585" s="13" t="s">
        <v>186</v>
      </c>
      <c r="E1585" s="2" t="s">
        <v>31</v>
      </c>
      <c r="F1585" s="27">
        <v>0</v>
      </c>
      <c r="G1585" s="2" t="s">
        <v>179</v>
      </c>
      <c r="H1585" s="27">
        <v>0</v>
      </c>
      <c r="I1585" s="2" t="s">
        <v>33</v>
      </c>
      <c r="J1585" s="27">
        <v>0</v>
      </c>
      <c r="K1585" s="2"/>
      <c r="L1585" s="136"/>
      <c r="M1585" s="2" t="s">
        <v>35</v>
      </c>
      <c r="N1585" s="28">
        <v>0</v>
      </c>
    </row>
    <row r="1586" spans="1:14" x14ac:dyDescent="0.3">
      <c r="A1586" s="11"/>
      <c r="B1586" s="12"/>
      <c r="C1586" s="12"/>
      <c r="D1586" s="29"/>
      <c r="E1586" s="2" t="s">
        <v>20</v>
      </c>
      <c r="F1586" s="27">
        <v>0</v>
      </c>
      <c r="G1586" s="2" t="s">
        <v>180</v>
      </c>
      <c r="H1586" s="27">
        <v>0</v>
      </c>
      <c r="I1586" s="2" t="s">
        <v>181</v>
      </c>
      <c r="J1586" s="27">
        <v>0</v>
      </c>
      <c r="K1586" s="2" t="s">
        <v>182</v>
      </c>
      <c r="L1586" s="136">
        <v>0</v>
      </c>
      <c r="M1586" s="2" t="s">
        <v>38</v>
      </c>
      <c r="N1586" s="28">
        <v>0</v>
      </c>
    </row>
    <row r="1587" spans="1:14" x14ac:dyDescent="0.3">
      <c r="A1587" s="11"/>
      <c r="B1587" s="12"/>
      <c r="C1587" s="12"/>
      <c r="D1587" s="29"/>
      <c r="E1587" s="2" t="s">
        <v>26</v>
      </c>
      <c r="F1587" s="27">
        <v>0</v>
      </c>
      <c r="G1587" s="2" t="s">
        <v>183</v>
      </c>
      <c r="H1587" s="27">
        <v>0</v>
      </c>
      <c r="I1587" s="2" t="s">
        <v>184</v>
      </c>
      <c r="J1587" s="27">
        <v>0</v>
      </c>
      <c r="K1587" s="2"/>
      <c r="L1587" s="136"/>
      <c r="M1587" s="2" t="s">
        <v>39</v>
      </c>
      <c r="N1587" s="28">
        <v>0</v>
      </c>
    </row>
    <row r="1588" spans="1:14" x14ac:dyDescent="0.3">
      <c r="A1588" s="11"/>
      <c r="B1588" s="12"/>
      <c r="C1588" s="12"/>
      <c r="D1588" s="30"/>
      <c r="I1588" s="2"/>
      <c r="L1588" s="108"/>
      <c r="N1588" s="5"/>
    </row>
    <row r="1589" spans="1:14" x14ac:dyDescent="0.3">
      <c r="A1589" s="11"/>
      <c r="B1589" s="21" t="s">
        <v>195</v>
      </c>
      <c r="C1589" s="12"/>
      <c r="D1589" s="13" t="s">
        <v>196</v>
      </c>
      <c r="E1589" s="2" t="s">
        <v>31</v>
      </c>
      <c r="F1589" s="27">
        <v>0</v>
      </c>
      <c r="G1589" s="2" t="s">
        <v>179</v>
      </c>
      <c r="H1589" s="27">
        <v>0</v>
      </c>
      <c r="I1589" s="2" t="s">
        <v>33</v>
      </c>
      <c r="J1589" s="27">
        <v>0</v>
      </c>
      <c r="K1589" s="39"/>
      <c r="L1589" s="136"/>
      <c r="M1589" s="2" t="s">
        <v>35</v>
      </c>
      <c r="N1589" s="28">
        <v>0</v>
      </c>
    </row>
    <row r="1590" spans="1:14" x14ac:dyDescent="0.3">
      <c r="A1590" s="11"/>
      <c r="B1590" s="12"/>
      <c r="C1590" s="12"/>
      <c r="D1590" s="29"/>
      <c r="E1590" s="2" t="s">
        <v>20</v>
      </c>
      <c r="F1590" s="27">
        <v>0</v>
      </c>
      <c r="G1590" s="2" t="s">
        <v>180</v>
      </c>
      <c r="H1590" s="27">
        <v>0</v>
      </c>
      <c r="I1590" s="2" t="s">
        <v>181</v>
      </c>
      <c r="J1590" s="27">
        <v>0</v>
      </c>
      <c r="K1590" s="2" t="s">
        <v>182</v>
      </c>
      <c r="L1590" s="136">
        <v>0</v>
      </c>
      <c r="M1590" s="2" t="s">
        <v>38</v>
      </c>
      <c r="N1590" s="28">
        <v>0</v>
      </c>
    </row>
    <row r="1591" spans="1:14" x14ac:dyDescent="0.3">
      <c r="A1591" s="11"/>
      <c r="B1591" s="12"/>
      <c r="C1591" s="12"/>
      <c r="D1591" s="29"/>
      <c r="E1591" s="2" t="s">
        <v>26</v>
      </c>
      <c r="F1591" s="27">
        <v>0</v>
      </c>
      <c r="G1591" s="2" t="s">
        <v>183</v>
      </c>
      <c r="H1591" s="27">
        <v>0</v>
      </c>
      <c r="I1591" s="2" t="s">
        <v>184</v>
      </c>
      <c r="J1591" s="27">
        <v>0</v>
      </c>
      <c r="K1591" s="39"/>
      <c r="L1591" s="136"/>
      <c r="M1591" s="2" t="s">
        <v>39</v>
      </c>
      <c r="N1591" s="28">
        <v>0</v>
      </c>
    </row>
    <row r="1592" spans="1:14" ht="14.4" thickBot="1" x14ac:dyDescent="0.35">
      <c r="A1592" s="11"/>
      <c r="B1592" s="12"/>
      <c r="C1592" s="12"/>
      <c r="D1592" s="29"/>
      <c r="E1592" s="2"/>
      <c r="F1592" s="27"/>
      <c r="G1592" s="2"/>
      <c r="H1592" s="27"/>
      <c r="I1592" s="2"/>
      <c r="J1592" s="27"/>
      <c r="K1592" s="2"/>
      <c r="L1592" s="107"/>
      <c r="M1592" s="2"/>
      <c r="N1592" s="28"/>
    </row>
    <row r="1593" spans="1:14" ht="14.4" thickTop="1" x14ac:dyDescent="0.3">
      <c r="A1593" s="48"/>
      <c r="B1593" s="49"/>
      <c r="C1593" s="49"/>
      <c r="D1593" s="50"/>
      <c r="E1593" s="518"/>
      <c r="F1593" s="519"/>
      <c r="G1593" s="518"/>
      <c r="H1593" s="519"/>
      <c r="I1593" s="518"/>
      <c r="J1593" s="519"/>
      <c r="K1593" s="518"/>
      <c r="L1593" s="201"/>
      <c r="M1593" s="518"/>
      <c r="N1593" s="520"/>
    </row>
    <row r="1594" spans="1:14" x14ac:dyDescent="0.3">
      <c r="A1594" s="37"/>
      <c r="B1594" s="78" t="s">
        <v>187</v>
      </c>
      <c r="C1594" s="12" t="s">
        <v>172</v>
      </c>
      <c r="D1594" s="13" t="s">
        <v>416</v>
      </c>
      <c r="E1594" s="39" t="s">
        <v>31</v>
      </c>
      <c r="F1594" s="40">
        <f>+F1581+F1585+F1589</f>
        <v>0</v>
      </c>
      <c r="G1594" s="39" t="s">
        <v>179</v>
      </c>
      <c r="H1594" s="40">
        <f>+H1581+H1585+H1589</f>
        <v>0</v>
      </c>
      <c r="I1594" s="39" t="s">
        <v>33</v>
      </c>
      <c r="J1594" s="40">
        <f>+J1581+J1585+J1589</f>
        <v>0</v>
      </c>
      <c r="K1594" s="39"/>
      <c r="L1594" s="192"/>
      <c r="M1594" s="39" t="s">
        <v>35</v>
      </c>
      <c r="N1594" s="41">
        <f>+N1581+N1585+N1589</f>
        <v>0</v>
      </c>
    </row>
    <row r="1595" spans="1:14" x14ac:dyDescent="0.3">
      <c r="A1595" s="11"/>
      <c r="B1595" s="12"/>
      <c r="C1595" s="12"/>
      <c r="D1595" s="13"/>
      <c r="E1595" s="39" t="s">
        <v>20</v>
      </c>
      <c r="F1595" s="40">
        <f>+F1582+F1586+F1590</f>
        <v>0</v>
      </c>
      <c r="G1595" s="39" t="s">
        <v>180</v>
      </c>
      <c r="H1595" s="40">
        <f>+H1582+H1586+H1590</f>
        <v>0</v>
      </c>
      <c r="I1595" s="39" t="s">
        <v>181</v>
      </c>
      <c r="J1595" s="40">
        <f>+J1582+J1586+J1590</f>
        <v>0</v>
      </c>
      <c r="K1595" s="39" t="s">
        <v>182</v>
      </c>
      <c r="L1595" s="192">
        <f>+L1582+L1586+L1590</f>
        <v>0</v>
      </c>
      <c r="M1595" s="39" t="s">
        <v>38</v>
      </c>
      <c r="N1595" s="41">
        <f>+N1582+N1586+N1590</f>
        <v>0</v>
      </c>
    </row>
    <row r="1596" spans="1:14" x14ac:dyDescent="0.3">
      <c r="A1596" s="11"/>
      <c r="B1596" s="12"/>
      <c r="C1596" s="12"/>
      <c r="D1596" s="13"/>
      <c r="E1596" s="39" t="s">
        <v>26</v>
      </c>
      <c r="F1596" s="40">
        <f>+F1583+F1587+F1591</f>
        <v>0</v>
      </c>
      <c r="G1596" s="39" t="s">
        <v>183</v>
      </c>
      <c r="H1596" s="40">
        <f>+H1583+H1587+H1591</f>
        <v>0</v>
      </c>
      <c r="I1596" s="39" t="s">
        <v>184</v>
      </c>
      <c r="J1596" s="40">
        <f>+J1583+J1587+J1591</f>
        <v>0</v>
      </c>
      <c r="K1596" s="39"/>
      <c r="L1596" s="192"/>
      <c r="M1596" s="39" t="s">
        <v>39</v>
      </c>
      <c r="N1596" s="41">
        <f>+N1583+N1587+N1591</f>
        <v>0</v>
      </c>
    </row>
    <row r="1597" spans="1:14" x14ac:dyDescent="0.3">
      <c r="A1597" s="11"/>
      <c r="B1597" s="12"/>
      <c r="C1597" s="12"/>
      <c r="D1597" s="13"/>
      <c r="E1597" s="39"/>
      <c r="F1597" s="40"/>
      <c r="G1597" s="39"/>
      <c r="H1597" s="40"/>
      <c r="I1597" s="40"/>
      <c r="J1597" s="40"/>
      <c r="K1597" s="39"/>
      <c r="L1597" s="39"/>
      <c r="M1597" s="39"/>
      <c r="N1597" s="41"/>
    </row>
    <row r="1598" spans="1:14" x14ac:dyDescent="0.3">
      <c r="A1598" s="11"/>
      <c r="B1598" s="12"/>
      <c r="C1598" s="12"/>
      <c r="D1598" s="30"/>
      <c r="L1598" s="107"/>
      <c r="N1598" s="5"/>
    </row>
    <row r="1599" spans="1:14" x14ac:dyDescent="0.3">
      <c r="A1599" s="1281"/>
      <c r="B1599" s="1282"/>
      <c r="C1599" s="60"/>
      <c r="D1599" s="63"/>
      <c r="E1599" s="1282"/>
      <c r="F1599" s="1282"/>
      <c r="G1599" s="60"/>
      <c r="H1599" s="63"/>
      <c r="I1599" s="1282"/>
      <c r="J1599" s="1282"/>
      <c r="K1599" s="60"/>
      <c r="L1599" s="63"/>
      <c r="M1599" s="1282"/>
      <c r="N1599" s="1283"/>
    </row>
    <row r="1600" spans="1:14" x14ac:dyDescent="0.3">
      <c r="A1600" s="1284" t="s">
        <v>419</v>
      </c>
      <c r="B1600" s="1285"/>
      <c r="C1600" s="1285"/>
      <c r="D1600" s="29" t="s">
        <v>415</v>
      </c>
      <c r="E1600" s="64" t="s">
        <v>31</v>
      </c>
      <c r="F1600" s="64">
        <f>+F1594</f>
        <v>0</v>
      </c>
      <c r="G1600" s="64" t="s">
        <v>179</v>
      </c>
      <c r="H1600" s="64">
        <f>+H1594</f>
        <v>0</v>
      </c>
      <c r="I1600" s="39" t="s">
        <v>33</v>
      </c>
      <c r="J1600" s="64">
        <f>+J1594</f>
        <v>0</v>
      </c>
      <c r="K1600" s="39"/>
      <c r="L1600" s="64"/>
      <c r="M1600" s="64" t="s">
        <v>35</v>
      </c>
      <c r="N1600" s="65">
        <f>+N1594</f>
        <v>0</v>
      </c>
    </row>
    <row r="1601" spans="1:14" x14ac:dyDescent="0.3">
      <c r="A1601" s="20"/>
      <c r="B1601" s="526"/>
      <c r="C1601" s="39"/>
      <c r="D1601" s="29"/>
      <c r="E1601" s="64" t="s">
        <v>20</v>
      </c>
      <c r="F1601" s="64">
        <f>+F1595</f>
        <v>0</v>
      </c>
      <c r="G1601" s="64" t="s">
        <v>180</v>
      </c>
      <c r="H1601" s="64">
        <f>+H1595</f>
        <v>0</v>
      </c>
      <c r="I1601" s="39" t="s">
        <v>181</v>
      </c>
      <c r="J1601" s="64">
        <f>+J1595</f>
        <v>0</v>
      </c>
      <c r="K1601" s="39" t="s">
        <v>182</v>
      </c>
      <c r="L1601" s="64">
        <f>+L1595</f>
        <v>0</v>
      </c>
      <c r="M1601" s="64" t="s">
        <v>38</v>
      </c>
      <c r="N1601" s="65">
        <f>+N1595</f>
        <v>0</v>
      </c>
    </row>
    <row r="1602" spans="1:14" x14ac:dyDescent="0.3">
      <c r="A1602" s="66"/>
      <c r="B1602" s="47"/>
      <c r="C1602" s="12"/>
      <c r="D1602" s="13"/>
      <c r="E1602" s="64" t="s">
        <v>26</v>
      </c>
      <c r="F1602" s="64">
        <f>+F1596</f>
        <v>0</v>
      </c>
      <c r="G1602" s="64" t="s">
        <v>183</v>
      </c>
      <c r="H1602" s="64">
        <f>+H1596</f>
        <v>0</v>
      </c>
      <c r="I1602" s="39" t="s">
        <v>184</v>
      </c>
      <c r="J1602" s="64">
        <f>+J1596</f>
        <v>0</v>
      </c>
      <c r="K1602" s="39"/>
      <c r="L1602" s="64"/>
      <c r="M1602" s="64" t="s">
        <v>39</v>
      </c>
      <c r="N1602" s="65">
        <f>+N1596</f>
        <v>0</v>
      </c>
    </row>
    <row r="1603" spans="1:14" x14ac:dyDescent="0.3">
      <c r="A1603" s="66"/>
      <c r="B1603" s="47"/>
      <c r="C1603" s="12"/>
      <c r="D1603" s="13"/>
      <c r="E1603" s="47"/>
      <c r="F1603" s="47"/>
      <c r="G1603" s="12"/>
      <c r="H1603" s="13"/>
      <c r="I1603" s="47"/>
      <c r="J1603" s="47"/>
      <c r="K1603" s="12"/>
      <c r="L1603" s="13"/>
      <c r="M1603" s="47"/>
      <c r="N1603" s="67"/>
    </row>
    <row r="1604" spans="1:14" x14ac:dyDescent="0.3">
      <c r="A1604" s="42"/>
      <c r="B1604" s="43"/>
      <c r="C1604" s="43"/>
      <c r="D1604" s="22"/>
      <c r="E1604" s="43"/>
      <c r="F1604" s="43"/>
      <c r="G1604" s="43"/>
      <c r="H1604" s="22"/>
      <c r="I1604" s="43"/>
      <c r="J1604" s="43"/>
      <c r="K1604" s="43"/>
      <c r="L1604" s="22"/>
      <c r="M1604" s="43"/>
      <c r="N1604" s="68"/>
    </row>
    <row r="1605" spans="1:14" ht="14.4" thickBot="1" x14ac:dyDescent="0.35">
      <c r="A1605" s="82"/>
      <c r="B1605" s="83"/>
      <c r="C1605" s="83"/>
      <c r="D1605" s="84"/>
      <c r="E1605" s="85"/>
      <c r="F1605" s="86"/>
      <c r="G1605" s="85"/>
      <c r="H1605" s="85"/>
      <c r="I1605" s="85"/>
      <c r="J1605" s="85"/>
      <c r="K1605" s="85"/>
      <c r="L1605" s="206"/>
      <c r="M1605" s="85"/>
      <c r="N1605" s="87"/>
    </row>
    <row r="1606" spans="1:14" ht="15" thickTop="1" thickBot="1" x14ac:dyDescent="0.35">
      <c r="A1606" s="1268" t="s">
        <v>171</v>
      </c>
      <c r="B1606" s="1269"/>
      <c r="C1606" s="9" t="s">
        <v>420</v>
      </c>
      <c r="D1606" s="96" t="s">
        <v>421</v>
      </c>
      <c r="E1606" s="219"/>
      <c r="F1606" s="219"/>
      <c r="G1606" s="219"/>
      <c r="H1606" s="219"/>
      <c r="I1606" s="219"/>
      <c r="J1606" s="219"/>
      <c r="K1606" s="219"/>
      <c r="L1606" s="219"/>
      <c r="M1606" s="219"/>
      <c r="N1606" s="10"/>
    </row>
    <row r="1607" spans="1:14" ht="14.4" thickTop="1" x14ac:dyDescent="0.3">
      <c r="A1607" s="11"/>
      <c r="B1607" s="12"/>
      <c r="C1607" s="12"/>
      <c r="D1607" s="13"/>
      <c r="L1607" s="107"/>
      <c r="N1607" s="5"/>
    </row>
    <row r="1608" spans="1:14" x14ac:dyDescent="0.3">
      <c r="A1608" s="100">
        <v>2001</v>
      </c>
      <c r="B1608" s="58" t="s">
        <v>175</v>
      </c>
      <c r="C1608" s="58" t="s">
        <v>172</v>
      </c>
      <c r="D1608" s="57" t="s">
        <v>422</v>
      </c>
      <c r="E1608" s="18"/>
      <c r="F1608" s="18"/>
      <c r="G1608" s="18"/>
      <c r="H1608" s="18"/>
      <c r="I1608" s="18"/>
      <c r="J1608" s="18"/>
      <c r="K1608" s="18"/>
      <c r="L1608" s="18"/>
      <c r="M1608" s="18"/>
      <c r="N1608" s="101"/>
    </row>
    <row r="1609" spans="1:14" x14ac:dyDescent="0.3">
      <c r="A1609" s="11"/>
      <c r="B1609" s="61"/>
      <c r="C1609" s="12"/>
      <c r="D1609" s="30"/>
      <c r="L1609" s="107"/>
      <c r="N1609" s="5"/>
    </row>
    <row r="1610" spans="1:14" x14ac:dyDescent="0.3">
      <c r="A1610" s="59"/>
      <c r="B1610" s="25"/>
      <c r="C1610" s="60"/>
      <c r="D1610" s="53"/>
      <c r="E1610" s="524"/>
      <c r="F1610" s="171"/>
      <c r="G1610" s="524"/>
      <c r="H1610" s="524"/>
      <c r="I1610" s="524"/>
      <c r="J1610" s="524"/>
      <c r="K1610" s="524"/>
      <c r="L1610" s="203"/>
      <c r="M1610" s="524"/>
      <c r="N1610" s="525"/>
    </row>
    <row r="1611" spans="1:14" x14ac:dyDescent="0.3">
      <c r="A1611" s="11"/>
      <c r="B1611" s="21" t="s">
        <v>177</v>
      </c>
      <c r="C1611" s="12"/>
      <c r="D1611" s="13" t="s">
        <v>178</v>
      </c>
      <c r="E1611" s="2" t="s">
        <v>31</v>
      </c>
      <c r="F1611" s="27">
        <v>0</v>
      </c>
      <c r="G1611" s="2" t="s">
        <v>179</v>
      </c>
      <c r="H1611" s="27">
        <v>0</v>
      </c>
      <c r="I1611" s="2" t="s">
        <v>33</v>
      </c>
      <c r="J1611" s="27">
        <v>0</v>
      </c>
      <c r="K1611" s="2"/>
      <c r="L1611" s="136"/>
      <c r="M1611" s="2" t="s">
        <v>35</v>
      </c>
      <c r="N1611" s="28">
        <v>0</v>
      </c>
    </row>
    <row r="1612" spans="1:14" x14ac:dyDescent="0.3">
      <c r="A1612" s="11"/>
      <c r="B1612" s="12"/>
      <c r="C1612" s="12"/>
      <c r="D1612" s="29"/>
      <c r="E1612" s="2" t="s">
        <v>20</v>
      </c>
      <c r="F1612" s="27">
        <v>0</v>
      </c>
      <c r="G1612" s="2" t="s">
        <v>180</v>
      </c>
      <c r="H1612" s="27">
        <v>0</v>
      </c>
      <c r="I1612" s="2" t="s">
        <v>181</v>
      </c>
      <c r="J1612" s="27">
        <v>0</v>
      </c>
      <c r="K1612" s="2" t="s">
        <v>182</v>
      </c>
      <c r="L1612" s="136">
        <v>0</v>
      </c>
      <c r="M1612" s="2" t="s">
        <v>38</v>
      </c>
      <c r="N1612" s="28">
        <v>0</v>
      </c>
    </row>
    <row r="1613" spans="1:14" x14ac:dyDescent="0.3">
      <c r="A1613" s="11"/>
      <c r="B1613" s="12"/>
      <c r="C1613" s="12"/>
      <c r="D1613" s="29"/>
      <c r="E1613" s="2" t="s">
        <v>26</v>
      </c>
      <c r="F1613" s="27">
        <v>0</v>
      </c>
      <c r="G1613" s="2" t="s">
        <v>183</v>
      </c>
      <c r="H1613" s="27">
        <v>0</v>
      </c>
      <c r="I1613" s="2" t="s">
        <v>184</v>
      </c>
      <c r="J1613" s="27">
        <v>0</v>
      </c>
      <c r="K1613" s="2"/>
      <c r="L1613" s="136"/>
      <c r="M1613" s="2" t="s">
        <v>39</v>
      </c>
      <c r="N1613" s="28">
        <v>0</v>
      </c>
    </row>
    <row r="1614" spans="1:14" ht="14.4" thickBot="1" x14ac:dyDescent="0.35">
      <c r="A1614" s="11"/>
      <c r="B1614" s="12"/>
      <c r="C1614" s="12"/>
      <c r="D1614" s="30"/>
      <c r="K1614" s="34"/>
      <c r="L1614" s="76"/>
      <c r="N1614" s="5"/>
    </row>
    <row r="1615" spans="1:14" ht="14.4" thickTop="1" x14ac:dyDescent="0.3">
      <c r="A1615" s="48"/>
      <c r="B1615" s="49"/>
      <c r="C1615" s="49"/>
      <c r="D1615" s="50"/>
      <c r="E1615" s="518"/>
      <c r="F1615" s="519"/>
      <c r="G1615" s="518"/>
      <c r="H1615" s="519"/>
      <c r="I1615" s="518"/>
      <c r="J1615" s="519"/>
      <c r="L1615" s="108"/>
      <c r="M1615" s="518"/>
      <c r="N1615" s="520"/>
    </row>
    <row r="1616" spans="1:14" x14ac:dyDescent="0.3">
      <c r="A1616" s="37"/>
      <c r="B1616" s="78" t="s">
        <v>187</v>
      </c>
      <c r="C1616" s="12" t="s">
        <v>172</v>
      </c>
      <c r="D1616" s="13" t="s">
        <v>422</v>
      </c>
      <c r="E1616" s="39" t="s">
        <v>31</v>
      </c>
      <c r="F1616" s="40">
        <f>+F1611</f>
        <v>0</v>
      </c>
      <c r="G1616" s="39" t="s">
        <v>179</v>
      </c>
      <c r="H1616" s="40">
        <f>+H1611</f>
        <v>0</v>
      </c>
      <c r="I1616" s="39" t="s">
        <v>33</v>
      </c>
      <c r="J1616" s="40">
        <f>+J1611</f>
        <v>0</v>
      </c>
      <c r="K1616" s="39"/>
      <c r="L1616" s="192"/>
      <c r="M1616" s="39" t="s">
        <v>35</v>
      </c>
      <c r="N1616" s="41">
        <f>+N1611</f>
        <v>0</v>
      </c>
    </row>
    <row r="1617" spans="1:14" x14ac:dyDescent="0.3">
      <c r="A1617" s="11"/>
      <c r="B1617" s="12"/>
      <c r="C1617" s="12"/>
      <c r="D1617" s="13"/>
      <c r="E1617" s="39" t="s">
        <v>20</v>
      </c>
      <c r="F1617" s="40">
        <f>+F1612</f>
        <v>0</v>
      </c>
      <c r="G1617" s="39" t="s">
        <v>180</v>
      </c>
      <c r="H1617" s="40">
        <f>+H1612</f>
        <v>0</v>
      </c>
      <c r="I1617" s="39" t="s">
        <v>181</v>
      </c>
      <c r="J1617" s="40">
        <f>+J1612</f>
        <v>0</v>
      </c>
      <c r="K1617" s="39" t="s">
        <v>182</v>
      </c>
      <c r="L1617" s="192">
        <f>+L1613</f>
        <v>0</v>
      </c>
      <c r="M1617" s="39" t="s">
        <v>38</v>
      </c>
      <c r="N1617" s="41">
        <f>+N1612</f>
        <v>0</v>
      </c>
    </row>
    <row r="1618" spans="1:14" x14ac:dyDescent="0.3">
      <c r="A1618" s="11"/>
      <c r="B1618" s="12"/>
      <c r="C1618" s="12"/>
      <c r="D1618" s="13"/>
      <c r="E1618" s="39" t="s">
        <v>26</v>
      </c>
      <c r="F1618" s="40">
        <f>+F1613</f>
        <v>0</v>
      </c>
      <c r="G1618" s="39" t="s">
        <v>183</v>
      </c>
      <c r="H1618" s="40">
        <f>+H1613</f>
        <v>0</v>
      </c>
      <c r="I1618" s="39" t="s">
        <v>184</v>
      </c>
      <c r="J1618" s="40">
        <f>+J1613</f>
        <v>0</v>
      </c>
      <c r="K1618" s="39"/>
      <c r="L1618" s="192"/>
      <c r="M1618" s="39" t="s">
        <v>39</v>
      </c>
      <c r="N1618" s="41">
        <f>+N1613</f>
        <v>0</v>
      </c>
    </row>
    <row r="1619" spans="1:14" x14ac:dyDescent="0.3">
      <c r="A1619" s="42"/>
      <c r="B1619" s="43"/>
      <c r="C1619" s="43"/>
      <c r="D1619" s="22"/>
      <c r="E1619" s="44"/>
      <c r="F1619" s="172"/>
      <c r="G1619" s="44"/>
      <c r="H1619" s="172"/>
      <c r="I1619" s="44"/>
      <c r="J1619" s="172"/>
      <c r="K1619" s="44"/>
      <c r="L1619" s="746"/>
      <c r="M1619" s="44"/>
      <c r="N1619" s="45"/>
    </row>
    <row r="1620" spans="1:14" x14ac:dyDescent="0.3">
      <c r="A1620" s="11"/>
      <c r="B1620" s="12"/>
      <c r="C1620" s="12"/>
      <c r="D1620" s="30"/>
      <c r="L1620" s="107"/>
      <c r="N1620" s="5"/>
    </row>
    <row r="1621" spans="1:14" x14ac:dyDescent="0.3">
      <c r="A1621" s="100">
        <v>2002</v>
      </c>
      <c r="B1621" s="58" t="s">
        <v>175</v>
      </c>
      <c r="C1621" s="58" t="s">
        <v>189</v>
      </c>
      <c r="D1621" s="57" t="s">
        <v>423</v>
      </c>
      <c r="E1621" s="18"/>
      <c r="F1621" s="18"/>
      <c r="G1621" s="18"/>
      <c r="H1621" s="18"/>
      <c r="I1621" s="18"/>
      <c r="J1621" s="18"/>
      <c r="K1621" s="18"/>
      <c r="L1621" s="18"/>
      <c r="M1621" s="18"/>
      <c r="N1621" s="101"/>
    </row>
    <row r="1622" spans="1:14" x14ac:dyDescent="0.3">
      <c r="A1622" s="11"/>
      <c r="B1622" s="61"/>
      <c r="C1622" s="12"/>
      <c r="D1622" s="30"/>
      <c r="L1622" s="107"/>
      <c r="N1622" s="5"/>
    </row>
    <row r="1623" spans="1:14" x14ac:dyDescent="0.3">
      <c r="A1623" s="59"/>
      <c r="B1623" s="25"/>
      <c r="C1623" s="60"/>
      <c r="D1623" s="53"/>
      <c r="E1623" s="524"/>
      <c r="F1623" s="171"/>
      <c r="G1623" s="524"/>
      <c r="H1623" s="524"/>
      <c r="I1623" s="524"/>
      <c r="J1623" s="524"/>
      <c r="K1623" s="524"/>
      <c r="L1623" s="203"/>
      <c r="M1623" s="524"/>
      <c r="N1623" s="525"/>
    </row>
    <row r="1624" spans="1:14" x14ac:dyDescent="0.3">
      <c r="A1624" s="11"/>
      <c r="B1624" s="21" t="s">
        <v>177</v>
      </c>
      <c r="C1624" s="12"/>
      <c r="D1624" s="13" t="s">
        <v>178</v>
      </c>
      <c r="E1624" s="2" t="s">
        <v>31</v>
      </c>
      <c r="F1624" s="27">
        <v>0</v>
      </c>
      <c r="G1624" s="2" t="s">
        <v>179</v>
      </c>
      <c r="H1624" s="27">
        <v>0</v>
      </c>
      <c r="I1624" s="2" t="s">
        <v>33</v>
      </c>
      <c r="J1624" s="27">
        <v>0</v>
      </c>
      <c r="K1624" s="2"/>
      <c r="L1624" s="136"/>
      <c r="M1624" s="2" t="s">
        <v>35</v>
      </c>
      <c r="N1624" s="28">
        <v>0</v>
      </c>
    </row>
    <row r="1625" spans="1:14" x14ac:dyDescent="0.3">
      <c r="A1625" s="11"/>
      <c r="B1625" s="12"/>
      <c r="C1625" s="12"/>
      <c r="D1625" s="29"/>
      <c r="E1625" s="2" t="s">
        <v>20</v>
      </c>
      <c r="F1625" s="27">
        <v>0</v>
      </c>
      <c r="G1625" s="2" t="s">
        <v>180</v>
      </c>
      <c r="H1625" s="27">
        <v>0</v>
      </c>
      <c r="I1625" s="2" t="s">
        <v>181</v>
      </c>
      <c r="J1625" s="27">
        <v>0</v>
      </c>
      <c r="K1625" s="2" t="s">
        <v>182</v>
      </c>
      <c r="L1625" s="136">
        <v>0</v>
      </c>
      <c r="M1625" s="2" t="s">
        <v>38</v>
      </c>
      <c r="N1625" s="28">
        <v>0</v>
      </c>
    </row>
    <row r="1626" spans="1:14" x14ac:dyDescent="0.3">
      <c r="A1626" s="11"/>
      <c r="B1626" s="12"/>
      <c r="C1626" s="12"/>
      <c r="D1626" s="29"/>
      <c r="E1626" s="2" t="s">
        <v>26</v>
      </c>
      <c r="F1626" s="27">
        <v>0</v>
      </c>
      <c r="G1626" s="2" t="s">
        <v>183</v>
      </c>
      <c r="H1626" s="27">
        <v>0</v>
      </c>
      <c r="I1626" s="2" t="s">
        <v>184</v>
      </c>
      <c r="J1626" s="27">
        <v>0</v>
      </c>
      <c r="K1626" s="2"/>
      <c r="L1626" s="136"/>
      <c r="M1626" s="2" t="s">
        <v>39</v>
      </c>
      <c r="N1626" s="28">
        <v>0</v>
      </c>
    </row>
    <row r="1627" spans="1:14" x14ac:dyDescent="0.3">
      <c r="A1627" s="11"/>
      <c r="B1627" s="12"/>
      <c r="C1627" s="12"/>
      <c r="D1627" s="30"/>
      <c r="H1627" s="2"/>
      <c r="J1627" s="2"/>
      <c r="L1627" s="136"/>
      <c r="N1627" s="14"/>
    </row>
    <row r="1628" spans="1:14" x14ac:dyDescent="0.3">
      <c r="A1628" s="11"/>
      <c r="B1628" s="21" t="s">
        <v>185</v>
      </c>
      <c r="C1628" s="12"/>
      <c r="D1628" s="13" t="s">
        <v>186</v>
      </c>
      <c r="E1628" s="2" t="s">
        <v>31</v>
      </c>
      <c r="F1628" s="27">
        <v>0</v>
      </c>
      <c r="G1628" s="2" t="s">
        <v>179</v>
      </c>
      <c r="H1628" s="27">
        <v>0</v>
      </c>
      <c r="I1628" s="2" t="s">
        <v>33</v>
      </c>
      <c r="J1628" s="27">
        <v>0</v>
      </c>
      <c r="K1628" s="2"/>
      <c r="L1628" s="136"/>
      <c r="M1628" s="2" t="s">
        <v>35</v>
      </c>
      <c r="N1628" s="28">
        <v>0</v>
      </c>
    </row>
    <row r="1629" spans="1:14" x14ac:dyDescent="0.3">
      <c r="A1629" s="11"/>
      <c r="B1629" s="12"/>
      <c r="C1629" s="12"/>
      <c r="D1629" s="29"/>
      <c r="E1629" s="2" t="s">
        <v>20</v>
      </c>
      <c r="F1629" s="27">
        <v>0</v>
      </c>
      <c r="G1629" s="2" t="s">
        <v>180</v>
      </c>
      <c r="H1629" s="27">
        <v>0</v>
      </c>
      <c r="I1629" s="2" t="s">
        <v>181</v>
      </c>
      <c r="J1629" s="27">
        <v>0</v>
      </c>
      <c r="K1629" s="2" t="s">
        <v>182</v>
      </c>
      <c r="L1629" s="136">
        <v>0</v>
      </c>
      <c r="M1629" s="2" t="s">
        <v>38</v>
      </c>
      <c r="N1629" s="28">
        <v>0</v>
      </c>
    </row>
    <row r="1630" spans="1:14" x14ac:dyDescent="0.3">
      <c r="A1630" s="11"/>
      <c r="B1630" s="12"/>
      <c r="C1630" s="12"/>
      <c r="D1630" s="29"/>
      <c r="E1630" s="2" t="s">
        <v>26</v>
      </c>
      <c r="F1630" s="27">
        <v>0</v>
      </c>
      <c r="G1630" s="2" t="s">
        <v>183</v>
      </c>
      <c r="H1630" s="27">
        <v>0</v>
      </c>
      <c r="I1630" s="2" t="s">
        <v>184</v>
      </c>
      <c r="J1630" s="27">
        <v>0</v>
      </c>
      <c r="K1630" s="2"/>
      <c r="L1630" s="136"/>
      <c r="M1630" s="2" t="s">
        <v>39</v>
      </c>
      <c r="N1630" s="28">
        <v>0</v>
      </c>
    </row>
    <row r="1631" spans="1:14" ht="14.4" thickBot="1" x14ac:dyDescent="0.35">
      <c r="A1631" s="11"/>
      <c r="B1631" s="12"/>
      <c r="C1631" s="12"/>
      <c r="D1631" s="30"/>
      <c r="L1631" s="136"/>
      <c r="N1631" s="5"/>
    </row>
    <row r="1632" spans="1:14" ht="14.4" thickTop="1" x14ac:dyDescent="0.3">
      <c r="A1632" s="48"/>
      <c r="B1632" s="49"/>
      <c r="C1632" s="49"/>
      <c r="D1632" s="50"/>
      <c r="E1632" s="518"/>
      <c r="F1632" s="519"/>
      <c r="G1632" s="518"/>
      <c r="H1632" s="519"/>
      <c r="I1632" s="518"/>
      <c r="J1632" s="519"/>
      <c r="K1632" s="518"/>
      <c r="L1632" s="201"/>
      <c r="M1632" s="518"/>
      <c r="N1632" s="520"/>
    </row>
    <row r="1633" spans="1:14" x14ac:dyDescent="0.3">
      <c r="A1633" s="37"/>
      <c r="B1633" s="78" t="s">
        <v>187</v>
      </c>
      <c r="C1633" s="12" t="s">
        <v>189</v>
      </c>
      <c r="D1633" s="13" t="s">
        <v>423</v>
      </c>
      <c r="E1633" s="39" t="s">
        <v>31</v>
      </c>
      <c r="F1633" s="40">
        <f>+F1624+F1628</f>
        <v>0</v>
      </c>
      <c r="G1633" s="39" t="s">
        <v>179</v>
      </c>
      <c r="H1633" s="40">
        <f>+H1624+H1628</f>
        <v>0</v>
      </c>
      <c r="I1633" s="39" t="s">
        <v>33</v>
      </c>
      <c r="J1633" s="40">
        <f>+J1624+J1628</f>
        <v>0</v>
      </c>
      <c r="K1633" s="39"/>
      <c r="L1633" s="192"/>
      <c r="M1633" s="39" t="s">
        <v>35</v>
      </c>
      <c r="N1633" s="41">
        <f>+N1624+N1628</f>
        <v>0</v>
      </c>
    </row>
    <row r="1634" spans="1:14" x14ac:dyDescent="0.3">
      <c r="A1634" s="11"/>
      <c r="B1634" s="12"/>
      <c r="C1634" s="12"/>
      <c r="D1634" s="13"/>
      <c r="E1634" s="39" t="s">
        <v>20</v>
      </c>
      <c r="F1634" s="40">
        <f>+F1625+F1629</f>
        <v>0</v>
      </c>
      <c r="G1634" s="39" t="s">
        <v>180</v>
      </c>
      <c r="H1634" s="40">
        <f>+H1625+H1629</f>
        <v>0</v>
      </c>
      <c r="I1634" s="39" t="s">
        <v>181</v>
      </c>
      <c r="J1634" s="40">
        <f>+J1625+J1629</f>
        <v>0</v>
      </c>
      <c r="K1634" s="39" t="s">
        <v>182</v>
      </c>
      <c r="L1634" s="192">
        <f>+L1625+L1629</f>
        <v>0</v>
      </c>
      <c r="M1634" s="39" t="s">
        <v>38</v>
      </c>
      <c r="N1634" s="41">
        <f>+N1625+N1629</f>
        <v>0</v>
      </c>
    </row>
    <row r="1635" spans="1:14" x14ac:dyDescent="0.3">
      <c r="A1635" s="11"/>
      <c r="B1635" s="12"/>
      <c r="C1635" s="12"/>
      <c r="D1635" s="13"/>
      <c r="E1635" s="39" t="s">
        <v>26</v>
      </c>
      <c r="F1635" s="40">
        <f>+F1626+F1630</f>
        <v>0</v>
      </c>
      <c r="G1635" s="39" t="s">
        <v>183</v>
      </c>
      <c r="H1635" s="40">
        <f>+H1626+H1630</f>
        <v>0</v>
      </c>
      <c r="I1635" s="39" t="s">
        <v>184</v>
      </c>
      <c r="J1635" s="40">
        <f>+J1626+J1630</f>
        <v>0</v>
      </c>
      <c r="K1635" s="39"/>
      <c r="L1635" s="192"/>
      <c r="M1635" s="39" t="s">
        <v>39</v>
      </c>
      <c r="N1635" s="41">
        <f>+N1626+N1630</f>
        <v>0</v>
      </c>
    </row>
    <row r="1636" spans="1:14" x14ac:dyDescent="0.3">
      <c r="A1636" s="42"/>
      <c r="B1636" s="43"/>
      <c r="C1636" s="43"/>
      <c r="D1636" s="22"/>
      <c r="E1636" s="44"/>
      <c r="F1636" s="172"/>
      <c r="G1636" s="44"/>
      <c r="H1636" s="172"/>
      <c r="I1636" s="44"/>
      <c r="J1636" s="172"/>
      <c r="K1636" s="44"/>
      <c r="L1636" s="746"/>
      <c r="M1636" s="44"/>
      <c r="N1636" s="45"/>
    </row>
    <row r="1637" spans="1:14" x14ac:dyDescent="0.3">
      <c r="A1637" s="11"/>
      <c r="B1637" s="12"/>
      <c r="C1637" s="12"/>
      <c r="D1637" s="30"/>
      <c r="L1637" s="107"/>
      <c r="N1637" s="5"/>
    </row>
    <row r="1638" spans="1:14" x14ac:dyDescent="0.3">
      <c r="A1638" s="100">
        <v>2003</v>
      </c>
      <c r="B1638" s="58" t="s">
        <v>175</v>
      </c>
      <c r="C1638" s="58" t="s">
        <v>193</v>
      </c>
      <c r="D1638" s="57" t="s">
        <v>424</v>
      </c>
      <c r="E1638" s="18"/>
      <c r="F1638" s="18"/>
      <c r="G1638" s="18"/>
      <c r="H1638" s="18"/>
      <c r="I1638" s="18"/>
      <c r="J1638" s="18"/>
      <c r="K1638" s="18"/>
      <c r="L1638" s="18"/>
      <c r="M1638" s="18"/>
      <c r="N1638" s="101"/>
    </row>
    <row r="1639" spans="1:14" x14ac:dyDescent="0.3">
      <c r="A1639" s="11"/>
      <c r="B1639" s="61"/>
      <c r="C1639" s="12"/>
      <c r="D1639" s="30"/>
      <c r="L1639" s="107"/>
      <c r="N1639" s="5"/>
    </row>
    <row r="1640" spans="1:14" x14ac:dyDescent="0.3">
      <c r="A1640" s="59"/>
      <c r="B1640" s="25"/>
      <c r="C1640" s="60"/>
      <c r="D1640" s="53"/>
      <c r="E1640" s="524"/>
      <c r="F1640" s="171"/>
      <c r="G1640" s="524"/>
      <c r="H1640" s="524"/>
      <c r="I1640" s="524"/>
      <c r="J1640" s="524"/>
      <c r="K1640" s="524"/>
      <c r="L1640" s="203"/>
      <c r="M1640" s="524"/>
      <c r="N1640" s="525"/>
    </row>
    <row r="1641" spans="1:14" x14ac:dyDescent="0.3">
      <c r="A1641" s="11"/>
      <c r="B1641" s="21" t="s">
        <v>177</v>
      </c>
      <c r="C1641" s="12"/>
      <c r="D1641" s="13" t="s">
        <v>178</v>
      </c>
      <c r="E1641" s="2" t="s">
        <v>31</v>
      </c>
      <c r="F1641" s="27">
        <v>0</v>
      </c>
      <c r="G1641" s="2" t="s">
        <v>179</v>
      </c>
      <c r="H1641" s="27">
        <v>0</v>
      </c>
      <c r="I1641" s="2" t="s">
        <v>33</v>
      </c>
      <c r="J1641" s="27">
        <v>0</v>
      </c>
      <c r="K1641" s="2"/>
      <c r="L1641" s="136"/>
      <c r="M1641" s="2" t="s">
        <v>35</v>
      </c>
      <c r="N1641" s="28">
        <v>0</v>
      </c>
    </row>
    <row r="1642" spans="1:14" x14ac:dyDescent="0.3">
      <c r="A1642" s="11"/>
      <c r="B1642" s="12"/>
      <c r="C1642" s="12"/>
      <c r="D1642" s="29"/>
      <c r="E1642" s="2" t="s">
        <v>20</v>
      </c>
      <c r="F1642" s="27">
        <v>0</v>
      </c>
      <c r="G1642" s="2" t="s">
        <v>180</v>
      </c>
      <c r="H1642" s="27">
        <v>0</v>
      </c>
      <c r="I1642" s="2" t="s">
        <v>181</v>
      </c>
      <c r="J1642" s="27">
        <v>0</v>
      </c>
      <c r="K1642" s="2" t="s">
        <v>182</v>
      </c>
      <c r="L1642" s="136">
        <v>0</v>
      </c>
      <c r="M1642" s="2" t="s">
        <v>38</v>
      </c>
      <c r="N1642" s="28">
        <v>0</v>
      </c>
    </row>
    <row r="1643" spans="1:14" x14ac:dyDescent="0.3">
      <c r="A1643" s="11"/>
      <c r="B1643" s="12"/>
      <c r="C1643" s="12"/>
      <c r="D1643" s="29"/>
      <c r="E1643" s="2" t="s">
        <v>26</v>
      </c>
      <c r="F1643" s="27">
        <v>0</v>
      </c>
      <c r="G1643" s="2" t="s">
        <v>183</v>
      </c>
      <c r="H1643" s="27">
        <v>0</v>
      </c>
      <c r="I1643" s="2" t="s">
        <v>184</v>
      </c>
      <c r="J1643" s="27">
        <v>0</v>
      </c>
      <c r="K1643" s="2"/>
      <c r="L1643" s="136"/>
      <c r="M1643" s="2" t="s">
        <v>39</v>
      </c>
      <c r="N1643" s="28">
        <v>0</v>
      </c>
    </row>
    <row r="1644" spans="1:14" x14ac:dyDescent="0.3">
      <c r="A1644" s="11"/>
      <c r="B1644" s="12"/>
      <c r="C1644" s="12"/>
      <c r="D1644" s="30"/>
      <c r="H1644" s="2"/>
      <c r="J1644" s="2"/>
      <c r="L1644" s="108"/>
      <c r="N1644" s="14"/>
    </row>
    <row r="1645" spans="1:14" x14ac:dyDescent="0.3">
      <c r="A1645" s="11"/>
      <c r="B1645" s="21" t="s">
        <v>185</v>
      </c>
      <c r="C1645" s="12"/>
      <c r="D1645" s="13" t="s">
        <v>186</v>
      </c>
      <c r="E1645" s="2" t="s">
        <v>31</v>
      </c>
      <c r="F1645" s="27">
        <v>0</v>
      </c>
      <c r="G1645" s="2" t="s">
        <v>179</v>
      </c>
      <c r="H1645" s="27">
        <v>0</v>
      </c>
      <c r="I1645" s="2" t="s">
        <v>33</v>
      </c>
      <c r="J1645" s="27">
        <v>0</v>
      </c>
      <c r="K1645" s="2"/>
      <c r="L1645" s="136"/>
      <c r="M1645" s="2" t="s">
        <v>35</v>
      </c>
      <c r="N1645" s="28">
        <v>0</v>
      </c>
    </row>
    <row r="1646" spans="1:14" x14ac:dyDescent="0.3">
      <c r="A1646" s="11"/>
      <c r="B1646" s="12"/>
      <c r="C1646" s="12"/>
      <c r="D1646" s="29"/>
      <c r="E1646" s="2" t="s">
        <v>20</v>
      </c>
      <c r="F1646" s="27">
        <v>0</v>
      </c>
      <c r="G1646" s="2" t="s">
        <v>180</v>
      </c>
      <c r="H1646" s="27">
        <v>0</v>
      </c>
      <c r="I1646" s="2" t="s">
        <v>181</v>
      </c>
      <c r="J1646" s="27">
        <v>0</v>
      </c>
      <c r="K1646" s="2" t="s">
        <v>182</v>
      </c>
      <c r="L1646" s="136">
        <v>0</v>
      </c>
      <c r="M1646" s="2" t="s">
        <v>38</v>
      </c>
      <c r="N1646" s="28">
        <v>0</v>
      </c>
    </row>
    <row r="1647" spans="1:14" x14ac:dyDescent="0.3">
      <c r="A1647" s="11"/>
      <c r="B1647" s="12"/>
      <c r="C1647" s="12"/>
      <c r="D1647" s="29"/>
      <c r="E1647" s="2" t="s">
        <v>26</v>
      </c>
      <c r="F1647" s="27">
        <v>0</v>
      </c>
      <c r="G1647" s="2" t="s">
        <v>183</v>
      </c>
      <c r="H1647" s="27">
        <v>0</v>
      </c>
      <c r="I1647" s="2" t="s">
        <v>184</v>
      </c>
      <c r="J1647" s="27">
        <v>0</v>
      </c>
      <c r="K1647" s="2"/>
      <c r="L1647" s="136"/>
      <c r="M1647" s="2" t="s">
        <v>39</v>
      </c>
      <c r="N1647" s="28">
        <v>0</v>
      </c>
    </row>
    <row r="1648" spans="1:14" s="107" customFormat="1" x14ac:dyDescent="0.3">
      <c r="A1648" s="11"/>
      <c r="B1648" s="12"/>
      <c r="C1648" s="12"/>
      <c r="D1648" s="30"/>
      <c r="F1648" s="108"/>
      <c r="H1648" s="108"/>
      <c r="J1648" s="108"/>
      <c r="L1648" s="108"/>
      <c r="N1648" s="188"/>
    </row>
    <row r="1649" spans="1:14" x14ac:dyDescent="0.3">
      <c r="A1649" s="11"/>
      <c r="B1649" s="21" t="s">
        <v>425</v>
      </c>
      <c r="C1649" s="12"/>
      <c r="D1649" s="13" t="s">
        <v>426</v>
      </c>
      <c r="E1649" s="108" t="s">
        <v>31</v>
      </c>
      <c r="F1649" s="136">
        <v>0</v>
      </c>
      <c r="G1649" s="108" t="s">
        <v>179</v>
      </c>
      <c r="H1649" s="136">
        <v>0</v>
      </c>
      <c r="I1649" s="108" t="s">
        <v>33</v>
      </c>
      <c r="J1649" s="136">
        <v>0</v>
      </c>
      <c r="K1649" s="108"/>
      <c r="L1649" s="136"/>
      <c r="M1649" s="108" t="s">
        <v>35</v>
      </c>
      <c r="N1649" s="189">
        <v>0</v>
      </c>
    </row>
    <row r="1650" spans="1:14" x14ac:dyDescent="0.3">
      <c r="A1650" s="11"/>
      <c r="B1650" s="12"/>
      <c r="C1650" s="12"/>
      <c r="D1650" s="29"/>
      <c r="E1650" s="108" t="s">
        <v>20</v>
      </c>
      <c r="F1650" s="136">
        <v>0</v>
      </c>
      <c r="G1650" s="108" t="s">
        <v>180</v>
      </c>
      <c r="H1650" s="136">
        <v>0</v>
      </c>
      <c r="I1650" s="108" t="s">
        <v>181</v>
      </c>
      <c r="J1650" s="136">
        <v>0</v>
      </c>
      <c r="K1650" s="108" t="s">
        <v>182</v>
      </c>
      <c r="L1650" s="136">
        <v>0</v>
      </c>
      <c r="M1650" s="108" t="s">
        <v>38</v>
      </c>
      <c r="N1650" s="189">
        <v>0</v>
      </c>
    </row>
    <row r="1651" spans="1:14" x14ac:dyDescent="0.3">
      <c r="A1651" s="11"/>
      <c r="B1651" s="12"/>
      <c r="C1651" s="12"/>
      <c r="D1651" s="29"/>
      <c r="E1651" s="108" t="s">
        <v>26</v>
      </c>
      <c r="F1651" s="136">
        <v>0</v>
      </c>
      <c r="G1651" s="108" t="s">
        <v>183</v>
      </c>
      <c r="H1651" s="136">
        <v>0</v>
      </c>
      <c r="I1651" s="108" t="s">
        <v>184</v>
      </c>
      <c r="J1651" s="136">
        <v>0</v>
      </c>
      <c r="K1651" s="108"/>
      <c r="L1651" s="136"/>
      <c r="M1651" s="108" t="s">
        <v>39</v>
      </c>
      <c r="N1651" s="189">
        <v>0</v>
      </c>
    </row>
    <row r="1652" spans="1:14" ht="14.4" thickBot="1" x14ac:dyDescent="0.35">
      <c r="A1652" s="11"/>
      <c r="B1652" s="12"/>
      <c r="C1652" s="12"/>
      <c r="D1652" s="30"/>
      <c r="K1652" s="34"/>
      <c r="L1652" s="76"/>
      <c r="N1652" s="5"/>
    </row>
    <row r="1653" spans="1:14" ht="14.4" thickTop="1" x14ac:dyDescent="0.3">
      <c r="A1653" s="48"/>
      <c r="B1653" s="49"/>
      <c r="C1653" s="49"/>
      <c r="D1653" s="50"/>
      <c r="E1653" s="518"/>
      <c r="F1653" s="519"/>
      <c r="G1653" s="518"/>
      <c r="H1653" s="519"/>
      <c r="I1653" s="518"/>
      <c r="J1653" s="519"/>
      <c r="L1653" s="108"/>
      <c r="M1653" s="518"/>
      <c r="N1653" s="520"/>
    </row>
    <row r="1654" spans="1:14" x14ac:dyDescent="0.3">
      <c r="A1654" s="37"/>
      <c r="B1654" s="78" t="s">
        <v>187</v>
      </c>
      <c r="C1654" s="12" t="s">
        <v>193</v>
      </c>
      <c r="D1654" s="13" t="s">
        <v>424</v>
      </c>
      <c r="E1654" s="191" t="s">
        <v>31</v>
      </c>
      <c r="F1654" s="192">
        <f>+F1641+F1645+F1649</f>
        <v>0</v>
      </c>
      <c r="G1654" s="191" t="s">
        <v>179</v>
      </c>
      <c r="H1654" s="192">
        <f>+H1641+H1645+H1649</f>
        <v>0</v>
      </c>
      <c r="I1654" s="191" t="s">
        <v>33</v>
      </c>
      <c r="J1654" s="192">
        <f>+J1641+J1645+J1649</f>
        <v>0</v>
      </c>
      <c r="K1654" s="191"/>
      <c r="L1654" s="192"/>
      <c r="M1654" s="191" t="s">
        <v>35</v>
      </c>
      <c r="N1654" s="193">
        <f>+N1641+N1645+N1649</f>
        <v>0</v>
      </c>
    </row>
    <row r="1655" spans="1:14" x14ac:dyDescent="0.3">
      <c r="A1655" s="11"/>
      <c r="B1655" s="12"/>
      <c r="C1655" s="12"/>
      <c r="D1655" s="13"/>
      <c r="E1655" s="191" t="s">
        <v>20</v>
      </c>
      <c r="F1655" s="192">
        <f t="shared" ref="F1655:H1656" si="17">+F1642+F1646+F1650</f>
        <v>0</v>
      </c>
      <c r="G1655" s="191" t="s">
        <v>180</v>
      </c>
      <c r="H1655" s="192">
        <f t="shared" si="17"/>
        <v>0</v>
      </c>
      <c r="I1655" s="191" t="s">
        <v>181</v>
      </c>
      <c r="J1655" s="192">
        <f>+J1642+J1646+J1650</f>
        <v>0</v>
      </c>
      <c r="K1655" s="191" t="s">
        <v>182</v>
      </c>
      <c r="L1655" s="192">
        <f>+L1642+L1646+L1650</f>
        <v>0</v>
      </c>
      <c r="M1655" s="191" t="s">
        <v>38</v>
      </c>
      <c r="N1655" s="193">
        <f>+N1642+N1646+N1650</f>
        <v>0</v>
      </c>
    </row>
    <row r="1656" spans="1:14" x14ac:dyDescent="0.3">
      <c r="A1656" s="11"/>
      <c r="B1656" s="12"/>
      <c r="C1656" s="12"/>
      <c r="D1656" s="13"/>
      <c r="E1656" s="191" t="s">
        <v>26</v>
      </c>
      <c r="F1656" s="192">
        <f t="shared" si="17"/>
        <v>0</v>
      </c>
      <c r="G1656" s="191" t="s">
        <v>183</v>
      </c>
      <c r="H1656" s="192">
        <f t="shared" si="17"/>
        <v>0</v>
      </c>
      <c r="I1656" s="191" t="s">
        <v>184</v>
      </c>
      <c r="J1656" s="192">
        <f>+J1643+J1647+J1651</f>
        <v>0</v>
      </c>
      <c r="K1656" s="191"/>
      <c r="L1656" s="192"/>
      <c r="M1656" s="191" t="s">
        <v>39</v>
      </c>
      <c r="N1656" s="193">
        <f>+N1643+N1647+N1651</f>
        <v>0</v>
      </c>
    </row>
    <row r="1657" spans="1:14" x14ac:dyDescent="0.3">
      <c r="A1657" s="42"/>
      <c r="B1657" s="43"/>
      <c r="C1657" s="43"/>
      <c r="D1657" s="22"/>
      <c r="E1657" s="194"/>
      <c r="F1657" s="746"/>
      <c r="G1657" s="194"/>
      <c r="H1657" s="746"/>
      <c r="I1657" s="194"/>
      <c r="J1657" s="746"/>
      <c r="K1657" s="194"/>
      <c r="L1657" s="746"/>
      <c r="M1657" s="194"/>
      <c r="N1657" s="195"/>
    </row>
    <row r="1658" spans="1:14" x14ac:dyDescent="0.3">
      <c r="A1658" s="11"/>
      <c r="B1658" s="12"/>
      <c r="C1658" s="12"/>
      <c r="D1658" s="30"/>
      <c r="L1658" s="107"/>
      <c r="N1658" s="5"/>
    </row>
    <row r="1659" spans="1:14" x14ac:dyDescent="0.3">
      <c r="A1659" s="1281"/>
      <c r="B1659" s="1282"/>
      <c r="C1659" s="60"/>
      <c r="D1659" s="63"/>
      <c r="E1659" s="1282"/>
      <c r="F1659" s="1282"/>
      <c r="G1659" s="60"/>
      <c r="H1659" s="63"/>
      <c r="I1659" s="1282"/>
      <c r="J1659" s="1282"/>
      <c r="K1659" s="60"/>
      <c r="L1659" s="63"/>
      <c r="M1659" s="1282"/>
      <c r="N1659" s="1283"/>
    </row>
    <row r="1660" spans="1:14" x14ac:dyDescent="0.3">
      <c r="A1660" s="1284" t="s">
        <v>427</v>
      </c>
      <c r="B1660" s="1285"/>
      <c r="C1660" s="1285"/>
      <c r="D1660" s="29" t="s">
        <v>421</v>
      </c>
      <c r="E1660" s="64" t="s">
        <v>31</v>
      </c>
      <c r="F1660" s="64">
        <f>+F1616+F1633+F1654</f>
        <v>0</v>
      </c>
      <c r="G1660" s="64" t="s">
        <v>179</v>
      </c>
      <c r="H1660" s="64">
        <f>+H1616+H1633+H1654</f>
        <v>0</v>
      </c>
      <c r="I1660" s="39" t="s">
        <v>33</v>
      </c>
      <c r="J1660" s="64">
        <f>+J1616+J1633+J1654</f>
        <v>0</v>
      </c>
      <c r="K1660" s="39"/>
      <c r="L1660" s="64"/>
      <c r="M1660" s="64" t="s">
        <v>35</v>
      </c>
      <c r="N1660" s="65">
        <f>+N1616+N1633+N1654</f>
        <v>0</v>
      </c>
    </row>
    <row r="1661" spans="1:14" x14ac:dyDescent="0.3">
      <c r="A1661" s="20"/>
      <c r="B1661" s="526"/>
      <c r="C1661" s="39"/>
      <c r="D1661" s="29"/>
      <c r="E1661" s="64" t="s">
        <v>20</v>
      </c>
      <c r="F1661" s="64">
        <f>+F1617+F1634+F1655</f>
        <v>0</v>
      </c>
      <c r="G1661" s="64" t="s">
        <v>180</v>
      </c>
      <c r="H1661" s="64">
        <f>+H1617+H1634+H1655</f>
        <v>0</v>
      </c>
      <c r="I1661" s="39" t="s">
        <v>181</v>
      </c>
      <c r="J1661" s="64">
        <f>+J1617+J1634+J1655</f>
        <v>0</v>
      </c>
      <c r="K1661" s="39" t="s">
        <v>182</v>
      </c>
      <c r="L1661" s="64">
        <f>+L1617+L1634+L1655</f>
        <v>0</v>
      </c>
      <c r="M1661" s="64" t="s">
        <v>38</v>
      </c>
      <c r="N1661" s="65">
        <f>+N1617+N1634+N1655</f>
        <v>0</v>
      </c>
    </row>
    <row r="1662" spans="1:14" x14ac:dyDescent="0.3">
      <c r="A1662" s="66"/>
      <c r="B1662" s="47"/>
      <c r="C1662" s="12"/>
      <c r="D1662" s="13"/>
      <c r="E1662" s="64" t="s">
        <v>26</v>
      </c>
      <c r="F1662" s="64">
        <f>+F1618+F1635+F1656</f>
        <v>0</v>
      </c>
      <c r="G1662" s="64" t="s">
        <v>183</v>
      </c>
      <c r="H1662" s="64">
        <f>+H1618+H1635+H1656</f>
        <v>0</v>
      </c>
      <c r="I1662" s="39" t="s">
        <v>184</v>
      </c>
      <c r="J1662" s="64">
        <f>+J1618+J1635+J1656</f>
        <v>0</v>
      </c>
      <c r="K1662" s="39"/>
      <c r="L1662" s="64"/>
      <c r="M1662" s="64" t="s">
        <v>39</v>
      </c>
      <c r="N1662" s="65">
        <f>+N1618+N1635+N1656</f>
        <v>0</v>
      </c>
    </row>
    <row r="1663" spans="1:14" x14ac:dyDescent="0.3">
      <c r="A1663" s="20"/>
      <c r="B1663" s="526"/>
      <c r="C1663" s="39"/>
      <c r="D1663" s="13"/>
      <c r="E1663" s="47"/>
      <c r="F1663" s="47"/>
      <c r="G1663" s="12"/>
      <c r="H1663" s="13"/>
      <c r="I1663" s="47"/>
      <c r="J1663" s="47"/>
      <c r="K1663" s="12"/>
      <c r="L1663" s="13"/>
      <c r="M1663" s="47"/>
      <c r="N1663" s="67"/>
    </row>
    <row r="1664" spans="1:14" ht="14.4" thickBot="1" x14ac:dyDescent="0.35">
      <c r="A1664" s="31"/>
      <c r="B1664" s="32"/>
      <c r="C1664" s="32"/>
      <c r="D1664" s="77"/>
      <c r="E1664" s="32"/>
      <c r="F1664" s="32"/>
      <c r="G1664" s="32"/>
      <c r="H1664" s="77"/>
      <c r="I1664" s="32"/>
      <c r="J1664" s="32"/>
      <c r="K1664" s="32"/>
      <c r="L1664" s="77"/>
      <c r="M1664" s="32"/>
      <c r="N1664" s="103"/>
    </row>
    <row r="1665" spans="1:14" ht="15" thickTop="1" thickBot="1" x14ac:dyDescent="0.35">
      <c r="A1665" s="11"/>
      <c r="B1665" s="12"/>
      <c r="C1665" s="12"/>
      <c r="D1665" s="30"/>
      <c r="L1665" s="107"/>
      <c r="N1665" s="5"/>
    </row>
    <row r="1666" spans="1:14" ht="15" thickTop="1" thickBot="1" x14ac:dyDescent="0.35">
      <c r="A1666" s="1268" t="s">
        <v>171</v>
      </c>
      <c r="B1666" s="1269"/>
      <c r="C1666" s="9" t="s">
        <v>428</v>
      </c>
      <c r="D1666" s="96" t="s">
        <v>429</v>
      </c>
      <c r="E1666" s="219"/>
      <c r="F1666" s="219"/>
      <c r="G1666" s="219"/>
      <c r="H1666" s="219"/>
      <c r="I1666" s="219"/>
      <c r="J1666" s="219"/>
      <c r="K1666" s="219"/>
      <c r="L1666" s="219"/>
      <c r="M1666" s="219"/>
      <c r="N1666" s="10"/>
    </row>
    <row r="1667" spans="1:14" ht="14.4" thickTop="1" x14ac:dyDescent="0.3">
      <c r="A1667" s="11"/>
      <c r="B1667" s="12"/>
      <c r="C1667" s="12"/>
      <c r="D1667" s="13"/>
      <c r="L1667" s="107"/>
      <c r="N1667" s="5"/>
    </row>
    <row r="1668" spans="1:14" ht="27.6" x14ac:dyDescent="0.3">
      <c r="A1668" s="100">
        <v>5001</v>
      </c>
      <c r="B1668" s="58" t="s">
        <v>175</v>
      </c>
      <c r="C1668" s="58" t="s">
        <v>172</v>
      </c>
      <c r="D1668" s="57" t="s">
        <v>430</v>
      </c>
      <c r="E1668" s="18"/>
      <c r="F1668" s="18"/>
      <c r="G1668" s="18"/>
      <c r="H1668" s="18"/>
      <c r="I1668" s="18"/>
      <c r="J1668" s="18"/>
      <c r="K1668" s="18"/>
      <c r="L1668" s="18"/>
      <c r="M1668" s="18"/>
      <c r="N1668" s="101"/>
    </row>
    <row r="1669" spans="1:14" x14ac:dyDescent="0.3">
      <c r="A1669" s="11"/>
      <c r="B1669" s="61"/>
      <c r="C1669" s="12"/>
      <c r="D1669" s="30"/>
      <c r="L1669" s="107"/>
      <c r="N1669" s="5"/>
    </row>
    <row r="1670" spans="1:14" x14ac:dyDescent="0.3">
      <c r="A1670" s="59"/>
      <c r="B1670" s="25"/>
      <c r="C1670" s="60"/>
      <c r="D1670" s="53"/>
      <c r="E1670" s="524"/>
      <c r="F1670" s="171"/>
      <c r="G1670" s="524"/>
      <c r="H1670" s="524"/>
      <c r="I1670" s="524"/>
      <c r="J1670" s="524"/>
      <c r="K1670" s="524"/>
      <c r="L1670" s="203"/>
      <c r="M1670" s="524"/>
      <c r="N1670" s="525"/>
    </row>
    <row r="1671" spans="1:14" x14ac:dyDescent="0.3">
      <c r="A1671" s="11"/>
      <c r="B1671" s="21" t="s">
        <v>177</v>
      </c>
      <c r="C1671" s="12"/>
      <c r="D1671" s="13" t="s">
        <v>178</v>
      </c>
      <c r="E1671" s="2" t="s">
        <v>31</v>
      </c>
      <c r="F1671" s="27">
        <v>0</v>
      </c>
      <c r="G1671" s="2" t="s">
        <v>179</v>
      </c>
      <c r="H1671" s="27">
        <v>0</v>
      </c>
      <c r="I1671" s="2" t="s">
        <v>33</v>
      </c>
      <c r="J1671" s="27">
        <v>0</v>
      </c>
      <c r="K1671" s="2"/>
      <c r="L1671" s="136"/>
      <c r="M1671" s="2" t="s">
        <v>35</v>
      </c>
      <c r="N1671" s="28">
        <v>0</v>
      </c>
    </row>
    <row r="1672" spans="1:14" x14ac:dyDescent="0.3">
      <c r="A1672" s="11"/>
      <c r="B1672" s="12"/>
      <c r="C1672" s="12"/>
      <c r="D1672" s="29"/>
      <c r="E1672" s="2" t="s">
        <v>20</v>
      </c>
      <c r="F1672" s="27">
        <v>0</v>
      </c>
      <c r="G1672" s="2" t="s">
        <v>180</v>
      </c>
      <c r="H1672" s="27">
        <v>0</v>
      </c>
      <c r="I1672" s="2" t="s">
        <v>181</v>
      </c>
      <c r="J1672" s="27">
        <v>0</v>
      </c>
      <c r="K1672" s="2" t="s">
        <v>182</v>
      </c>
      <c r="L1672" s="136">
        <v>0</v>
      </c>
      <c r="M1672" s="2" t="s">
        <v>38</v>
      </c>
      <c r="N1672" s="28">
        <v>0</v>
      </c>
    </row>
    <row r="1673" spans="1:14" x14ac:dyDescent="0.3">
      <c r="A1673" s="11"/>
      <c r="B1673" s="12"/>
      <c r="C1673" s="12"/>
      <c r="D1673" s="29"/>
      <c r="E1673" s="2" t="s">
        <v>26</v>
      </c>
      <c r="F1673" s="27">
        <v>0</v>
      </c>
      <c r="G1673" s="2" t="s">
        <v>183</v>
      </c>
      <c r="H1673" s="27">
        <v>0</v>
      </c>
      <c r="I1673" s="2" t="s">
        <v>184</v>
      </c>
      <c r="J1673" s="27">
        <v>0</v>
      </c>
      <c r="K1673" s="2"/>
      <c r="L1673" s="136"/>
      <c r="M1673" s="2" t="s">
        <v>39</v>
      </c>
      <c r="N1673" s="28">
        <v>0</v>
      </c>
    </row>
    <row r="1674" spans="1:14" ht="14.4" thickBot="1" x14ac:dyDescent="0.35">
      <c r="A1674" s="11"/>
      <c r="B1674" s="12"/>
      <c r="C1674" s="12"/>
      <c r="D1674" s="30"/>
      <c r="L1674" s="136"/>
      <c r="N1674" s="5"/>
    </row>
    <row r="1675" spans="1:14" ht="14.4" thickTop="1" x14ac:dyDescent="0.3">
      <c r="A1675" s="48"/>
      <c r="B1675" s="49"/>
      <c r="C1675" s="49"/>
      <c r="D1675" s="50"/>
      <c r="E1675" s="518"/>
      <c r="F1675" s="519"/>
      <c r="G1675" s="518"/>
      <c r="H1675" s="519"/>
      <c r="I1675" s="518"/>
      <c r="J1675" s="519"/>
      <c r="K1675" s="518"/>
      <c r="L1675" s="201"/>
      <c r="M1675" s="518"/>
      <c r="N1675" s="520"/>
    </row>
    <row r="1676" spans="1:14" ht="27.6" x14ac:dyDescent="0.3">
      <c r="A1676" s="37"/>
      <c r="B1676" s="78" t="s">
        <v>187</v>
      </c>
      <c r="C1676" s="12" t="s">
        <v>172</v>
      </c>
      <c r="D1676" s="13" t="s">
        <v>430</v>
      </c>
      <c r="E1676" s="39" t="s">
        <v>31</v>
      </c>
      <c r="F1676" s="40">
        <f>+F1671</f>
        <v>0</v>
      </c>
      <c r="G1676" s="39" t="s">
        <v>179</v>
      </c>
      <c r="H1676" s="40">
        <f>+H1671</f>
        <v>0</v>
      </c>
      <c r="I1676" s="39" t="s">
        <v>33</v>
      </c>
      <c r="J1676" s="40">
        <f>+J1671</f>
        <v>0</v>
      </c>
      <c r="K1676" s="39"/>
      <c r="L1676" s="192"/>
      <c r="M1676" s="39" t="s">
        <v>35</v>
      </c>
      <c r="N1676" s="41">
        <f>+N1671</f>
        <v>0</v>
      </c>
    </row>
    <row r="1677" spans="1:14" x14ac:dyDescent="0.3">
      <c r="A1677" s="11"/>
      <c r="B1677" s="12"/>
      <c r="C1677" s="12"/>
      <c r="D1677" s="13"/>
      <c r="E1677" s="39" t="s">
        <v>20</v>
      </c>
      <c r="F1677" s="40">
        <f t="shared" ref="F1677:H1678" si="18">+F1672</f>
        <v>0</v>
      </c>
      <c r="G1677" s="39" t="s">
        <v>180</v>
      </c>
      <c r="H1677" s="40">
        <f t="shared" si="18"/>
        <v>0</v>
      </c>
      <c r="I1677" s="39" t="s">
        <v>181</v>
      </c>
      <c r="J1677" s="40">
        <f>+J1672</f>
        <v>0</v>
      </c>
      <c r="K1677" s="39" t="s">
        <v>182</v>
      </c>
      <c r="L1677" s="192">
        <f>+L1672</f>
        <v>0</v>
      </c>
      <c r="M1677" s="39" t="s">
        <v>38</v>
      </c>
      <c r="N1677" s="41">
        <f>+N1672</f>
        <v>0</v>
      </c>
    </row>
    <row r="1678" spans="1:14" x14ac:dyDescent="0.3">
      <c r="A1678" s="11"/>
      <c r="B1678" s="12"/>
      <c r="C1678" s="12"/>
      <c r="D1678" s="13"/>
      <c r="E1678" s="39" t="s">
        <v>26</v>
      </c>
      <c r="F1678" s="40">
        <f t="shared" si="18"/>
        <v>0</v>
      </c>
      <c r="G1678" s="39" t="s">
        <v>183</v>
      </c>
      <c r="H1678" s="40">
        <f t="shared" si="18"/>
        <v>0</v>
      </c>
      <c r="I1678" s="39" t="s">
        <v>184</v>
      </c>
      <c r="J1678" s="40">
        <f>+J1673</f>
        <v>0</v>
      </c>
      <c r="K1678" s="39"/>
      <c r="L1678" s="192"/>
      <c r="M1678" s="39" t="s">
        <v>39</v>
      </c>
      <c r="N1678" s="41">
        <f>+N1673</f>
        <v>0</v>
      </c>
    </row>
    <row r="1679" spans="1:14" x14ac:dyDescent="0.3">
      <c r="A1679" s="42"/>
      <c r="B1679" s="43"/>
      <c r="C1679" s="43"/>
      <c r="D1679" s="22"/>
      <c r="E1679" s="44"/>
      <c r="F1679" s="172"/>
      <c r="G1679" s="44"/>
      <c r="H1679" s="172"/>
      <c r="I1679" s="44"/>
      <c r="J1679" s="172"/>
      <c r="K1679" s="44"/>
      <c r="L1679" s="746"/>
      <c r="M1679" s="44"/>
      <c r="N1679" s="45"/>
    </row>
    <row r="1680" spans="1:14" x14ac:dyDescent="0.3">
      <c r="A1680" s="11"/>
      <c r="B1680" s="12"/>
      <c r="C1680" s="12"/>
      <c r="D1680" s="30"/>
      <c r="L1680" s="107"/>
      <c r="N1680" s="5"/>
    </row>
    <row r="1681" spans="1:14" ht="27.6" x14ac:dyDescent="0.3">
      <c r="A1681" s="100">
        <v>5002</v>
      </c>
      <c r="B1681" s="58" t="s">
        <v>175</v>
      </c>
      <c r="C1681" s="58" t="s">
        <v>189</v>
      </c>
      <c r="D1681" s="57" t="s">
        <v>431</v>
      </c>
      <c r="E1681" s="18"/>
      <c r="F1681" s="18"/>
      <c r="G1681" s="18"/>
      <c r="H1681" s="18"/>
      <c r="I1681" s="18"/>
      <c r="J1681" s="18"/>
      <c r="K1681" s="18"/>
      <c r="L1681" s="18"/>
      <c r="M1681" s="18"/>
      <c r="N1681" s="101"/>
    </row>
    <row r="1682" spans="1:14" x14ac:dyDescent="0.3">
      <c r="A1682" s="11"/>
      <c r="B1682" s="61"/>
      <c r="C1682" s="12"/>
      <c r="D1682" s="30"/>
      <c r="L1682" s="107"/>
      <c r="N1682" s="5"/>
    </row>
    <row r="1683" spans="1:14" x14ac:dyDescent="0.3">
      <c r="A1683" s="11"/>
      <c r="B1683" s="12"/>
      <c r="C1683" s="12"/>
      <c r="D1683" s="30"/>
      <c r="H1683" s="2"/>
      <c r="J1683" s="2"/>
      <c r="L1683" s="108"/>
      <c r="N1683" s="14"/>
    </row>
    <row r="1684" spans="1:14" x14ac:dyDescent="0.3">
      <c r="A1684" s="11"/>
      <c r="B1684" s="21" t="s">
        <v>425</v>
      </c>
      <c r="C1684" s="12"/>
      <c r="D1684" s="13" t="s">
        <v>426</v>
      </c>
      <c r="E1684" s="2" t="s">
        <v>31</v>
      </c>
      <c r="F1684" s="27">
        <v>0</v>
      </c>
      <c r="G1684" s="2" t="s">
        <v>179</v>
      </c>
      <c r="H1684" s="27">
        <v>0</v>
      </c>
      <c r="I1684" s="2" t="s">
        <v>33</v>
      </c>
      <c r="J1684" s="27">
        <v>0</v>
      </c>
      <c r="K1684" s="2"/>
      <c r="L1684" s="136"/>
      <c r="M1684" s="2" t="s">
        <v>35</v>
      </c>
      <c r="N1684" s="28">
        <v>0</v>
      </c>
    </row>
    <row r="1685" spans="1:14" x14ac:dyDescent="0.3">
      <c r="A1685" s="11"/>
      <c r="B1685" s="12"/>
      <c r="C1685" s="12"/>
      <c r="D1685" s="29"/>
      <c r="E1685" s="2" t="s">
        <v>20</v>
      </c>
      <c r="F1685" s="27">
        <v>0</v>
      </c>
      <c r="G1685" s="2" t="s">
        <v>180</v>
      </c>
      <c r="H1685" s="27">
        <v>0</v>
      </c>
      <c r="I1685" s="2" t="s">
        <v>181</v>
      </c>
      <c r="J1685" s="27">
        <v>0</v>
      </c>
      <c r="K1685" s="2" t="s">
        <v>182</v>
      </c>
      <c r="L1685" s="136">
        <v>0</v>
      </c>
      <c r="M1685" s="2" t="s">
        <v>38</v>
      </c>
      <c r="N1685" s="28">
        <v>0</v>
      </c>
    </row>
    <row r="1686" spans="1:14" x14ac:dyDescent="0.3">
      <c r="A1686" s="11"/>
      <c r="B1686" s="12"/>
      <c r="C1686" s="12"/>
      <c r="D1686" s="29"/>
      <c r="E1686" s="2" t="s">
        <v>26</v>
      </c>
      <c r="F1686" s="27">
        <v>0</v>
      </c>
      <c r="G1686" s="2" t="s">
        <v>183</v>
      </c>
      <c r="H1686" s="27">
        <v>0</v>
      </c>
      <c r="I1686" s="2" t="s">
        <v>184</v>
      </c>
      <c r="J1686" s="27">
        <v>0</v>
      </c>
      <c r="K1686" s="2"/>
      <c r="L1686" s="136"/>
      <c r="M1686" s="2" t="s">
        <v>39</v>
      </c>
      <c r="N1686" s="28">
        <v>0</v>
      </c>
    </row>
    <row r="1687" spans="1:14" ht="14.4" thickBot="1" x14ac:dyDescent="0.35">
      <c r="A1687" s="11"/>
      <c r="B1687" s="12"/>
      <c r="C1687" s="12"/>
      <c r="D1687" s="29"/>
      <c r="E1687" s="2"/>
      <c r="F1687" s="27"/>
      <c r="G1687" s="2"/>
      <c r="H1687" s="27"/>
      <c r="I1687" s="2"/>
      <c r="J1687" s="27"/>
      <c r="K1687" s="2"/>
      <c r="L1687" s="136"/>
      <c r="M1687" s="2"/>
      <c r="N1687" s="28"/>
    </row>
    <row r="1688" spans="1:14" ht="14.4" thickTop="1" x14ac:dyDescent="0.3">
      <c r="A1688" s="48"/>
      <c r="B1688" s="49"/>
      <c r="C1688" s="49"/>
      <c r="D1688" s="50"/>
      <c r="E1688" s="518"/>
      <c r="F1688" s="519"/>
      <c r="G1688" s="518"/>
      <c r="H1688" s="519"/>
      <c r="I1688" s="518"/>
      <c r="J1688" s="519"/>
      <c r="K1688" s="518"/>
      <c r="L1688" s="201"/>
      <c r="M1688" s="518"/>
      <c r="N1688" s="520"/>
    </row>
    <row r="1689" spans="1:14" ht="27.6" x14ac:dyDescent="0.3">
      <c r="A1689" s="37"/>
      <c r="B1689" s="78" t="s">
        <v>187</v>
      </c>
      <c r="C1689" s="12" t="s">
        <v>189</v>
      </c>
      <c r="D1689" s="13" t="s">
        <v>431</v>
      </c>
      <c r="E1689" s="39" t="s">
        <v>31</v>
      </c>
      <c r="F1689" s="40">
        <f>+F1684</f>
        <v>0</v>
      </c>
      <c r="G1689" s="39" t="s">
        <v>179</v>
      </c>
      <c r="H1689" s="40">
        <f>+H1684</f>
        <v>0</v>
      </c>
      <c r="I1689" s="39" t="s">
        <v>33</v>
      </c>
      <c r="J1689" s="40">
        <f>+J1684</f>
        <v>0</v>
      </c>
      <c r="K1689" s="39"/>
      <c r="L1689" s="192"/>
      <c r="M1689" s="39" t="s">
        <v>35</v>
      </c>
      <c r="N1689" s="41">
        <f>+N1684</f>
        <v>0</v>
      </c>
    </row>
    <row r="1690" spans="1:14" x14ac:dyDescent="0.3">
      <c r="A1690" s="11"/>
      <c r="B1690" s="12"/>
      <c r="C1690" s="12"/>
      <c r="D1690" s="13"/>
      <c r="E1690" s="39" t="s">
        <v>20</v>
      </c>
      <c r="F1690" s="40">
        <f t="shared" ref="F1690:H1691" si="19">+F1685</f>
        <v>0</v>
      </c>
      <c r="G1690" s="39" t="s">
        <v>180</v>
      </c>
      <c r="H1690" s="40">
        <f t="shared" si="19"/>
        <v>0</v>
      </c>
      <c r="I1690" s="39" t="s">
        <v>181</v>
      </c>
      <c r="J1690" s="40">
        <f>+J1685</f>
        <v>0</v>
      </c>
      <c r="K1690" s="39" t="s">
        <v>182</v>
      </c>
      <c r="L1690" s="192">
        <f>+L1685</f>
        <v>0</v>
      </c>
      <c r="M1690" s="39" t="s">
        <v>38</v>
      </c>
      <c r="N1690" s="41">
        <f>+N1685</f>
        <v>0</v>
      </c>
    </row>
    <row r="1691" spans="1:14" x14ac:dyDescent="0.3">
      <c r="A1691" s="11"/>
      <c r="B1691" s="12"/>
      <c r="C1691" s="12"/>
      <c r="D1691" s="13"/>
      <c r="E1691" s="39" t="s">
        <v>26</v>
      </c>
      <c r="F1691" s="40">
        <f t="shared" si="19"/>
        <v>0</v>
      </c>
      <c r="G1691" s="39" t="s">
        <v>183</v>
      </c>
      <c r="H1691" s="40">
        <f t="shared" si="19"/>
        <v>0</v>
      </c>
      <c r="I1691" s="39" t="s">
        <v>184</v>
      </c>
      <c r="J1691" s="40">
        <f>+J1686</f>
        <v>0</v>
      </c>
      <c r="K1691" s="39"/>
      <c r="L1691" s="192"/>
      <c r="M1691" s="39" t="s">
        <v>39</v>
      </c>
      <c r="N1691" s="41">
        <f>+N1686</f>
        <v>0</v>
      </c>
    </row>
    <row r="1692" spans="1:14" x14ac:dyDescent="0.3">
      <c r="A1692" s="42"/>
      <c r="B1692" s="43"/>
      <c r="C1692" s="43"/>
      <c r="D1692" s="22"/>
      <c r="E1692" s="44"/>
      <c r="F1692" s="172"/>
      <c r="G1692" s="44"/>
      <c r="H1692" s="172"/>
      <c r="I1692" s="44"/>
      <c r="J1692" s="172"/>
      <c r="K1692" s="44"/>
      <c r="L1692" s="746"/>
      <c r="M1692" s="44"/>
      <c r="N1692" s="45"/>
    </row>
    <row r="1693" spans="1:14" x14ac:dyDescent="0.3">
      <c r="A1693" s="11"/>
      <c r="B1693" s="12"/>
      <c r="C1693" s="12"/>
      <c r="D1693" s="30"/>
      <c r="L1693" s="107"/>
      <c r="N1693" s="5"/>
    </row>
    <row r="1694" spans="1:14" x14ac:dyDescent="0.3">
      <c r="A1694" s="1281"/>
      <c r="B1694" s="1282"/>
      <c r="C1694" s="60"/>
      <c r="D1694" s="63"/>
      <c r="E1694" s="1282"/>
      <c r="F1694" s="1282"/>
      <c r="G1694" s="60"/>
      <c r="H1694" s="63"/>
      <c r="I1694" s="1282"/>
      <c r="J1694" s="1282"/>
      <c r="K1694" s="60"/>
      <c r="L1694" s="63"/>
      <c r="M1694" s="1282"/>
      <c r="N1694" s="1283"/>
    </row>
    <row r="1695" spans="1:14" x14ac:dyDescent="0.3">
      <c r="A1695" s="1284" t="s">
        <v>432</v>
      </c>
      <c r="B1695" s="1285"/>
      <c r="C1695" s="1285"/>
      <c r="D1695" s="29" t="s">
        <v>429</v>
      </c>
      <c r="E1695" s="64" t="s">
        <v>31</v>
      </c>
      <c r="F1695" s="64">
        <f>+F1676+F1689</f>
        <v>0</v>
      </c>
      <c r="G1695" s="64" t="s">
        <v>179</v>
      </c>
      <c r="H1695" s="64">
        <f>+H1676+H1689</f>
        <v>0</v>
      </c>
      <c r="I1695" s="39" t="s">
        <v>33</v>
      </c>
      <c r="J1695" s="64">
        <f>+J1676+J1689</f>
        <v>0</v>
      </c>
      <c r="K1695" s="39"/>
      <c r="L1695" s="64"/>
      <c r="M1695" s="64" t="s">
        <v>35</v>
      </c>
      <c r="N1695" s="65">
        <f>+N1676+N1689</f>
        <v>0</v>
      </c>
    </row>
    <row r="1696" spans="1:14" x14ac:dyDescent="0.3">
      <c r="A1696" s="20"/>
      <c r="B1696" s="526"/>
      <c r="C1696" s="39"/>
      <c r="D1696" s="29"/>
      <c r="E1696" s="64" t="s">
        <v>20</v>
      </c>
      <c r="F1696" s="64">
        <f t="shared" ref="F1696:H1697" si="20">+F1677+F1690</f>
        <v>0</v>
      </c>
      <c r="G1696" s="64" t="s">
        <v>180</v>
      </c>
      <c r="H1696" s="64">
        <f t="shared" si="20"/>
        <v>0</v>
      </c>
      <c r="I1696" s="39" t="s">
        <v>181</v>
      </c>
      <c r="J1696" s="64">
        <f>+J1677+J1690</f>
        <v>0</v>
      </c>
      <c r="K1696" s="39" t="s">
        <v>182</v>
      </c>
      <c r="L1696" s="64">
        <f>+L1677+L1690</f>
        <v>0</v>
      </c>
      <c r="M1696" s="64" t="s">
        <v>38</v>
      </c>
      <c r="N1696" s="65">
        <f>+N1677+N1690</f>
        <v>0</v>
      </c>
    </row>
    <row r="1697" spans="1:14" x14ac:dyDescent="0.3">
      <c r="A1697" s="66"/>
      <c r="B1697" s="47"/>
      <c r="C1697" s="12"/>
      <c r="D1697" s="13"/>
      <c r="E1697" s="64" t="s">
        <v>26</v>
      </c>
      <c r="F1697" s="64">
        <f t="shared" si="20"/>
        <v>0</v>
      </c>
      <c r="G1697" s="64" t="s">
        <v>183</v>
      </c>
      <c r="H1697" s="64">
        <f t="shared" si="20"/>
        <v>0</v>
      </c>
      <c r="I1697" s="39" t="s">
        <v>184</v>
      </c>
      <c r="J1697" s="64">
        <f>+J1678+J1691</f>
        <v>0</v>
      </c>
      <c r="K1697" s="39"/>
      <c r="L1697" s="64"/>
      <c r="M1697" s="64" t="s">
        <v>39</v>
      </c>
      <c r="N1697" s="65">
        <f>+N1678+N1691</f>
        <v>0</v>
      </c>
    </row>
    <row r="1698" spans="1:14" x14ac:dyDescent="0.3">
      <c r="A1698" s="66"/>
      <c r="B1698" s="47"/>
      <c r="C1698" s="12"/>
      <c r="D1698" s="13"/>
      <c r="E1698" s="47"/>
      <c r="F1698" s="47"/>
      <c r="G1698" s="12"/>
      <c r="H1698" s="13"/>
      <c r="I1698" s="47"/>
      <c r="J1698" s="47"/>
      <c r="K1698" s="12"/>
      <c r="L1698" s="13"/>
      <c r="M1698" s="47"/>
      <c r="N1698" s="67"/>
    </row>
    <row r="1699" spans="1:14" x14ac:dyDescent="0.3">
      <c r="A1699" s="42"/>
      <c r="B1699" s="43"/>
      <c r="C1699" s="43"/>
      <c r="D1699" s="22"/>
      <c r="E1699" s="43"/>
      <c r="F1699" s="43"/>
      <c r="G1699" s="43"/>
      <c r="H1699" s="22"/>
      <c r="I1699" s="43"/>
      <c r="J1699" s="43"/>
      <c r="K1699" s="43"/>
      <c r="L1699" s="22"/>
      <c r="M1699" s="43"/>
      <c r="N1699" s="68"/>
    </row>
    <row r="1700" spans="1:14" ht="14.4" thickBot="1" x14ac:dyDescent="0.35">
      <c r="A1700" s="82"/>
      <c r="B1700" s="83"/>
      <c r="C1700" s="83"/>
      <c r="D1700" s="84"/>
      <c r="E1700" s="85"/>
      <c r="F1700" s="86"/>
      <c r="G1700" s="85"/>
      <c r="H1700" s="85"/>
      <c r="I1700" s="85"/>
      <c r="J1700" s="85"/>
      <c r="K1700" s="85"/>
      <c r="L1700" s="206"/>
      <c r="M1700" s="85"/>
      <c r="N1700" s="87"/>
    </row>
    <row r="1701" spans="1:14" ht="15" thickTop="1" thickBot="1" x14ac:dyDescent="0.35">
      <c r="A1701" s="1268" t="s">
        <v>171</v>
      </c>
      <c r="B1701" s="1269"/>
      <c r="C1701" s="9" t="s">
        <v>433</v>
      </c>
      <c r="D1701" s="96" t="s">
        <v>434</v>
      </c>
      <c r="E1701" s="219"/>
      <c r="F1701" s="219"/>
      <c r="G1701" s="219"/>
      <c r="H1701" s="219"/>
      <c r="I1701" s="219"/>
      <c r="J1701" s="219"/>
      <c r="K1701" s="219"/>
      <c r="L1701" s="219"/>
      <c r="M1701" s="219"/>
      <c r="N1701" s="10"/>
    </row>
    <row r="1702" spans="1:14" ht="14.4" thickTop="1" x14ac:dyDescent="0.3">
      <c r="A1702" s="11"/>
      <c r="B1702" s="12"/>
      <c r="C1702" s="12"/>
      <c r="D1702" s="30"/>
      <c r="L1702" s="107"/>
      <c r="N1702" s="5"/>
    </row>
    <row r="1703" spans="1:14" x14ac:dyDescent="0.3">
      <c r="A1703" s="100">
        <v>6001</v>
      </c>
      <c r="B1703" s="58" t="s">
        <v>175</v>
      </c>
      <c r="C1703" s="58" t="s">
        <v>172</v>
      </c>
      <c r="D1703" s="57" t="s">
        <v>435</v>
      </c>
      <c r="E1703" s="18"/>
      <c r="F1703" s="18"/>
      <c r="G1703" s="18"/>
      <c r="H1703" s="18"/>
      <c r="I1703" s="18"/>
      <c r="J1703" s="18"/>
      <c r="K1703" s="18"/>
      <c r="L1703" s="18"/>
      <c r="M1703" s="18"/>
      <c r="N1703" s="101"/>
    </row>
    <row r="1704" spans="1:14" x14ac:dyDescent="0.3">
      <c r="A1704" s="104"/>
      <c r="B1704" s="173"/>
      <c r="C1704" s="173"/>
      <c r="D1704" s="4"/>
      <c r="E1704" s="13"/>
      <c r="F1704" s="13"/>
      <c r="G1704" s="13"/>
      <c r="H1704" s="13"/>
      <c r="I1704" s="13"/>
      <c r="J1704" s="13"/>
      <c r="K1704" s="13"/>
      <c r="L1704" s="13"/>
      <c r="M1704" s="13"/>
      <c r="N1704" s="105"/>
    </row>
    <row r="1705" spans="1:14" x14ac:dyDescent="0.3">
      <c r="A1705" s="11"/>
      <c r="B1705" s="21" t="s">
        <v>177</v>
      </c>
      <c r="C1705" s="12"/>
      <c r="D1705" s="13" t="s">
        <v>436</v>
      </c>
      <c r="E1705" s="2" t="s">
        <v>31</v>
      </c>
      <c r="F1705" s="27">
        <v>0</v>
      </c>
      <c r="G1705" s="2" t="s">
        <v>179</v>
      </c>
      <c r="H1705" s="27">
        <v>0</v>
      </c>
      <c r="I1705" s="2" t="s">
        <v>33</v>
      </c>
      <c r="J1705" s="27">
        <v>0</v>
      </c>
      <c r="K1705" s="2"/>
      <c r="L1705" s="136"/>
      <c r="M1705" s="2" t="s">
        <v>35</v>
      </c>
      <c r="N1705" s="28">
        <v>0</v>
      </c>
    </row>
    <row r="1706" spans="1:14" x14ac:dyDescent="0.3">
      <c r="A1706" s="11"/>
      <c r="B1706" s="12"/>
      <c r="C1706" s="12"/>
      <c r="D1706" s="30"/>
      <c r="E1706" s="2" t="s">
        <v>20</v>
      </c>
      <c r="F1706" s="27">
        <v>0</v>
      </c>
      <c r="G1706" s="2" t="s">
        <v>180</v>
      </c>
      <c r="H1706" s="27">
        <v>0</v>
      </c>
      <c r="I1706" s="2" t="s">
        <v>181</v>
      </c>
      <c r="J1706" s="27">
        <v>0</v>
      </c>
      <c r="K1706" s="2" t="s">
        <v>182</v>
      </c>
      <c r="L1706" s="136">
        <v>0</v>
      </c>
      <c r="M1706" s="2" t="s">
        <v>38</v>
      </c>
      <c r="N1706" s="28">
        <v>0</v>
      </c>
    </row>
    <row r="1707" spans="1:14" x14ac:dyDescent="0.3">
      <c r="A1707" s="11"/>
      <c r="B1707" s="12"/>
      <c r="C1707" s="12"/>
      <c r="D1707" s="30"/>
      <c r="E1707" s="2" t="s">
        <v>26</v>
      </c>
      <c r="F1707" s="27">
        <v>0</v>
      </c>
      <c r="G1707" s="2" t="s">
        <v>183</v>
      </c>
      <c r="H1707" s="27">
        <v>0</v>
      </c>
      <c r="I1707" s="2" t="s">
        <v>184</v>
      </c>
      <c r="J1707" s="27">
        <v>0</v>
      </c>
      <c r="K1707" s="2"/>
      <c r="L1707" s="136"/>
      <c r="M1707" s="2" t="s">
        <v>39</v>
      </c>
      <c r="N1707" s="28">
        <v>0</v>
      </c>
    </row>
    <row r="1708" spans="1:14" x14ac:dyDescent="0.3">
      <c r="A1708" s="11"/>
      <c r="B1708" s="12"/>
      <c r="C1708" s="12"/>
      <c r="D1708" s="30"/>
      <c r="L1708" s="108"/>
      <c r="N1708" s="5"/>
    </row>
    <row r="1709" spans="1:14" x14ac:dyDescent="0.3">
      <c r="A1709" s="11"/>
      <c r="B1709" s="21" t="s">
        <v>437</v>
      </c>
      <c r="C1709" s="12"/>
      <c r="D1709" s="13" t="s">
        <v>438</v>
      </c>
      <c r="E1709" s="2" t="s">
        <v>31</v>
      </c>
      <c r="F1709" s="27">
        <v>0</v>
      </c>
      <c r="G1709" s="2" t="s">
        <v>179</v>
      </c>
      <c r="H1709" s="27">
        <v>0</v>
      </c>
      <c r="I1709" s="2" t="s">
        <v>33</v>
      </c>
      <c r="J1709" s="27">
        <v>0</v>
      </c>
      <c r="K1709" s="2"/>
      <c r="L1709" s="136"/>
      <c r="M1709" s="2" t="s">
        <v>35</v>
      </c>
      <c r="N1709" s="28">
        <v>0</v>
      </c>
    </row>
    <row r="1710" spans="1:14" x14ac:dyDescent="0.3">
      <c r="A1710" s="11"/>
      <c r="B1710" s="12"/>
      <c r="C1710" s="12"/>
      <c r="D1710" s="30"/>
      <c r="E1710" s="2" t="s">
        <v>20</v>
      </c>
      <c r="F1710" s="27">
        <v>0</v>
      </c>
      <c r="G1710" s="2" t="s">
        <v>180</v>
      </c>
      <c r="H1710" s="27">
        <v>0</v>
      </c>
      <c r="I1710" s="2" t="s">
        <v>181</v>
      </c>
      <c r="J1710" s="27">
        <v>0</v>
      </c>
      <c r="K1710" s="2" t="s">
        <v>182</v>
      </c>
      <c r="L1710" s="136">
        <v>0</v>
      </c>
      <c r="M1710" s="2" t="s">
        <v>38</v>
      </c>
      <c r="N1710" s="28">
        <v>0</v>
      </c>
    </row>
    <row r="1711" spans="1:14" x14ac:dyDescent="0.3">
      <c r="A1711" s="11"/>
      <c r="B1711" s="12"/>
      <c r="C1711" s="12"/>
      <c r="D1711" s="30"/>
      <c r="E1711" s="2" t="s">
        <v>26</v>
      </c>
      <c r="F1711" s="27">
        <v>0</v>
      </c>
      <c r="G1711" s="2" t="s">
        <v>183</v>
      </c>
      <c r="H1711" s="27">
        <v>0</v>
      </c>
      <c r="I1711" s="2" t="s">
        <v>184</v>
      </c>
      <c r="J1711" s="27">
        <v>0</v>
      </c>
      <c r="K1711" s="2"/>
      <c r="L1711" s="136"/>
      <c r="M1711" s="2" t="s">
        <v>39</v>
      </c>
      <c r="N1711" s="28">
        <v>0</v>
      </c>
    </row>
    <row r="1712" spans="1:14" x14ac:dyDescent="0.3">
      <c r="A1712" s="11"/>
      <c r="B1712" s="12"/>
      <c r="C1712" s="12"/>
      <c r="D1712" s="30"/>
      <c r="L1712" s="136"/>
      <c r="N1712" s="5"/>
    </row>
    <row r="1713" spans="1:14" ht="14.4" thickBot="1" x14ac:dyDescent="0.35">
      <c r="A1713" s="11"/>
      <c r="B1713" s="12"/>
      <c r="C1713" s="12"/>
      <c r="D1713" s="30"/>
      <c r="L1713" s="76"/>
      <c r="N1713" s="5"/>
    </row>
    <row r="1714" spans="1:14" ht="14.4" thickTop="1" x14ac:dyDescent="0.3">
      <c r="A1714" s="48"/>
      <c r="B1714" s="49"/>
      <c r="C1714" s="49"/>
      <c r="D1714" s="50"/>
      <c r="E1714" s="518"/>
      <c r="F1714" s="519"/>
      <c r="G1714" s="518"/>
      <c r="H1714" s="519"/>
      <c r="I1714" s="518"/>
      <c r="J1714" s="519"/>
      <c r="K1714" s="518"/>
      <c r="L1714" s="108"/>
      <c r="M1714" s="518"/>
      <c r="N1714" s="520"/>
    </row>
    <row r="1715" spans="1:14" x14ac:dyDescent="0.3">
      <c r="A1715" s="37"/>
      <c r="B1715" s="78" t="s">
        <v>187</v>
      </c>
      <c r="C1715" s="12" t="s">
        <v>172</v>
      </c>
      <c r="D1715" s="13" t="s">
        <v>435</v>
      </c>
      <c r="E1715" s="39" t="s">
        <v>31</v>
      </c>
      <c r="F1715" s="40">
        <f>+F1705+F1709</f>
        <v>0</v>
      </c>
      <c r="G1715" s="39" t="s">
        <v>179</v>
      </c>
      <c r="H1715" s="40">
        <f>+H1705+H1709</f>
        <v>0</v>
      </c>
      <c r="I1715" s="39" t="s">
        <v>33</v>
      </c>
      <c r="J1715" s="40">
        <f>+J1705+J1709</f>
        <v>0</v>
      </c>
      <c r="K1715" s="39"/>
      <c r="L1715" s="192"/>
      <c r="M1715" s="39" t="s">
        <v>35</v>
      </c>
      <c r="N1715" s="41">
        <f>+N1705+N1709</f>
        <v>0</v>
      </c>
    </row>
    <row r="1716" spans="1:14" x14ac:dyDescent="0.3">
      <c r="A1716" s="11"/>
      <c r="B1716" s="12"/>
      <c r="C1716" s="12"/>
      <c r="D1716" s="13"/>
      <c r="E1716" s="39" t="s">
        <v>20</v>
      </c>
      <c r="F1716" s="40">
        <f t="shared" ref="F1716:H1717" si="21">+F1706+F1710</f>
        <v>0</v>
      </c>
      <c r="G1716" s="39" t="s">
        <v>180</v>
      </c>
      <c r="H1716" s="40">
        <f t="shared" si="21"/>
        <v>0</v>
      </c>
      <c r="I1716" s="39" t="s">
        <v>181</v>
      </c>
      <c r="J1716" s="40">
        <f>+J1706+J1710</f>
        <v>0</v>
      </c>
      <c r="K1716" s="39" t="s">
        <v>182</v>
      </c>
      <c r="L1716" s="192">
        <f>+L1706+L1710</f>
        <v>0</v>
      </c>
      <c r="M1716" s="39" t="s">
        <v>38</v>
      </c>
      <c r="N1716" s="41">
        <f>+N1706+N1710</f>
        <v>0</v>
      </c>
    </row>
    <row r="1717" spans="1:14" x14ac:dyDescent="0.3">
      <c r="A1717" s="11"/>
      <c r="B1717" s="12"/>
      <c r="C1717" s="12"/>
      <c r="D1717" s="13"/>
      <c r="E1717" s="39" t="s">
        <v>26</v>
      </c>
      <c r="F1717" s="40">
        <f t="shared" si="21"/>
        <v>0</v>
      </c>
      <c r="G1717" s="39" t="s">
        <v>183</v>
      </c>
      <c r="H1717" s="40">
        <f t="shared" si="21"/>
        <v>0</v>
      </c>
      <c r="I1717" s="39" t="s">
        <v>184</v>
      </c>
      <c r="J1717" s="40">
        <f>+J1707+J1711</f>
        <v>0</v>
      </c>
      <c r="K1717" s="39"/>
      <c r="L1717" s="192"/>
      <c r="M1717" s="39" t="s">
        <v>39</v>
      </c>
      <c r="N1717" s="41">
        <f>+N1707+N1711</f>
        <v>0</v>
      </c>
    </row>
    <row r="1718" spans="1:14" x14ac:dyDescent="0.3">
      <c r="A1718" s="42"/>
      <c r="B1718" s="43"/>
      <c r="C1718" s="43"/>
      <c r="D1718" s="22"/>
      <c r="E1718" s="44"/>
      <c r="F1718" s="172"/>
      <c r="G1718" s="44"/>
      <c r="H1718" s="172"/>
      <c r="I1718" s="44"/>
      <c r="J1718" s="172"/>
      <c r="K1718" s="44"/>
      <c r="L1718" s="746"/>
      <c r="M1718" s="44"/>
      <c r="N1718" s="45"/>
    </row>
    <row r="1719" spans="1:14" x14ac:dyDescent="0.3">
      <c r="A1719" s="11"/>
      <c r="B1719" s="12"/>
      <c r="C1719" s="12"/>
      <c r="D1719" s="30"/>
      <c r="L1719" s="107"/>
      <c r="N1719" s="5"/>
    </row>
    <row r="1720" spans="1:14" x14ac:dyDescent="0.3">
      <c r="A1720" s="1281"/>
      <c r="B1720" s="1282"/>
      <c r="C1720" s="60"/>
      <c r="D1720" s="63"/>
      <c r="E1720" s="1282"/>
      <c r="F1720" s="1282"/>
      <c r="G1720" s="60"/>
      <c r="H1720" s="63"/>
      <c r="I1720" s="1282"/>
      <c r="J1720" s="1282"/>
      <c r="K1720" s="60"/>
      <c r="L1720" s="63"/>
      <c r="M1720" s="1282"/>
      <c r="N1720" s="1283"/>
    </row>
    <row r="1721" spans="1:14" x14ac:dyDescent="0.3">
      <c r="A1721" s="1284" t="s">
        <v>439</v>
      </c>
      <c r="B1721" s="1285"/>
      <c r="C1721" s="1285"/>
      <c r="D1721" s="29" t="s">
        <v>434</v>
      </c>
      <c r="E1721" s="64" t="s">
        <v>31</v>
      </c>
      <c r="F1721" s="64">
        <f>+F1715</f>
        <v>0</v>
      </c>
      <c r="G1721" s="64" t="s">
        <v>179</v>
      </c>
      <c r="H1721" s="64">
        <f>+H1715</f>
        <v>0</v>
      </c>
      <c r="I1721" s="39" t="s">
        <v>33</v>
      </c>
      <c r="J1721" s="64">
        <f>+J1715</f>
        <v>0</v>
      </c>
      <c r="K1721" s="39"/>
      <c r="L1721" s="64"/>
      <c r="M1721" s="64" t="s">
        <v>35</v>
      </c>
      <c r="N1721" s="65">
        <f>+N1715</f>
        <v>0</v>
      </c>
    </row>
    <row r="1722" spans="1:14" x14ac:dyDescent="0.3">
      <c r="A1722" s="20"/>
      <c r="B1722" s="526"/>
      <c r="C1722" s="39"/>
      <c r="D1722" s="29"/>
      <c r="E1722" s="64" t="s">
        <v>20</v>
      </c>
      <c r="F1722" s="64">
        <f t="shared" ref="F1722:H1723" si="22">+F1716</f>
        <v>0</v>
      </c>
      <c r="G1722" s="64" t="s">
        <v>180</v>
      </c>
      <c r="H1722" s="64">
        <f t="shared" si="22"/>
        <v>0</v>
      </c>
      <c r="I1722" s="39" t="s">
        <v>181</v>
      </c>
      <c r="J1722" s="64">
        <f>+J1716</f>
        <v>0</v>
      </c>
      <c r="K1722" s="39" t="s">
        <v>182</v>
      </c>
      <c r="L1722" s="64">
        <f>+L1716</f>
        <v>0</v>
      </c>
      <c r="M1722" s="64" t="s">
        <v>38</v>
      </c>
      <c r="N1722" s="65">
        <f>+N1716</f>
        <v>0</v>
      </c>
    </row>
    <row r="1723" spans="1:14" x14ac:dyDescent="0.3">
      <c r="A1723" s="66"/>
      <c r="B1723" s="47"/>
      <c r="C1723" s="12"/>
      <c r="D1723" s="13"/>
      <c r="E1723" s="64" t="s">
        <v>26</v>
      </c>
      <c r="F1723" s="64">
        <f t="shared" si="22"/>
        <v>0</v>
      </c>
      <c r="G1723" s="64" t="s">
        <v>183</v>
      </c>
      <c r="H1723" s="64">
        <f t="shared" si="22"/>
        <v>0</v>
      </c>
      <c r="I1723" s="39" t="s">
        <v>184</v>
      </c>
      <c r="J1723" s="64">
        <f>+J1717</f>
        <v>0</v>
      </c>
      <c r="K1723" s="39"/>
      <c r="L1723" s="64"/>
      <c r="M1723" s="64" t="s">
        <v>39</v>
      </c>
      <c r="N1723" s="65">
        <f>+N1717</f>
        <v>0</v>
      </c>
    </row>
    <row r="1724" spans="1:14" x14ac:dyDescent="0.3">
      <c r="A1724" s="66"/>
      <c r="B1724" s="47"/>
      <c r="C1724" s="12"/>
      <c r="D1724" s="13"/>
      <c r="E1724" s="47"/>
      <c r="F1724" s="47"/>
      <c r="G1724" s="12"/>
      <c r="H1724" s="13"/>
      <c r="I1724" s="47"/>
      <c r="J1724" s="47"/>
      <c r="K1724" s="12"/>
      <c r="L1724" s="13"/>
      <c r="M1724" s="47"/>
      <c r="N1724" s="67"/>
    </row>
    <row r="1725" spans="1:14" ht="14.4" thickBot="1" x14ac:dyDescent="0.35">
      <c r="A1725" s="31"/>
      <c r="B1725" s="32"/>
      <c r="C1725" s="32"/>
      <c r="D1725" s="77"/>
      <c r="E1725" s="32"/>
      <c r="F1725" s="32"/>
      <c r="G1725" s="32"/>
      <c r="H1725" s="77"/>
      <c r="I1725" s="32"/>
      <c r="J1725" s="32"/>
      <c r="K1725" s="32"/>
      <c r="L1725" s="77"/>
      <c r="M1725" s="32"/>
      <c r="N1725" s="103"/>
    </row>
    <row r="1726" spans="1:14" ht="15" thickTop="1" thickBot="1" x14ac:dyDescent="0.35">
      <c r="A1726" s="11"/>
      <c r="B1726" s="12"/>
      <c r="C1726" s="12"/>
      <c r="D1726" s="30"/>
      <c r="E1726" s="47"/>
      <c r="F1726" s="47"/>
      <c r="G1726" s="12"/>
      <c r="H1726" s="13"/>
      <c r="I1726" s="47"/>
      <c r="J1726" s="47"/>
      <c r="K1726" s="12"/>
      <c r="L1726" s="13"/>
      <c r="M1726" s="47"/>
      <c r="N1726" s="67"/>
    </row>
    <row r="1727" spans="1:14" ht="15" thickTop="1" thickBot="1" x14ac:dyDescent="0.35">
      <c r="A1727" s="1268" t="s">
        <v>171</v>
      </c>
      <c r="B1727" s="1269"/>
      <c r="C1727" s="9" t="s">
        <v>440</v>
      </c>
      <c r="D1727" s="96" t="s">
        <v>441</v>
      </c>
      <c r="E1727" s="219"/>
      <c r="F1727" s="219"/>
      <c r="G1727" s="219"/>
      <c r="H1727" s="219"/>
      <c r="I1727" s="219"/>
      <c r="J1727" s="219"/>
      <c r="K1727" s="219"/>
      <c r="L1727" s="219"/>
      <c r="M1727" s="219"/>
      <c r="N1727" s="10"/>
    </row>
    <row r="1728" spans="1:14" ht="14.4" thickTop="1" x14ac:dyDescent="0.3">
      <c r="A1728" s="11"/>
      <c r="B1728" s="12"/>
      <c r="C1728" s="12"/>
      <c r="D1728" s="13"/>
      <c r="L1728" s="107"/>
      <c r="N1728" s="5"/>
    </row>
    <row r="1729" spans="1:14" x14ac:dyDescent="0.3">
      <c r="A1729" s="100">
        <v>9901</v>
      </c>
      <c r="B1729" s="58" t="s">
        <v>175</v>
      </c>
      <c r="C1729" s="58" t="s">
        <v>172</v>
      </c>
      <c r="D1729" s="57" t="s">
        <v>442</v>
      </c>
      <c r="E1729" s="18"/>
      <c r="F1729" s="18"/>
      <c r="G1729" s="18"/>
      <c r="H1729" s="18"/>
      <c r="I1729" s="18"/>
      <c r="J1729" s="18"/>
      <c r="K1729" s="18"/>
      <c r="L1729" s="18"/>
      <c r="M1729" s="18"/>
      <c r="N1729" s="101"/>
    </row>
    <row r="1730" spans="1:14" x14ac:dyDescent="0.3">
      <c r="A1730" s="102"/>
      <c r="B1730" s="21"/>
      <c r="C1730" s="47"/>
      <c r="D1730" s="13"/>
      <c r="L1730" s="107"/>
      <c r="N1730" s="5"/>
    </row>
    <row r="1731" spans="1:14" x14ac:dyDescent="0.3">
      <c r="A1731" s="106"/>
      <c r="B1731" s="21" t="s">
        <v>443</v>
      </c>
      <c r="C1731" s="12"/>
      <c r="D1731" s="13" t="s">
        <v>444</v>
      </c>
      <c r="E1731" s="2" t="s">
        <v>31</v>
      </c>
      <c r="F1731" s="27">
        <v>0</v>
      </c>
      <c r="G1731" s="2" t="s">
        <v>179</v>
      </c>
      <c r="H1731" s="27">
        <v>0</v>
      </c>
      <c r="I1731" s="2" t="s">
        <v>33</v>
      </c>
      <c r="J1731" s="27">
        <v>0</v>
      </c>
      <c r="K1731" s="2"/>
      <c r="L1731" s="136"/>
      <c r="M1731" s="2" t="s">
        <v>35</v>
      </c>
      <c r="N1731" s="28">
        <v>0</v>
      </c>
    </row>
    <row r="1732" spans="1:14" x14ac:dyDescent="0.3">
      <c r="A1732" s="106"/>
      <c r="B1732" s="12"/>
      <c r="C1732" s="12"/>
      <c r="D1732" s="30"/>
      <c r="E1732" s="2" t="s">
        <v>20</v>
      </c>
      <c r="F1732" s="27">
        <v>0</v>
      </c>
      <c r="G1732" s="2" t="s">
        <v>180</v>
      </c>
      <c r="H1732" s="27">
        <v>0</v>
      </c>
      <c r="I1732" s="2" t="s">
        <v>181</v>
      </c>
      <c r="J1732" s="27">
        <v>0</v>
      </c>
      <c r="K1732" s="2" t="s">
        <v>182</v>
      </c>
      <c r="L1732" s="136">
        <v>0</v>
      </c>
      <c r="M1732" s="2" t="s">
        <v>38</v>
      </c>
      <c r="N1732" s="28">
        <v>0</v>
      </c>
    </row>
    <row r="1733" spans="1:14" x14ac:dyDescent="0.3">
      <c r="A1733" s="106"/>
      <c r="B1733" s="12"/>
      <c r="C1733" s="12"/>
      <c r="D1733" s="30"/>
      <c r="E1733" s="2" t="s">
        <v>26</v>
      </c>
      <c r="F1733" s="27">
        <v>0</v>
      </c>
      <c r="G1733" s="2" t="s">
        <v>183</v>
      </c>
      <c r="H1733" s="27">
        <v>0</v>
      </c>
      <c r="I1733" s="2" t="s">
        <v>184</v>
      </c>
      <c r="J1733" s="27">
        <v>0</v>
      </c>
      <c r="K1733" s="2"/>
      <c r="L1733" s="136"/>
      <c r="M1733" s="2" t="s">
        <v>39</v>
      </c>
      <c r="N1733" s="28">
        <v>0</v>
      </c>
    </row>
    <row r="1734" spans="1:14" ht="14.4" thickBot="1" x14ac:dyDescent="0.35">
      <c r="A1734" s="106"/>
      <c r="B1734" s="12"/>
      <c r="C1734" s="12"/>
      <c r="D1734" s="30"/>
      <c r="L1734" s="136"/>
      <c r="N1734" s="5"/>
    </row>
    <row r="1735" spans="1:14" ht="14.4" thickTop="1" x14ac:dyDescent="0.3">
      <c r="A1735" s="48"/>
      <c r="B1735" s="49"/>
      <c r="C1735" s="49"/>
      <c r="D1735" s="50"/>
      <c r="E1735" s="518"/>
      <c r="F1735" s="519"/>
      <c r="G1735" s="518"/>
      <c r="H1735" s="519"/>
      <c r="I1735" s="518"/>
      <c r="J1735" s="519"/>
      <c r="K1735" s="518"/>
      <c r="L1735" s="201"/>
      <c r="M1735" s="518"/>
      <c r="N1735" s="520"/>
    </row>
    <row r="1736" spans="1:14" x14ac:dyDescent="0.3">
      <c r="A1736" s="37"/>
      <c r="B1736" s="78" t="s">
        <v>187</v>
      </c>
      <c r="C1736" s="12" t="s">
        <v>172</v>
      </c>
      <c r="D1736" s="13" t="s">
        <v>442</v>
      </c>
      <c r="E1736" s="39" t="s">
        <v>31</v>
      </c>
      <c r="F1736" s="40">
        <f>+F1731</f>
        <v>0</v>
      </c>
      <c r="G1736" s="39" t="s">
        <v>179</v>
      </c>
      <c r="H1736" s="40">
        <f>+H1731</f>
        <v>0</v>
      </c>
      <c r="I1736" s="39" t="s">
        <v>33</v>
      </c>
      <c r="J1736" s="40">
        <f>+J1731</f>
        <v>0</v>
      </c>
      <c r="K1736" s="39"/>
      <c r="L1736" s="192"/>
      <c r="M1736" s="39" t="s">
        <v>35</v>
      </c>
      <c r="N1736" s="41">
        <f>+N1731</f>
        <v>0</v>
      </c>
    </row>
    <row r="1737" spans="1:14" x14ac:dyDescent="0.3">
      <c r="A1737" s="11"/>
      <c r="B1737" s="12"/>
      <c r="C1737" s="12"/>
      <c r="D1737" s="13"/>
      <c r="E1737" s="39" t="s">
        <v>20</v>
      </c>
      <c r="F1737" s="40">
        <f t="shared" ref="F1737:H1738" si="23">+F1732</f>
        <v>0</v>
      </c>
      <c r="G1737" s="39" t="s">
        <v>180</v>
      </c>
      <c r="H1737" s="40">
        <f t="shared" si="23"/>
        <v>0</v>
      </c>
      <c r="I1737" s="39" t="s">
        <v>181</v>
      </c>
      <c r="J1737" s="40">
        <f>+J1732</f>
        <v>0</v>
      </c>
      <c r="K1737" s="39" t="s">
        <v>182</v>
      </c>
      <c r="L1737" s="192">
        <f>+L1732</f>
        <v>0</v>
      </c>
      <c r="M1737" s="39" t="s">
        <v>38</v>
      </c>
      <c r="N1737" s="41">
        <f>+N1732</f>
        <v>0</v>
      </c>
    </row>
    <row r="1738" spans="1:14" x14ac:dyDescent="0.3">
      <c r="A1738" s="11"/>
      <c r="B1738" s="12"/>
      <c r="C1738" s="12"/>
      <c r="D1738" s="13"/>
      <c r="E1738" s="39" t="s">
        <v>26</v>
      </c>
      <c r="F1738" s="40">
        <f t="shared" si="23"/>
        <v>0</v>
      </c>
      <c r="G1738" s="39" t="s">
        <v>183</v>
      </c>
      <c r="H1738" s="40">
        <f t="shared" si="23"/>
        <v>0</v>
      </c>
      <c r="I1738" s="39" t="s">
        <v>184</v>
      </c>
      <c r="J1738" s="40">
        <f>+J1733</f>
        <v>0</v>
      </c>
      <c r="K1738" s="39"/>
      <c r="L1738" s="192"/>
      <c r="M1738" s="39" t="s">
        <v>39</v>
      </c>
      <c r="N1738" s="41">
        <f>+N1733</f>
        <v>0</v>
      </c>
    </row>
    <row r="1739" spans="1:14" x14ac:dyDescent="0.3">
      <c r="A1739" s="42"/>
      <c r="B1739" s="43"/>
      <c r="C1739" s="43"/>
      <c r="D1739" s="22"/>
      <c r="E1739" s="44"/>
      <c r="F1739" s="172"/>
      <c r="G1739" s="44"/>
      <c r="H1739" s="172"/>
      <c r="I1739" s="44"/>
      <c r="J1739" s="172"/>
      <c r="K1739" s="44"/>
      <c r="L1739" s="746"/>
      <c r="M1739" s="44"/>
      <c r="N1739" s="45"/>
    </row>
    <row r="1740" spans="1:14" x14ac:dyDescent="0.3">
      <c r="A1740" s="106"/>
      <c r="B1740" s="107"/>
      <c r="C1740" s="108"/>
      <c r="D1740" s="30"/>
      <c r="L1740" s="107"/>
      <c r="N1740" s="5"/>
    </row>
    <row r="1741" spans="1:14" ht="27.6" x14ac:dyDescent="0.3">
      <c r="A1741" s="100">
        <v>9902</v>
      </c>
      <c r="B1741" s="58" t="s">
        <v>175</v>
      </c>
      <c r="C1741" s="58" t="s">
        <v>189</v>
      </c>
      <c r="D1741" s="57" t="s">
        <v>445</v>
      </c>
      <c r="E1741" s="18"/>
      <c r="F1741" s="18"/>
      <c r="G1741" s="18"/>
      <c r="H1741" s="18"/>
      <c r="I1741" s="18"/>
      <c r="J1741" s="18"/>
      <c r="K1741" s="18"/>
      <c r="L1741" s="18"/>
      <c r="M1741" s="18"/>
      <c r="N1741" s="101"/>
    </row>
    <row r="1742" spans="1:14" x14ac:dyDescent="0.3">
      <c r="A1742" s="102"/>
      <c r="B1742" s="21"/>
      <c r="C1742" s="47"/>
      <c r="D1742" s="13"/>
      <c r="L1742" s="107"/>
      <c r="N1742" s="5"/>
    </row>
    <row r="1743" spans="1:14" x14ac:dyDescent="0.3">
      <c r="A1743" s="106"/>
      <c r="B1743" s="21" t="s">
        <v>443</v>
      </c>
      <c r="C1743" s="12"/>
      <c r="D1743" s="13" t="s">
        <v>444</v>
      </c>
      <c r="E1743" s="2" t="s">
        <v>31</v>
      </c>
      <c r="F1743" s="27">
        <v>0</v>
      </c>
      <c r="G1743" s="2" t="s">
        <v>179</v>
      </c>
      <c r="H1743" s="27">
        <v>0</v>
      </c>
      <c r="I1743" s="39" t="s">
        <v>33</v>
      </c>
      <c r="J1743" s="27">
        <v>0</v>
      </c>
      <c r="K1743" s="2"/>
      <c r="L1743" s="136"/>
      <c r="M1743" s="2" t="s">
        <v>35</v>
      </c>
      <c r="N1743" s="28">
        <v>0</v>
      </c>
    </row>
    <row r="1744" spans="1:14" x14ac:dyDescent="0.3">
      <c r="A1744" s="106"/>
      <c r="B1744" s="12"/>
      <c r="C1744" s="12"/>
      <c r="D1744" s="30"/>
      <c r="E1744" s="2" t="s">
        <v>20</v>
      </c>
      <c r="F1744" s="27">
        <v>0</v>
      </c>
      <c r="G1744" s="2" t="s">
        <v>180</v>
      </c>
      <c r="H1744" s="27">
        <v>0</v>
      </c>
      <c r="I1744" s="39" t="s">
        <v>181</v>
      </c>
      <c r="J1744" s="27">
        <v>0</v>
      </c>
      <c r="K1744" s="2" t="s">
        <v>182</v>
      </c>
      <c r="L1744" s="136">
        <v>0</v>
      </c>
      <c r="M1744" s="2" t="s">
        <v>38</v>
      </c>
      <c r="N1744" s="28">
        <v>0</v>
      </c>
    </row>
    <row r="1745" spans="1:14" x14ac:dyDescent="0.3">
      <c r="A1745" s="106"/>
      <c r="B1745" s="12"/>
      <c r="C1745" s="12"/>
      <c r="D1745" s="30"/>
      <c r="E1745" s="2" t="s">
        <v>26</v>
      </c>
      <c r="F1745" s="27">
        <v>0</v>
      </c>
      <c r="G1745" s="2" t="s">
        <v>183</v>
      </c>
      <c r="H1745" s="27">
        <v>0</v>
      </c>
      <c r="I1745" s="39" t="s">
        <v>184</v>
      </c>
      <c r="J1745" s="27">
        <v>0</v>
      </c>
      <c r="K1745" s="2"/>
      <c r="L1745" s="136"/>
      <c r="M1745" s="2" t="s">
        <v>39</v>
      </c>
      <c r="N1745" s="28">
        <v>0</v>
      </c>
    </row>
    <row r="1746" spans="1:14" ht="14.4" thickBot="1" x14ac:dyDescent="0.35">
      <c r="A1746" s="106"/>
      <c r="B1746" s="12"/>
      <c r="C1746" s="12"/>
      <c r="D1746" s="30"/>
      <c r="L1746" s="136"/>
      <c r="N1746" s="5"/>
    </row>
    <row r="1747" spans="1:14" ht="14.4" thickTop="1" x14ac:dyDescent="0.3">
      <c r="A1747" s="48"/>
      <c r="B1747" s="49"/>
      <c r="C1747" s="49"/>
      <c r="D1747" s="50"/>
      <c r="E1747" s="518"/>
      <c r="F1747" s="519"/>
      <c r="G1747" s="518"/>
      <c r="H1747" s="519"/>
      <c r="I1747" s="518"/>
      <c r="J1747" s="519"/>
      <c r="K1747" s="518"/>
      <c r="L1747" s="201"/>
      <c r="M1747" s="518"/>
      <c r="N1747" s="520"/>
    </row>
    <row r="1748" spans="1:14" ht="27.6" x14ac:dyDescent="0.3">
      <c r="A1748" s="37"/>
      <c r="B1748" s="78" t="s">
        <v>187</v>
      </c>
      <c r="C1748" s="12" t="s">
        <v>189</v>
      </c>
      <c r="D1748" s="13" t="s">
        <v>445</v>
      </c>
      <c r="E1748" s="39" t="s">
        <v>31</v>
      </c>
      <c r="F1748" s="40">
        <f>+F1743</f>
        <v>0</v>
      </c>
      <c r="G1748" s="39" t="s">
        <v>179</v>
      </c>
      <c r="H1748" s="40">
        <f>+H1743</f>
        <v>0</v>
      </c>
      <c r="I1748" s="39" t="s">
        <v>33</v>
      </c>
      <c r="J1748" s="40">
        <f>+J1743</f>
        <v>0</v>
      </c>
      <c r="K1748" s="39"/>
      <c r="L1748" s="192"/>
      <c r="M1748" s="39" t="s">
        <v>35</v>
      </c>
      <c r="N1748" s="41">
        <f>+N1743</f>
        <v>0</v>
      </c>
    </row>
    <row r="1749" spans="1:14" x14ac:dyDescent="0.3">
      <c r="A1749" s="11"/>
      <c r="B1749" s="12"/>
      <c r="C1749" s="12"/>
      <c r="D1749" s="13"/>
      <c r="E1749" s="39" t="s">
        <v>20</v>
      </c>
      <c r="F1749" s="40">
        <f>+F1744</f>
        <v>0</v>
      </c>
      <c r="G1749" s="39" t="s">
        <v>180</v>
      </c>
      <c r="H1749" s="40">
        <f>+H1744</f>
        <v>0</v>
      </c>
      <c r="I1749" s="39" t="s">
        <v>181</v>
      </c>
      <c r="J1749" s="40">
        <f>+J1744</f>
        <v>0</v>
      </c>
      <c r="K1749" s="39" t="s">
        <v>182</v>
      </c>
      <c r="L1749" s="192">
        <f>+L1744</f>
        <v>0</v>
      </c>
      <c r="M1749" s="39" t="s">
        <v>38</v>
      </c>
      <c r="N1749" s="41">
        <f>+N1744</f>
        <v>0</v>
      </c>
    </row>
    <row r="1750" spans="1:14" x14ac:dyDescent="0.3">
      <c r="A1750" s="11"/>
      <c r="B1750" s="12"/>
      <c r="C1750" s="12"/>
      <c r="D1750" s="13"/>
      <c r="E1750" s="39" t="s">
        <v>26</v>
      </c>
      <c r="F1750" s="40">
        <f>+F1745</f>
        <v>0</v>
      </c>
      <c r="G1750" s="39" t="s">
        <v>183</v>
      </c>
      <c r="H1750" s="40">
        <f>+H1745</f>
        <v>0</v>
      </c>
      <c r="I1750" s="39" t="s">
        <v>184</v>
      </c>
      <c r="J1750" s="40">
        <f>+J1745</f>
        <v>0</v>
      </c>
      <c r="K1750" s="39"/>
      <c r="L1750" s="192"/>
      <c r="M1750" s="39" t="s">
        <v>39</v>
      </c>
      <c r="N1750" s="41">
        <f>+N1745</f>
        <v>0</v>
      </c>
    </row>
    <row r="1751" spans="1:14" x14ac:dyDescent="0.3">
      <c r="A1751" s="42"/>
      <c r="B1751" s="43"/>
      <c r="C1751" s="43"/>
      <c r="D1751" s="22"/>
      <c r="E1751" s="44"/>
      <c r="F1751" s="172"/>
      <c r="G1751" s="44"/>
      <c r="H1751" s="172"/>
      <c r="I1751" s="44"/>
      <c r="J1751" s="172"/>
      <c r="K1751" s="44"/>
      <c r="L1751" s="746"/>
      <c r="M1751" s="44"/>
      <c r="N1751" s="45"/>
    </row>
    <row r="1752" spans="1:14" x14ac:dyDescent="0.3">
      <c r="A1752" s="106"/>
      <c r="B1752" s="107"/>
      <c r="C1752" s="108"/>
      <c r="D1752" s="30"/>
      <c r="L1752" s="107"/>
      <c r="N1752" s="5"/>
    </row>
    <row r="1753" spans="1:14" x14ac:dyDescent="0.3">
      <c r="A1753" s="1281"/>
      <c r="B1753" s="1282"/>
      <c r="C1753" s="60"/>
      <c r="D1753" s="63"/>
      <c r="E1753" s="1282"/>
      <c r="F1753" s="1282"/>
      <c r="G1753" s="60"/>
      <c r="H1753" s="63"/>
      <c r="I1753" s="1282"/>
      <c r="J1753" s="1282"/>
      <c r="K1753" s="60"/>
      <c r="L1753" s="63"/>
      <c r="M1753" s="1282"/>
      <c r="N1753" s="1283"/>
    </row>
    <row r="1754" spans="1:14" x14ac:dyDescent="0.3">
      <c r="A1754" s="1284" t="s">
        <v>446</v>
      </c>
      <c r="B1754" s="1285"/>
      <c r="C1754" s="1285"/>
      <c r="D1754" s="29" t="s">
        <v>441</v>
      </c>
      <c r="E1754" s="64" t="s">
        <v>31</v>
      </c>
      <c r="F1754" s="64">
        <f>+F1736+F1748</f>
        <v>0</v>
      </c>
      <c r="G1754" s="64" t="s">
        <v>179</v>
      </c>
      <c r="H1754" s="64">
        <f>+H1736+H1748</f>
        <v>0</v>
      </c>
      <c r="I1754" s="39" t="s">
        <v>33</v>
      </c>
      <c r="J1754" s="64">
        <f>+J1736+J1748</f>
        <v>0</v>
      </c>
      <c r="K1754" s="39"/>
      <c r="L1754" s="64"/>
      <c r="M1754" s="64" t="s">
        <v>35</v>
      </c>
      <c r="N1754" s="65">
        <f>+N1736+N1748</f>
        <v>0</v>
      </c>
    </row>
    <row r="1755" spans="1:14" x14ac:dyDescent="0.3">
      <c r="A1755" s="20"/>
      <c r="B1755" s="526"/>
      <c r="C1755" s="39"/>
      <c r="D1755" s="29"/>
      <c r="E1755" s="64" t="s">
        <v>20</v>
      </c>
      <c r="F1755" s="64">
        <f>+F1737+F1749</f>
        <v>0</v>
      </c>
      <c r="G1755" s="64" t="s">
        <v>180</v>
      </c>
      <c r="H1755" s="64">
        <f>+H1737+H1749</f>
        <v>0</v>
      </c>
      <c r="I1755" s="39" t="s">
        <v>181</v>
      </c>
      <c r="J1755" s="64">
        <f>+J1737+J1749</f>
        <v>0</v>
      </c>
      <c r="K1755" s="39" t="s">
        <v>182</v>
      </c>
      <c r="L1755" s="64">
        <f>+L1737+L1749</f>
        <v>0</v>
      </c>
      <c r="M1755" s="64" t="s">
        <v>38</v>
      </c>
      <c r="N1755" s="65">
        <f>+N1737+N1749</f>
        <v>0</v>
      </c>
    </row>
    <row r="1756" spans="1:14" x14ac:dyDescent="0.3">
      <c r="A1756" s="66"/>
      <c r="B1756" s="47"/>
      <c r="C1756" s="12"/>
      <c r="D1756" s="13"/>
      <c r="E1756" s="64" t="s">
        <v>26</v>
      </c>
      <c r="F1756" s="64">
        <f>+F1738+F1750</f>
        <v>0</v>
      </c>
      <c r="G1756" s="64" t="s">
        <v>183</v>
      </c>
      <c r="H1756" s="64">
        <f>+H1738+H1750</f>
        <v>0</v>
      </c>
      <c r="I1756" s="39" t="s">
        <v>184</v>
      </c>
      <c r="J1756" s="64">
        <f>+J1738+J1750</f>
        <v>0</v>
      </c>
      <c r="K1756" s="39"/>
      <c r="L1756" s="64"/>
      <c r="M1756" s="64" t="s">
        <v>39</v>
      </c>
      <c r="N1756" s="65">
        <f>+N1738+N1750</f>
        <v>0</v>
      </c>
    </row>
    <row r="1757" spans="1:14" x14ac:dyDescent="0.3">
      <c r="A1757" s="66"/>
      <c r="B1757" s="47"/>
      <c r="C1757" s="12"/>
      <c r="D1757" s="13"/>
      <c r="E1757" s="47"/>
      <c r="F1757" s="47"/>
      <c r="G1757" s="12"/>
      <c r="H1757" s="13"/>
      <c r="I1757" s="47"/>
      <c r="J1757" s="47"/>
      <c r="K1757" s="12"/>
      <c r="L1757" s="12"/>
      <c r="M1757" s="47"/>
      <c r="N1757" s="67"/>
    </row>
    <row r="1758" spans="1:14" x14ac:dyDescent="0.3">
      <c r="A1758" s="533"/>
      <c r="B1758" s="521"/>
      <c r="C1758" s="522"/>
      <c r="D1758" s="534"/>
      <c r="E1758" s="521"/>
      <c r="F1758" s="522"/>
      <c r="G1758" s="521"/>
      <c r="H1758" s="521"/>
      <c r="I1758" s="521"/>
      <c r="J1758" s="521"/>
      <c r="K1758" s="521"/>
      <c r="L1758" s="521"/>
      <c r="M1758" s="521"/>
      <c r="N1758" s="523"/>
    </row>
    <row r="1759" spans="1:14" x14ac:dyDescent="0.3">
      <c r="A1759" s="535"/>
      <c r="B1759" s="524"/>
      <c r="C1759" s="171"/>
      <c r="D1759" s="524"/>
      <c r="E1759" s="524"/>
      <c r="F1759" s="171"/>
      <c r="G1759" s="524"/>
      <c r="H1759" s="524"/>
      <c r="I1759" s="524"/>
      <c r="J1759" s="524"/>
      <c r="K1759" s="524"/>
      <c r="L1759" s="192"/>
      <c r="M1759" s="524"/>
      <c r="N1759" s="525"/>
    </row>
    <row r="1760" spans="1:14" x14ac:dyDescent="0.3">
      <c r="A1760" s="46"/>
      <c r="D1760" s="166" t="s">
        <v>447</v>
      </c>
      <c r="E1760" s="39" t="s">
        <v>31</v>
      </c>
      <c r="F1760" s="40">
        <f>+F216+F261+F312+F452+F504+F557+F587+F638+F815+F929+F980+F1179+F1291+F1385+F1457+F1509+F1540+F1570+F1600+F1660+F1695+F1721+F1754</f>
        <v>0</v>
      </c>
      <c r="G1760" s="39" t="s">
        <v>179</v>
      </c>
      <c r="H1760" s="40">
        <f>+H216+H261+H312+H452+H504+H557+H587+H638+H815+H929+H980+H1179+H1291+H1385+H1457+H1509+H1540+H1570+H1600+H1660+H1695+H1721+H1754</f>
        <v>0</v>
      </c>
      <c r="I1760" s="39" t="s">
        <v>33</v>
      </c>
      <c r="J1760" s="40">
        <f>+J216+J261+J312+J452+J504+J557+J587+J638+J815+J929+J980+J1179+J1291+J1385+J1457+J1509+J1540+J1570+J1600+J1660+J1695+J1721+J1754</f>
        <v>0</v>
      </c>
      <c r="K1760" s="39"/>
      <c r="L1760" s="192"/>
      <c r="M1760" s="39" t="s">
        <v>35</v>
      </c>
      <c r="N1760" s="41">
        <f>+N216+N261+N312+N452+N504+N557+N587+N638+N815+N929+N980+N1179+N1291+N1385+N1457+N1509+N1540+N1570+N1600+N1660+N1695+N1721+N1754</f>
        <v>0</v>
      </c>
    </row>
    <row r="1761" spans="1:14" x14ac:dyDescent="0.3">
      <c r="A1761" s="46"/>
      <c r="D1761" s="1"/>
      <c r="E1761" s="39" t="s">
        <v>20</v>
      </c>
      <c r="F1761" s="40">
        <f>+F217+F262+F313+F453+F505+F558+F588+F639+F816+F930+F981+F1180+F1292+F1386+F1458+F1510+F1541+F1571+F1601+F1661+F1696+F1722+F1755</f>
        <v>0</v>
      </c>
      <c r="G1761" s="39" t="s">
        <v>180</v>
      </c>
      <c r="H1761" s="40">
        <f>+H217+H262+H313+H453+H505+H558+H588+H639+H816+H930+H981+H1180+H1292+H1386+H1458+H1510+H1541+H1571+H1601+H1661+H1696+H1722+H1755</f>
        <v>0</v>
      </c>
      <c r="I1761" s="39" t="s">
        <v>181</v>
      </c>
      <c r="J1761" s="40">
        <f>+J217+J262+J313+J453+J505+J558+J588+J639+J816+J930+J981+J1180+J1292+J1386+J1458+J1510+J1541+J1571+J1601+J1661+J1696+J1722+J1755</f>
        <v>0</v>
      </c>
      <c r="K1761" s="39" t="s">
        <v>182</v>
      </c>
      <c r="L1761" s="192">
        <f>+L1755+L1722+L1696+L1661+L1601+L1571+L1541+L1510+L1458+L1386+L1292+L1180+L981+L930+L816+L639+L588+L558+L505+L453+L313+L262+L217</f>
        <v>0</v>
      </c>
      <c r="M1761" s="39" t="s">
        <v>38</v>
      </c>
      <c r="N1761" s="41">
        <f>+N217+N262+N313+N453+N505+N558+N588+N639+N816+N930+N981+N1180+N1292+N1386+N1458+N1510+N1541+N1571+N1601+N1661+N1696+N1722+N1755</f>
        <v>0</v>
      </c>
    </row>
    <row r="1762" spans="1:14" x14ac:dyDescent="0.3">
      <c r="A1762" s="46"/>
      <c r="D1762" s="1"/>
      <c r="E1762" s="39" t="s">
        <v>26</v>
      </c>
      <c r="F1762" s="40">
        <f>+F218+F263+F314+F454+F506+F559+F589+F640+F817+F931+F982+F1181+F1293+F1387+F1459+F1511+F1542+F1572+F1602+F1662+F1697+F1723+F1756</f>
        <v>0</v>
      </c>
      <c r="G1762" s="39" t="s">
        <v>183</v>
      </c>
      <c r="H1762" s="40">
        <f>+H218+H263+H314+H454+H506+H559+H589+H640+H817+H931+H982+H1181+H1293+H1387+H1459+H1511+H1542+H1572+H1602+H1662+H1697+H1723+H1756</f>
        <v>0</v>
      </c>
      <c r="I1762" s="39" t="s">
        <v>184</v>
      </c>
      <c r="J1762" s="40">
        <f>+J218+J263+J314+J454+J506+J559+J589+J640+J817+J931+J982+J1181+J1293+J1387+J1459+J1511+J1542+J1572+J1602+J1662+J1697+J1723+J1756</f>
        <v>0</v>
      </c>
      <c r="K1762" s="39"/>
      <c r="L1762" s="192"/>
      <c r="M1762" s="39" t="s">
        <v>39</v>
      </c>
      <c r="N1762" s="41">
        <f>+N218+N263+N314+N454+N506+N559+N589+N640+N817+N931+N982+N1181+N1293+N1387+N1459+N1511+N1542+N1572+N1602+N1662+N1697+N1723+N1756</f>
        <v>0</v>
      </c>
    </row>
    <row r="1763" spans="1:14" ht="14.4" thickBot="1" x14ac:dyDescent="0.35">
      <c r="A1763" s="185"/>
      <c r="B1763" s="34"/>
      <c r="C1763" s="35"/>
      <c r="D1763" s="115"/>
      <c r="E1763" s="34"/>
      <c r="F1763" s="35"/>
      <c r="G1763" s="34"/>
      <c r="H1763" s="34"/>
      <c r="I1763" s="34"/>
      <c r="J1763" s="34"/>
      <c r="K1763" s="34"/>
      <c r="L1763" s="149"/>
      <c r="M1763" s="34"/>
      <c r="N1763" s="70"/>
    </row>
    <row r="1764" spans="1:14" ht="14.4" thickTop="1" x14ac:dyDescent="0.3">
      <c r="L1764" s="107"/>
    </row>
    <row r="1765" spans="1:14" ht="14.4" x14ac:dyDescent="0.3">
      <c r="A1765" s="536" t="s">
        <v>2062</v>
      </c>
      <c r="K1765" s="517"/>
      <c r="L1765" s="192"/>
    </row>
    <row r="1766" spans="1:14" ht="45" customHeight="1" x14ac:dyDescent="0.3">
      <c r="A1766" s="211" t="s">
        <v>131</v>
      </c>
      <c r="B1766" s="1273" t="s">
        <v>2048</v>
      </c>
      <c r="C1766" s="1273"/>
      <c r="D1766" s="1273"/>
      <c r="E1766" s="1273"/>
      <c r="F1766" s="1273"/>
      <c r="G1766" s="1273"/>
      <c r="H1766" s="1273"/>
      <c r="I1766" s="1273"/>
      <c r="J1766" s="1273"/>
      <c r="K1766" s="1273"/>
      <c r="L1766" s="1273"/>
      <c r="M1766" s="1273"/>
      <c r="N1766" s="1273"/>
    </row>
    <row r="1767" spans="1:14" ht="37.5" customHeight="1" x14ac:dyDescent="0.3">
      <c r="A1767" s="211" t="s">
        <v>450</v>
      </c>
      <c r="B1767" s="1462" t="s">
        <v>2049</v>
      </c>
      <c r="C1767" s="1462"/>
      <c r="D1767" s="1462"/>
      <c r="E1767" s="1462"/>
      <c r="F1767" s="1462"/>
      <c r="G1767" s="1462"/>
      <c r="H1767" s="1462"/>
      <c r="I1767" s="1462"/>
      <c r="J1767" s="1462"/>
      <c r="K1767" s="1462"/>
      <c r="L1767" s="1462"/>
      <c r="M1767" s="1462"/>
      <c r="N1767" s="107"/>
    </row>
    <row r="1768" spans="1:14" x14ac:dyDescent="0.3">
      <c r="A1768" s="211" t="s">
        <v>135</v>
      </c>
      <c r="B1768" s="107" t="s">
        <v>452</v>
      </c>
      <c r="C1768" s="108"/>
      <c r="D1768" s="147"/>
      <c r="E1768" s="107"/>
      <c r="F1768" s="108"/>
      <c r="G1768" s="107"/>
      <c r="H1768" s="107"/>
      <c r="I1768" s="107"/>
      <c r="J1768" s="107"/>
      <c r="K1768" s="107"/>
      <c r="L1768" s="107"/>
      <c r="M1768" s="107"/>
      <c r="N1768" s="107"/>
    </row>
    <row r="1772" spans="1:14" x14ac:dyDescent="0.3">
      <c r="L1772" s="107"/>
    </row>
  </sheetData>
  <mergeCells count="141">
    <mergeCell ref="B1767:M1767"/>
    <mergeCell ref="M7:N7"/>
    <mergeCell ref="E8:F8"/>
    <mergeCell ref="G8:H8"/>
    <mergeCell ref="I8:J8"/>
    <mergeCell ref="K8:L8"/>
    <mergeCell ref="E7:F7"/>
    <mergeCell ref="G7:H7"/>
    <mergeCell ref="I813:J813"/>
    <mergeCell ref="M813:N813"/>
    <mergeCell ref="I636:J636"/>
    <mergeCell ref="M636:N636"/>
    <mergeCell ref="E215:F215"/>
    <mergeCell ref="I215:J215"/>
    <mergeCell ref="M215:N215"/>
    <mergeCell ref="A11:B11"/>
    <mergeCell ref="I451:J451"/>
    <mergeCell ref="M451:N451"/>
    <mergeCell ref="A260:B260"/>
    <mergeCell ref="E260:F260"/>
    <mergeCell ref="I260:J260"/>
    <mergeCell ref="A267:B267"/>
    <mergeCell ref="M260:N260"/>
    <mergeCell ref="A261:C261"/>
    <mergeCell ref="A1:N1"/>
    <mergeCell ref="A3:N3"/>
    <mergeCell ref="A4:N4"/>
    <mergeCell ref="A5:N5"/>
    <mergeCell ref="A7:C9"/>
    <mergeCell ref="D7:D9"/>
    <mergeCell ref="G9:H9"/>
    <mergeCell ref="I9:J9"/>
    <mergeCell ref="I7:J7"/>
    <mergeCell ref="K7:L7"/>
    <mergeCell ref="K9:L9"/>
    <mergeCell ref="M9:N9"/>
    <mergeCell ref="M8:N8"/>
    <mergeCell ref="E9:F9"/>
    <mergeCell ref="A215:B215"/>
    <mergeCell ref="A452:C452"/>
    <mergeCell ref="A458:B458"/>
    <mergeCell ref="A504:C504"/>
    <mergeCell ref="A510:B510"/>
    <mergeCell ref="A593:B593"/>
    <mergeCell ref="A636:B636"/>
    <mergeCell ref="A216:C216"/>
    <mergeCell ref="A223:B223"/>
    <mergeCell ref="E636:F636"/>
    <mergeCell ref="A312:C312"/>
    <mergeCell ref="A318:B318"/>
    <mergeCell ref="A451:B451"/>
    <mergeCell ref="E451:F451"/>
    <mergeCell ref="A638:C638"/>
    <mergeCell ref="A644:B644"/>
    <mergeCell ref="A813:B813"/>
    <mergeCell ref="E813:F813"/>
    <mergeCell ref="A815:C815"/>
    <mergeCell ref="A821:B821"/>
    <mergeCell ref="B1766:N1766"/>
    <mergeCell ref="A557:C557"/>
    <mergeCell ref="A563:B563"/>
    <mergeCell ref="A587:C587"/>
    <mergeCell ref="A1185:B1185"/>
    <mergeCell ref="A1290:B1290"/>
    <mergeCell ref="E1290:F1290"/>
    <mergeCell ref="I1290:J1290"/>
    <mergeCell ref="M1290:N1290"/>
    <mergeCell ref="A929:C929"/>
    <mergeCell ref="A935:B935"/>
    <mergeCell ref="A979:B979"/>
    <mergeCell ref="E979:F979"/>
    <mergeCell ref="I979:J979"/>
    <mergeCell ref="M979:N979"/>
    <mergeCell ref="A980:C980"/>
    <mergeCell ref="A986:B986"/>
    <mergeCell ref="A1178:B1178"/>
    <mergeCell ref="E1178:F1178"/>
    <mergeCell ref="I1178:J1178"/>
    <mergeCell ref="M1178:N1178"/>
    <mergeCell ref="A1179:C1179"/>
    <mergeCell ref="A1291:C1291"/>
    <mergeCell ref="A1297:B1297"/>
    <mergeCell ref="A1384:B1384"/>
    <mergeCell ref="E1384:F1384"/>
    <mergeCell ref="I1384:J1384"/>
    <mergeCell ref="M1384:N1384"/>
    <mergeCell ref="A1385:C1385"/>
    <mergeCell ref="A1391:B1391"/>
    <mergeCell ref="A1456:B1456"/>
    <mergeCell ref="E1456:F1456"/>
    <mergeCell ref="I1456:J1456"/>
    <mergeCell ref="M1456:N1456"/>
    <mergeCell ref="A1457:C1457"/>
    <mergeCell ref="A1463:B1463"/>
    <mergeCell ref="A1508:B1508"/>
    <mergeCell ref="E1508:F1508"/>
    <mergeCell ref="I1508:J1508"/>
    <mergeCell ref="M1508:N1508"/>
    <mergeCell ref="A1509:C1509"/>
    <mergeCell ref="A1515:B1515"/>
    <mergeCell ref="A1539:B1539"/>
    <mergeCell ref="E1539:F1539"/>
    <mergeCell ref="I1539:J1539"/>
    <mergeCell ref="M1539:N1539"/>
    <mergeCell ref="A1540:C1540"/>
    <mergeCell ref="A1546:B1546"/>
    <mergeCell ref="A1569:B1569"/>
    <mergeCell ref="E1569:F1569"/>
    <mergeCell ref="I1569:J1569"/>
    <mergeCell ref="M1569:N1569"/>
    <mergeCell ref="A1570:C1570"/>
    <mergeCell ref="A1576:B1576"/>
    <mergeCell ref="A1599:B1599"/>
    <mergeCell ref="E1599:F1599"/>
    <mergeCell ref="I1599:J1599"/>
    <mergeCell ref="M1599:N1599"/>
    <mergeCell ref="A1600:C1600"/>
    <mergeCell ref="A1606:B1606"/>
    <mergeCell ref="A1659:B1659"/>
    <mergeCell ref="E1659:F1659"/>
    <mergeCell ref="I1659:J1659"/>
    <mergeCell ref="M1659:N1659"/>
    <mergeCell ref="A1660:C1660"/>
    <mergeCell ref="A1666:B1666"/>
    <mergeCell ref="A1694:B1694"/>
    <mergeCell ref="E1694:F1694"/>
    <mergeCell ref="I1694:J1694"/>
    <mergeCell ref="M1694:N1694"/>
    <mergeCell ref="M1753:N1753"/>
    <mergeCell ref="A1695:C1695"/>
    <mergeCell ref="A1701:B1701"/>
    <mergeCell ref="A1720:B1720"/>
    <mergeCell ref="E1720:F1720"/>
    <mergeCell ref="I1720:J1720"/>
    <mergeCell ref="M1720:N1720"/>
    <mergeCell ref="A1754:C1754"/>
    <mergeCell ref="A1721:C1721"/>
    <mergeCell ref="A1727:B1727"/>
    <mergeCell ref="A1753:B1753"/>
    <mergeCell ref="E1753:F1753"/>
    <mergeCell ref="I1753:J1753"/>
  </mergeCells>
  <printOptions horizontalCentered="1"/>
  <pageMargins left="0.23622047244094491" right="0.15748031496062992" top="0.47244094488188981" bottom="0.47244094488188981" header="0.35433070866141736" footer="0.31496062992125984"/>
  <pageSetup paperSize="9" scale="50" fitToHeight="4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5730-130F-43F9-8800-BF55FCF889D8}">
  <dimension ref="A1:S1773"/>
  <sheetViews>
    <sheetView topLeftCell="A1736" zoomScale="90" zoomScaleNormal="90" workbookViewId="0">
      <selection activeCell="A1768" sqref="A1768:IV1768"/>
    </sheetView>
  </sheetViews>
  <sheetFormatPr defaultColWidth="9.21875" defaultRowHeight="13.8" x14ac:dyDescent="0.3"/>
  <cols>
    <col min="1" max="1" width="9.21875" style="1"/>
    <col min="2" max="2" width="18.77734375" style="1" customWidth="1"/>
    <col min="3" max="3" width="5.5546875" style="2" customWidth="1"/>
    <col min="4" max="4" width="49.44140625" style="3" customWidth="1"/>
    <col min="5" max="5" width="12.77734375" style="1" customWidth="1"/>
    <col min="6" max="6" width="9.21875" style="2"/>
    <col min="7" max="7" width="9.21875" style="1"/>
    <col min="8" max="8" width="11" style="1" customWidth="1"/>
    <col min="9" max="13" width="9.21875" style="1"/>
    <col min="14" max="14" width="17.77734375" style="1" customWidth="1"/>
    <col min="15" max="16384" width="9.21875" style="1"/>
  </cols>
  <sheetData>
    <row r="1" spans="1:14" ht="21" customHeight="1" x14ac:dyDescent="0.3">
      <c r="A1" s="1277" t="s">
        <v>2063</v>
      </c>
      <c r="B1" s="1277"/>
      <c r="C1" s="1277"/>
      <c r="D1" s="1277"/>
      <c r="E1" s="1277"/>
      <c r="F1" s="1277"/>
      <c r="G1" s="1277"/>
      <c r="H1" s="1277"/>
      <c r="I1" s="1277"/>
      <c r="J1" s="1277"/>
      <c r="K1" s="1277"/>
      <c r="L1" s="1277"/>
      <c r="M1" s="1277"/>
      <c r="N1" s="1277"/>
    </row>
    <row r="3" spans="1:14" ht="21" x14ac:dyDescent="0.4">
      <c r="A3" s="1250" t="s">
        <v>156</v>
      </c>
      <c r="B3" s="1250"/>
      <c r="C3" s="1250"/>
      <c r="D3" s="1250"/>
      <c r="E3" s="1250"/>
      <c r="F3" s="1250"/>
      <c r="G3" s="1250"/>
      <c r="H3" s="1250"/>
      <c r="I3" s="1250"/>
      <c r="J3" s="1250"/>
      <c r="K3" s="1250"/>
      <c r="L3" s="1250"/>
      <c r="M3" s="1250"/>
      <c r="N3" s="1250"/>
    </row>
    <row r="4" spans="1:14" ht="21" customHeight="1" x14ac:dyDescent="0.3">
      <c r="A4" s="1373" t="s">
        <v>2064</v>
      </c>
      <c r="B4" s="1373"/>
      <c r="C4" s="1373"/>
      <c r="D4" s="1373"/>
      <c r="E4" s="1373"/>
      <c r="F4" s="1373"/>
      <c r="G4" s="1373"/>
      <c r="H4" s="1373"/>
      <c r="I4" s="1373"/>
      <c r="J4" s="1373"/>
      <c r="K4" s="1373"/>
      <c r="L4" s="1373"/>
      <c r="M4" s="1373"/>
      <c r="N4" s="1373"/>
    </row>
    <row r="5" spans="1:14" ht="21" customHeight="1" x14ac:dyDescent="0.3">
      <c r="A5" s="1465" t="s">
        <v>2052</v>
      </c>
      <c r="B5" s="1465"/>
      <c r="C5" s="1465"/>
      <c r="D5" s="1465"/>
      <c r="E5" s="1465"/>
      <c r="F5" s="1465"/>
      <c r="G5" s="1465"/>
      <c r="H5" s="1465"/>
      <c r="I5" s="1465"/>
      <c r="J5" s="1465"/>
      <c r="K5" s="1465"/>
      <c r="L5" s="1465"/>
      <c r="M5" s="1465"/>
      <c r="N5" s="1465"/>
    </row>
    <row r="6" spans="1:14" ht="14.4" thickBot="1" x14ac:dyDescent="0.35">
      <c r="A6" s="34"/>
      <c r="B6" s="34"/>
      <c r="C6" s="35"/>
      <c r="D6" s="115"/>
      <c r="E6" s="34"/>
      <c r="F6" s="35"/>
      <c r="G6" s="34"/>
      <c r="H6" s="34"/>
      <c r="I6" s="34"/>
      <c r="J6" s="34"/>
      <c r="K6" s="34"/>
      <c r="L6" s="34"/>
      <c r="M6" s="34"/>
      <c r="N6" s="34"/>
    </row>
    <row r="7" spans="1:14" ht="39.75" customHeight="1" thickTop="1" thickBot="1" x14ac:dyDescent="0.35">
      <c r="A7" s="1251" t="s">
        <v>2022</v>
      </c>
      <c r="B7" s="1297"/>
      <c r="C7" s="1252"/>
      <c r="D7" s="1257" t="s">
        <v>5</v>
      </c>
      <c r="E7" s="1262" t="s">
        <v>158</v>
      </c>
      <c r="F7" s="1262"/>
      <c r="G7" s="1262" t="s">
        <v>159</v>
      </c>
      <c r="H7" s="1262"/>
      <c r="I7" s="1262" t="s">
        <v>160</v>
      </c>
      <c r="J7" s="1262"/>
      <c r="K7" s="1262"/>
      <c r="L7" s="1262"/>
      <c r="M7" s="1262" t="s">
        <v>161</v>
      </c>
      <c r="N7" s="1263"/>
    </row>
    <row r="8" spans="1:14" ht="63" customHeight="1" thickTop="1" x14ac:dyDescent="0.3">
      <c r="A8" s="1253"/>
      <c r="B8" s="1265"/>
      <c r="C8" s="1254"/>
      <c r="D8" s="1258"/>
      <c r="E8" s="1243" t="s">
        <v>10</v>
      </c>
      <c r="F8" s="1243"/>
      <c r="G8" s="1243" t="s">
        <v>162</v>
      </c>
      <c r="H8" s="1243"/>
      <c r="I8" s="1262" t="s">
        <v>163</v>
      </c>
      <c r="J8" s="1262"/>
      <c r="K8" s="1243" t="s">
        <v>164</v>
      </c>
      <c r="L8" s="1243"/>
      <c r="M8" s="1243" t="s">
        <v>165</v>
      </c>
      <c r="N8" s="1246"/>
    </row>
    <row r="9" spans="1:14" ht="54.75" customHeight="1" x14ac:dyDescent="0.3">
      <c r="A9" s="1255"/>
      <c r="B9" s="1267"/>
      <c r="C9" s="1256"/>
      <c r="D9" s="1259"/>
      <c r="E9" s="1243" t="s">
        <v>15</v>
      </c>
      <c r="F9" s="1243"/>
      <c r="G9" s="1243" t="s">
        <v>166</v>
      </c>
      <c r="H9" s="1243"/>
      <c r="I9" s="1243" t="s">
        <v>167</v>
      </c>
      <c r="J9" s="1243"/>
      <c r="K9" s="1243"/>
      <c r="L9" s="1243"/>
      <c r="M9" s="1243" t="s">
        <v>168</v>
      </c>
      <c r="N9" s="1246"/>
    </row>
    <row r="10" spans="1:14" ht="14.4" thickBot="1" x14ac:dyDescent="0.35">
      <c r="A10" s="6"/>
      <c r="B10" s="7"/>
      <c r="C10" s="7"/>
      <c r="D10" s="8"/>
      <c r="E10" s="2"/>
      <c r="I10" s="1" t="s">
        <v>2065</v>
      </c>
      <c r="N10" s="5"/>
    </row>
    <row r="11" spans="1:14" ht="15" customHeight="1" thickTop="1" thickBot="1" x14ac:dyDescent="0.35">
      <c r="A11" s="1268" t="s">
        <v>171</v>
      </c>
      <c r="B11" s="1269"/>
      <c r="C11" s="9" t="s">
        <v>172</v>
      </c>
      <c r="D11" s="96" t="s">
        <v>2024</v>
      </c>
      <c r="E11" s="219"/>
      <c r="F11" s="219"/>
      <c r="G11" s="219"/>
      <c r="H11" s="219"/>
      <c r="I11" s="219"/>
      <c r="J11" s="219"/>
      <c r="K11" s="219"/>
      <c r="L11" s="219"/>
      <c r="M11" s="219"/>
      <c r="N11" s="10"/>
    </row>
    <row r="12" spans="1:14" ht="14.4" thickTop="1" x14ac:dyDescent="0.3">
      <c r="A12" s="11"/>
      <c r="B12" s="12"/>
      <c r="C12" s="12"/>
      <c r="D12" s="13"/>
      <c r="E12" s="2"/>
      <c r="G12" s="2"/>
      <c r="H12" s="2"/>
      <c r="I12" s="2"/>
      <c r="J12" s="2"/>
      <c r="K12" s="2"/>
      <c r="L12" s="2"/>
      <c r="M12" s="2"/>
      <c r="N12" s="14"/>
    </row>
    <row r="13" spans="1:14" x14ac:dyDescent="0.3">
      <c r="A13" s="15" t="s">
        <v>174</v>
      </c>
      <c r="B13" s="16" t="s">
        <v>175</v>
      </c>
      <c r="C13" s="17" t="s">
        <v>172</v>
      </c>
      <c r="D13" s="18" t="s">
        <v>176</v>
      </c>
      <c r="E13" s="18"/>
      <c r="F13" s="18"/>
      <c r="G13" s="18"/>
      <c r="H13" s="18"/>
      <c r="I13" s="18"/>
      <c r="J13" s="18"/>
      <c r="K13" s="18"/>
      <c r="L13" s="18"/>
      <c r="M13" s="18"/>
      <c r="N13" s="19"/>
    </row>
    <row r="14" spans="1:14" x14ac:dyDescent="0.3">
      <c r="A14" s="20"/>
      <c r="B14" s="21"/>
      <c r="C14" s="12"/>
      <c r="D14" s="22"/>
      <c r="E14" s="22"/>
      <c r="F14" s="22"/>
      <c r="G14" s="22"/>
      <c r="H14" s="22"/>
      <c r="I14" s="22"/>
      <c r="J14" s="22"/>
      <c r="K14" s="22"/>
      <c r="L14" s="22"/>
      <c r="M14" s="22"/>
      <c r="N14" s="23"/>
    </row>
    <row r="15" spans="1:14" x14ac:dyDescent="0.3">
      <c r="A15" s="24"/>
      <c r="B15" s="25"/>
      <c r="C15" s="26"/>
      <c r="D15" s="13"/>
      <c r="E15" s="2"/>
      <c r="G15" s="2"/>
      <c r="H15" s="2"/>
      <c r="I15" s="2"/>
      <c r="J15" s="2"/>
      <c r="K15" s="2"/>
      <c r="L15" s="107"/>
      <c r="M15" s="2"/>
      <c r="N15" s="14"/>
    </row>
    <row r="16" spans="1:14" x14ac:dyDescent="0.3">
      <c r="A16" s="11"/>
      <c r="B16" s="21" t="s">
        <v>177</v>
      </c>
      <c r="C16" s="12"/>
      <c r="D16" s="13" t="s">
        <v>178</v>
      </c>
      <c r="E16" s="2" t="s">
        <v>31</v>
      </c>
      <c r="F16" s="27">
        <v>0</v>
      </c>
      <c r="G16" s="2" t="s">
        <v>179</v>
      </c>
      <c r="H16" s="27">
        <v>0</v>
      </c>
      <c r="I16" s="2" t="s">
        <v>33</v>
      </c>
      <c r="J16" s="27">
        <v>0</v>
      </c>
      <c r="K16" s="2"/>
      <c r="L16" s="136"/>
      <c r="M16" s="2" t="s">
        <v>35</v>
      </c>
      <c r="N16" s="28">
        <v>0</v>
      </c>
    </row>
    <row r="17" spans="1:14" x14ac:dyDescent="0.3">
      <c r="A17" s="11"/>
      <c r="B17" s="12"/>
      <c r="C17" s="12"/>
      <c r="D17" s="29"/>
      <c r="E17" s="2" t="s">
        <v>20</v>
      </c>
      <c r="F17" s="27">
        <v>0</v>
      </c>
      <c r="G17" s="2" t="s">
        <v>180</v>
      </c>
      <c r="H17" s="27">
        <v>0</v>
      </c>
      <c r="I17" s="2" t="s">
        <v>181</v>
      </c>
      <c r="J17" s="27">
        <v>0</v>
      </c>
      <c r="K17" s="2" t="s">
        <v>182</v>
      </c>
      <c r="L17" s="136">
        <v>0</v>
      </c>
      <c r="M17" s="2" t="s">
        <v>38</v>
      </c>
      <c r="N17" s="28">
        <v>0</v>
      </c>
    </row>
    <row r="18" spans="1:14" x14ac:dyDescent="0.3">
      <c r="A18" s="11"/>
      <c r="B18" s="12"/>
      <c r="C18" s="12"/>
      <c r="D18" s="29"/>
      <c r="E18" s="2" t="s">
        <v>26</v>
      </c>
      <c r="F18" s="27">
        <v>0</v>
      </c>
      <c r="G18" s="2" t="s">
        <v>183</v>
      </c>
      <c r="H18" s="27">
        <v>0</v>
      </c>
      <c r="I18" s="2" t="s">
        <v>184</v>
      </c>
      <c r="J18" s="27">
        <v>0</v>
      </c>
      <c r="K18" s="2"/>
      <c r="L18" s="136"/>
      <c r="M18" s="2" t="s">
        <v>39</v>
      </c>
      <c r="N18" s="28">
        <v>0</v>
      </c>
    </row>
    <row r="19" spans="1:14" x14ac:dyDescent="0.3">
      <c r="A19" s="11"/>
      <c r="B19" s="12"/>
      <c r="C19" s="12"/>
      <c r="D19" s="30"/>
      <c r="H19" s="2"/>
      <c r="J19" s="2"/>
      <c r="L19" s="108"/>
      <c r="N19" s="14"/>
    </row>
    <row r="20" spans="1:14" x14ac:dyDescent="0.3">
      <c r="A20" s="11"/>
      <c r="B20" s="21" t="s">
        <v>185</v>
      </c>
      <c r="C20" s="12"/>
      <c r="D20" s="13" t="s">
        <v>186</v>
      </c>
      <c r="E20" s="2" t="s">
        <v>31</v>
      </c>
      <c r="F20" s="27">
        <v>0</v>
      </c>
      <c r="G20" s="2" t="s">
        <v>179</v>
      </c>
      <c r="H20" s="27">
        <v>0</v>
      </c>
      <c r="I20" s="2" t="s">
        <v>33</v>
      </c>
      <c r="J20" s="27">
        <v>0</v>
      </c>
      <c r="K20" s="2"/>
      <c r="L20" s="136"/>
      <c r="M20" s="2" t="s">
        <v>35</v>
      </c>
      <c r="N20" s="28">
        <v>0</v>
      </c>
    </row>
    <row r="21" spans="1:14" x14ac:dyDescent="0.3">
      <c r="A21" s="11"/>
      <c r="B21" s="12"/>
      <c r="C21" s="12"/>
      <c r="D21" s="29"/>
      <c r="E21" s="2" t="s">
        <v>20</v>
      </c>
      <c r="F21" s="27">
        <v>0</v>
      </c>
      <c r="G21" s="2" t="s">
        <v>180</v>
      </c>
      <c r="H21" s="27">
        <v>0</v>
      </c>
      <c r="I21" s="2" t="s">
        <v>181</v>
      </c>
      <c r="J21" s="27">
        <v>0</v>
      </c>
      <c r="K21" s="2" t="s">
        <v>182</v>
      </c>
      <c r="L21" s="136">
        <v>0</v>
      </c>
      <c r="M21" s="2" t="s">
        <v>38</v>
      </c>
      <c r="N21" s="28">
        <v>0</v>
      </c>
    </row>
    <row r="22" spans="1:14" x14ac:dyDescent="0.3">
      <c r="A22" s="11"/>
      <c r="B22" s="12"/>
      <c r="C22" s="12"/>
      <c r="D22" s="29"/>
      <c r="E22" s="2" t="s">
        <v>26</v>
      </c>
      <c r="F22" s="27">
        <v>0</v>
      </c>
      <c r="G22" s="2" t="s">
        <v>183</v>
      </c>
      <c r="H22" s="27">
        <v>0</v>
      </c>
      <c r="I22" s="2" t="s">
        <v>184</v>
      </c>
      <c r="J22" s="27">
        <v>0</v>
      </c>
      <c r="K22" s="2"/>
      <c r="L22" s="136"/>
      <c r="M22" s="2" t="s">
        <v>39</v>
      </c>
      <c r="N22" s="28">
        <v>0</v>
      </c>
    </row>
    <row r="23" spans="1:14" ht="14.4" thickBot="1" x14ac:dyDescent="0.35">
      <c r="A23" s="31"/>
      <c r="B23" s="32"/>
      <c r="C23" s="32"/>
      <c r="D23" s="33"/>
      <c r="E23" s="34"/>
      <c r="F23" s="35"/>
      <c r="G23" s="34"/>
      <c r="H23" s="35"/>
      <c r="I23" s="34"/>
      <c r="J23" s="35"/>
      <c r="K23" s="34"/>
      <c r="L23" s="76"/>
      <c r="M23" s="34"/>
      <c r="N23" s="36"/>
    </row>
    <row r="24" spans="1:14" ht="14.4" thickTop="1" x14ac:dyDescent="0.3">
      <c r="A24" s="11"/>
      <c r="B24" s="12"/>
      <c r="C24" s="12"/>
      <c r="D24" s="30"/>
      <c r="H24" s="2"/>
      <c r="J24" s="2"/>
      <c r="L24" s="108"/>
      <c r="N24" s="14"/>
    </row>
    <row r="25" spans="1:14" x14ac:dyDescent="0.3">
      <c r="A25" s="37"/>
      <c r="B25" s="38" t="s">
        <v>187</v>
      </c>
      <c r="C25" s="12" t="s">
        <v>172</v>
      </c>
      <c r="D25" s="13" t="s">
        <v>176</v>
      </c>
      <c r="E25" s="39" t="s">
        <v>31</v>
      </c>
      <c r="F25" s="40">
        <f>+F16+F20</f>
        <v>0</v>
      </c>
      <c r="G25" s="39" t="s">
        <v>179</v>
      </c>
      <c r="H25" s="40">
        <f>+H16+H20</f>
        <v>0</v>
      </c>
      <c r="I25" s="39" t="s">
        <v>33</v>
      </c>
      <c r="J25" s="40">
        <f>+J16+J20</f>
        <v>0</v>
      </c>
      <c r="K25" s="39"/>
      <c r="L25" s="192"/>
      <c r="M25" s="39" t="s">
        <v>35</v>
      </c>
      <c r="N25" s="41">
        <f>+N16+N20</f>
        <v>0</v>
      </c>
    </row>
    <row r="26" spans="1:14" x14ac:dyDescent="0.3">
      <c r="A26" s="11"/>
      <c r="B26" s="12"/>
      <c r="C26" s="12"/>
      <c r="D26" s="13"/>
      <c r="E26" s="39" t="s">
        <v>20</v>
      </c>
      <c r="F26" s="40">
        <f>+F17+F21</f>
        <v>0</v>
      </c>
      <c r="G26" s="39" t="s">
        <v>180</v>
      </c>
      <c r="H26" s="40">
        <f>+H17+H21</f>
        <v>0</v>
      </c>
      <c r="I26" s="39" t="s">
        <v>181</v>
      </c>
      <c r="J26" s="40">
        <f>+J17+J21</f>
        <v>0</v>
      </c>
      <c r="K26" s="39" t="s">
        <v>182</v>
      </c>
      <c r="L26" s="192">
        <f>+L17+L21</f>
        <v>0</v>
      </c>
      <c r="M26" s="39" t="s">
        <v>38</v>
      </c>
      <c r="N26" s="41">
        <f>+N17+N21</f>
        <v>0</v>
      </c>
    </row>
    <row r="27" spans="1:14" x14ac:dyDescent="0.3">
      <c r="A27" s="11"/>
      <c r="B27" s="12"/>
      <c r="C27" s="12"/>
      <c r="D27" s="13"/>
      <c r="E27" s="39" t="s">
        <v>26</v>
      </c>
      <c r="F27" s="40">
        <f>+F18+F22</f>
        <v>0</v>
      </c>
      <c r="G27" s="39" t="s">
        <v>183</v>
      </c>
      <c r="H27" s="40">
        <f>+H18+H22</f>
        <v>0</v>
      </c>
      <c r="I27" s="39" t="s">
        <v>184</v>
      </c>
      <c r="J27" s="40">
        <f>+J18+J22</f>
        <v>0</v>
      </c>
      <c r="K27" s="39"/>
      <c r="L27" s="108"/>
      <c r="M27" s="39" t="s">
        <v>39</v>
      </c>
      <c r="N27" s="41">
        <f>+N18+N22</f>
        <v>0</v>
      </c>
    </row>
    <row r="28" spans="1:14" x14ac:dyDescent="0.3">
      <c r="A28" s="42"/>
      <c r="B28" s="43"/>
      <c r="C28" s="43"/>
      <c r="D28" s="22"/>
      <c r="E28" s="44"/>
      <c r="F28" s="172"/>
      <c r="G28" s="44"/>
      <c r="H28" s="172"/>
      <c r="I28" s="44"/>
      <c r="J28" s="172"/>
      <c r="K28" s="44"/>
      <c r="L28" s="746"/>
      <c r="M28" s="44"/>
      <c r="N28" s="45"/>
    </row>
    <row r="29" spans="1:14" x14ac:dyDescent="0.3">
      <c r="A29" s="46"/>
      <c r="L29" s="107"/>
      <c r="N29" s="5"/>
    </row>
    <row r="30" spans="1:14" x14ac:dyDescent="0.3">
      <c r="A30" s="46"/>
      <c r="L30" s="107"/>
      <c r="N30" s="5"/>
    </row>
    <row r="31" spans="1:14" x14ac:dyDescent="0.3">
      <c r="A31" s="15" t="s">
        <v>188</v>
      </c>
      <c r="B31" s="16" t="s">
        <v>175</v>
      </c>
      <c r="C31" s="17" t="s">
        <v>189</v>
      </c>
      <c r="D31" s="18" t="s">
        <v>190</v>
      </c>
      <c r="E31" s="18"/>
      <c r="F31" s="18"/>
      <c r="G31" s="18"/>
      <c r="H31" s="18"/>
      <c r="I31" s="18"/>
      <c r="J31" s="18"/>
      <c r="K31" s="18"/>
      <c r="L31" s="18"/>
      <c r="M31" s="18"/>
      <c r="N31" s="19"/>
    </row>
    <row r="32" spans="1:14" x14ac:dyDescent="0.3">
      <c r="A32" s="15"/>
      <c r="B32" s="16"/>
      <c r="C32" s="17"/>
      <c r="D32" s="22"/>
      <c r="E32" s="22"/>
      <c r="F32" s="22"/>
      <c r="G32" s="22"/>
      <c r="H32" s="22"/>
      <c r="I32" s="22"/>
      <c r="J32" s="22"/>
      <c r="K32" s="22"/>
      <c r="L32" s="22"/>
      <c r="M32" s="22"/>
      <c r="N32" s="23"/>
    </row>
    <row r="33" spans="1:18" x14ac:dyDescent="0.3">
      <c r="A33" s="20"/>
      <c r="B33" s="21"/>
      <c r="C33" s="47"/>
      <c r="D33" s="13"/>
      <c r="L33" s="107"/>
      <c r="N33" s="5"/>
    </row>
    <row r="34" spans="1:18" x14ac:dyDescent="0.3">
      <c r="A34" s="11"/>
      <c r="B34" s="21" t="s">
        <v>177</v>
      </c>
      <c r="C34" s="12"/>
      <c r="D34" s="13" t="s">
        <v>178</v>
      </c>
      <c r="E34" s="2" t="s">
        <v>31</v>
      </c>
      <c r="F34" s="27">
        <v>0</v>
      </c>
      <c r="G34" s="2" t="s">
        <v>179</v>
      </c>
      <c r="H34" s="27">
        <v>0</v>
      </c>
      <c r="I34" s="2" t="s">
        <v>33</v>
      </c>
      <c r="J34" s="27">
        <v>0</v>
      </c>
      <c r="K34" s="2"/>
      <c r="L34" s="136"/>
      <c r="M34" s="2" t="s">
        <v>35</v>
      </c>
      <c r="N34" s="28">
        <v>0</v>
      </c>
    </row>
    <row r="35" spans="1:18" x14ac:dyDescent="0.3">
      <c r="A35" s="11"/>
      <c r="B35" s="12"/>
      <c r="C35" s="12"/>
      <c r="D35" s="29"/>
      <c r="E35" s="2" t="s">
        <v>20</v>
      </c>
      <c r="F35" s="27">
        <v>0</v>
      </c>
      <c r="G35" s="2" t="s">
        <v>180</v>
      </c>
      <c r="H35" s="27">
        <v>0</v>
      </c>
      <c r="I35" s="2" t="s">
        <v>181</v>
      </c>
      <c r="J35" s="27">
        <v>0</v>
      </c>
      <c r="K35" s="2" t="s">
        <v>182</v>
      </c>
      <c r="L35" s="136">
        <v>0</v>
      </c>
      <c r="M35" s="2" t="s">
        <v>38</v>
      </c>
      <c r="N35" s="28">
        <v>0</v>
      </c>
    </row>
    <row r="36" spans="1:18" x14ac:dyDescent="0.3">
      <c r="A36" s="11"/>
      <c r="B36" s="12"/>
      <c r="C36" s="12"/>
      <c r="D36" s="29"/>
      <c r="E36" s="2" t="s">
        <v>26</v>
      </c>
      <c r="F36" s="27">
        <v>0</v>
      </c>
      <c r="G36" s="2" t="s">
        <v>183</v>
      </c>
      <c r="H36" s="27">
        <v>0</v>
      </c>
      <c r="I36" s="2" t="s">
        <v>184</v>
      </c>
      <c r="J36" s="27">
        <v>0</v>
      </c>
      <c r="K36" s="2"/>
      <c r="L36" s="136"/>
      <c r="M36" s="2" t="s">
        <v>39</v>
      </c>
      <c r="N36" s="28">
        <v>0</v>
      </c>
    </row>
    <row r="37" spans="1:18" x14ac:dyDescent="0.3">
      <c r="A37" s="11"/>
      <c r="B37" s="12"/>
      <c r="C37" s="12"/>
      <c r="D37" s="30"/>
      <c r="H37" s="2"/>
      <c r="J37" s="2"/>
      <c r="L37" s="108"/>
      <c r="N37" s="14"/>
    </row>
    <row r="38" spans="1:18" x14ac:dyDescent="0.3">
      <c r="A38" s="11"/>
      <c r="B38" s="21" t="s">
        <v>185</v>
      </c>
      <c r="C38" s="12"/>
      <c r="D38" s="13" t="s">
        <v>186</v>
      </c>
      <c r="E38" s="2" t="s">
        <v>31</v>
      </c>
      <c r="F38" s="27">
        <v>0</v>
      </c>
      <c r="G38" s="2" t="s">
        <v>179</v>
      </c>
      <c r="H38" s="27">
        <v>0</v>
      </c>
      <c r="I38" s="2" t="s">
        <v>33</v>
      </c>
      <c r="J38" s="27">
        <v>0</v>
      </c>
      <c r="K38" s="2"/>
      <c r="L38" s="136"/>
      <c r="M38" s="2" t="s">
        <v>35</v>
      </c>
      <c r="N38" s="28">
        <v>0</v>
      </c>
    </row>
    <row r="39" spans="1:18" x14ac:dyDescent="0.3">
      <c r="A39" s="11"/>
      <c r="B39" s="12"/>
      <c r="C39" s="12"/>
      <c r="D39" s="29"/>
      <c r="E39" s="2" t="s">
        <v>20</v>
      </c>
      <c r="F39" s="27">
        <v>0</v>
      </c>
      <c r="G39" s="2" t="s">
        <v>180</v>
      </c>
      <c r="H39" s="27">
        <v>0</v>
      </c>
      <c r="I39" s="2" t="s">
        <v>181</v>
      </c>
      <c r="J39" s="27">
        <v>0</v>
      </c>
      <c r="K39" s="2" t="s">
        <v>182</v>
      </c>
      <c r="L39" s="136">
        <v>0</v>
      </c>
      <c r="M39" s="2" t="s">
        <v>38</v>
      </c>
      <c r="N39" s="28">
        <v>0</v>
      </c>
    </row>
    <row r="40" spans="1:18" x14ac:dyDescent="0.3">
      <c r="A40" s="11"/>
      <c r="B40" s="12"/>
      <c r="C40" s="12"/>
      <c r="D40" s="29"/>
      <c r="E40" s="2" t="s">
        <v>26</v>
      </c>
      <c r="F40" s="27">
        <v>0</v>
      </c>
      <c r="G40" s="2" t="s">
        <v>183</v>
      </c>
      <c r="H40" s="27">
        <v>0</v>
      </c>
      <c r="I40" s="2" t="s">
        <v>184</v>
      </c>
      <c r="J40" s="27">
        <v>0</v>
      </c>
      <c r="K40" s="2"/>
      <c r="L40" s="136"/>
      <c r="M40" s="2" t="s">
        <v>39</v>
      </c>
      <c r="N40" s="28">
        <v>0</v>
      </c>
    </row>
    <row r="41" spans="1:18" ht="14.4" thickBot="1" x14ac:dyDescent="0.35">
      <c r="A41" s="11"/>
      <c r="B41" s="12"/>
      <c r="C41" s="12"/>
      <c r="D41" s="29"/>
      <c r="E41" s="2"/>
      <c r="F41" s="27"/>
      <c r="G41" s="2"/>
      <c r="H41" s="27"/>
      <c r="I41" s="2"/>
      <c r="J41" s="27"/>
      <c r="K41" s="34"/>
      <c r="L41" s="76"/>
      <c r="M41" s="2"/>
      <c r="N41" s="28"/>
    </row>
    <row r="42" spans="1:18" ht="14.4" thickTop="1" x14ac:dyDescent="0.3">
      <c r="A42" s="48"/>
      <c r="B42" s="49"/>
      <c r="C42" s="49"/>
      <c r="D42" s="50"/>
      <c r="E42" s="518"/>
      <c r="F42" s="519"/>
      <c r="G42" s="518"/>
      <c r="H42" s="519"/>
      <c r="I42" s="518"/>
      <c r="J42" s="519"/>
      <c r="L42" s="108"/>
      <c r="M42" s="518"/>
      <c r="N42" s="520"/>
    </row>
    <row r="43" spans="1:18" x14ac:dyDescent="0.3">
      <c r="A43" s="37"/>
      <c r="B43" s="38" t="s">
        <v>187</v>
      </c>
      <c r="C43" s="12" t="s">
        <v>189</v>
      </c>
      <c r="D43" s="13" t="s">
        <v>190</v>
      </c>
      <c r="E43" s="39" t="s">
        <v>31</v>
      </c>
      <c r="F43" s="40">
        <f>+F34+F38</f>
        <v>0</v>
      </c>
      <c r="G43" s="39" t="s">
        <v>179</v>
      </c>
      <c r="H43" s="40">
        <f>+H34+H38</f>
        <v>0</v>
      </c>
      <c r="I43" s="39" t="s">
        <v>33</v>
      </c>
      <c r="J43" s="40">
        <f>+J34+J38</f>
        <v>0</v>
      </c>
      <c r="K43" s="39"/>
      <c r="L43" s="192"/>
      <c r="M43" s="39" t="s">
        <v>35</v>
      </c>
      <c r="N43" s="41">
        <f>+N34+N38</f>
        <v>0</v>
      </c>
    </row>
    <row r="44" spans="1:18" x14ac:dyDescent="0.3">
      <c r="A44" s="11"/>
      <c r="B44" s="12"/>
      <c r="C44" s="12"/>
      <c r="D44" s="13"/>
      <c r="E44" s="39" t="s">
        <v>20</v>
      </c>
      <c r="F44" s="40">
        <f>+F35+F39</f>
        <v>0</v>
      </c>
      <c r="G44" s="39" t="s">
        <v>180</v>
      </c>
      <c r="H44" s="40">
        <f>+H35+H39</f>
        <v>0</v>
      </c>
      <c r="I44" s="39" t="s">
        <v>181</v>
      </c>
      <c r="J44" s="40">
        <f>+J35+J39</f>
        <v>0</v>
      </c>
      <c r="K44" s="39" t="s">
        <v>182</v>
      </c>
      <c r="L44" s="192">
        <f>+L35+L39</f>
        <v>0</v>
      </c>
      <c r="M44" s="39" t="s">
        <v>38</v>
      </c>
      <c r="N44" s="41">
        <f>+N35+N39</f>
        <v>0</v>
      </c>
    </row>
    <row r="45" spans="1:18" x14ac:dyDescent="0.3">
      <c r="A45" s="11"/>
      <c r="B45" s="12"/>
      <c r="C45" s="12"/>
      <c r="D45" s="13"/>
      <c r="E45" s="39" t="s">
        <v>26</v>
      </c>
      <c r="F45" s="40">
        <f>+F36+F40</f>
        <v>0</v>
      </c>
      <c r="G45" s="39" t="s">
        <v>183</v>
      </c>
      <c r="H45" s="40">
        <f>+H36+H40</f>
        <v>0</v>
      </c>
      <c r="I45" s="39" t="s">
        <v>184</v>
      </c>
      <c r="J45" s="40">
        <f>+J36+J40</f>
        <v>0</v>
      </c>
      <c r="K45" s="39"/>
      <c r="L45" s="192"/>
      <c r="M45" s="39" t="s">
        <v>39</v>
      </c>
      <c r="N45" s="41">
        <f>+N36+N40</f>
        <v>0</v>
      </c>
    </row>
    <row r="46" spans="1:18" x14ac:dyDescent="0.3">
      <c r="A46" s="42"/>
      <c r="B46" s="43"/>
      <c r="C46" s="43"/>
      <c r="D46" s="22"/>
      <c r="E46" s="44"/>
      <c r="F46" s="172"/>
      <c r="G46" s="44"/>
      <c r="H46" s="172"/>
      <c r="I46" s="44"/>
      <c r="J46" s="172"/>
      <c r="K46" s="44"/>
      <c r="L46" s="746"/>
      <c r="M46" s="44"/>
      <c r="N46" s="45"/>
      <c r="R46" s="2"/>
    </row>
    <row r="47" spans="1:18" x14ac:dyDescent="0.3">
      <c r="A47" s="11"/>
      <c r="B47" s="12"/>
      <c r="C47" s="12"/>
      <c r="D47" s="30"/>
      <c r="L47" s="107"/>
      <c r="N47" s="5"/>
    </row>
    <row r="48" spans="1:18" x14ac:dyDescent="0.3">
      <c r="A48" s="42"/>
      <c r="B48" s="43"/>
      <c r="C48" s="43"/>
      <c r="D48" s="51"/>
      <c r="E48" s="44"/>
      <c r="F48" s="172"/>
      <c r="G48" s="44"/>
      <c r="H48" s="44"/>
      <c r="I48" s="44"/>
      <c r="J48" s="44"/>
      <c r="K48" s="44"/>
      <c r="L48" s="194"/>
      <c r="M48" s="44"/>
      <c r="N48" s="52"/>
    </row>
    <row r="49" spans="1:19" ht="27.6" x14ac:dyDescent="0.3">
      <c r="A49" s="502" t="s">
        <v>192</v>
      </c>
      <c r="B49" s="503" t="s">
        <v>175</v>
      </c>
      <c r="C49" s="131" t="s">
        <v>193</v>
      </c>
      <c r="D49" s="503" t="s">
        <v>194</v>
      </c>
      <c r="E49" s="53"/>
      <c r="F49" s="53"/>
      <c r="G49" s="53"/>
      <c r="H49" s="53"/>
      <c r="I49" s="53"/>
      <c r="J49" s="53"/>
      <c r="K49" s="53"/>
      <c r="L49" s="53"/>
      <c r="M49" s="53"/>
      <c r="N49" s="54"/>
    </row>
    <row r="50" spans="1:19" x14ac:dyDescent="0.3">
      <c r="A50" s="15"/>
      <c r="B50" s="16"/>
      <c r="C50" s="55"/>
      <c r="D50" s="18"/>
      <c r="E50" s="521"/>
      <c r="F50" s="522"/>
      <c r="G50" s="521"/>
      <c r="H50" s="521"/>
      <c r="I50" s="521"/>
      <c r="J50" s="521"/>
      <c r="K50" s="521"/>
      <c r="L50" s="197"/>
      <c r="M50" s="521"/>
      <c r="N50" s="523"/>
    </row>
    <row r="51" spans="1:19" x14ac:dyDescent="0.3">
      <c r="A51" s="20"/>
      <c r="B51" s="21"/>
      <c r="C51" s="47"/>
      <c r="D51" s="13"/>
      <c r="L51" s="107"/>
      <c r="N51" s="5"/>
    </row>
    <row r="52" spans="1:19" x14ac:dyDescent="0.3">
      <c r="A52" s="11"/>
      <c r="B52" s="21" t="s">
        <v>177</v>
      </c>
      <c r="C52" s="12"/>
      <c r="D52" s="13" t="s">
        <v>178</v>
      </c>
      <c r="E52" s="2" t="s">
        <v>31</v>
      </c>
      <c r="F52" s="27">
        <v>0</v>
      </c>
      <c r="G52" s="2" t="s">
        <v>179</v>
      </c>
      <c r="H52" s="27">
        <v>0</v>
      </c>
      <c r="I52" s="2" t="s">
        <v>33</v>
      </c>
      <c r="J52" s="27">
        <v>0</v>
      </c>
      <c r="K52" s="2"/>
      <c r="L52" s="136"/>
      <c r="M52" s="2" t="s">
        <v>35</v>
      </c>
      <c r="N52" s="28">
        <v>0</v>
      </c>
      <c r="S52" s="2"/>
    </row>
    <row r="53" spans="1:19" x14ac:dyDescent="0.3">
      <c r="A53" s="11"/>
      <c r="B53" s="12"/>
      <c r="C53" s="12"/>
      <c r="D53" s="29"/>
      <c r="E53" s="2" t="s">
        <v>20</v>
      </c>
      <c r="F53" s="27">
        <v>0</v>
      </c>
      <c r="G53" s="2" t="s">
        <v>180</v>
      </c>
      <c r="H53" s="27">
        <v>0</v>
      </c>
      <c r="I53" s="2" t="s">
        <v>181</v>
      </c>
      <c r="J53" s="27">
        <v>0</v>
      </c>
      <c r="K53" s="2" t="s">
        <v>182</v>
      </c>
      <c r="L53" s="136">
        <v>0</v>
      </c>
      <c r="M53" s="2" t="s">
        <v>38</v>
      </c>
      <c r="N53" s="28">
        <v>0</v>
      </c>
      <c r="S53" s="2"/>
    </row>
    <row r="54" spans="1:19" x14ac:dyDescent="0.3">
      <c r="A54" s="11"/>
      <c r="B54" s="12"/>
      <c r="C54" s="12"/>
      <c r="D54" s="29"/>
      <c r="E54" s="2" t="s">
        <v>26</v>
      </c>
      <c r="F54" s="27">
        <v>0</v>
      </c>
      <c r="G54" s="2" t="s">
        <v>183</v>
      </c>
      <c r="H54" s="27">
        <v>0</v>
      </c>
      <c r="I54" s="2" t="s">
        <v>184</v>
      </c>
      <c r="J54" s="27">
        <v>0</v>
      </c>
      <c r="K54" s="2"/>
      <c r="L54" s="136"/>
      <c r="M54" s="2" t="s">
        <v>39</v>
      </c>
      <c r="N54" s="28">
        <v>0</v>
      </c>
      <c r="S54" s="2"/>
    </row>
    <row r="55" spans="1:19" x14ac:dyDescent="0.3">
      <c r="A55" s="11"/>
      <c r="B55" s="12"/>
      <c r="C55" s="12"/>
      <c r="D55" s="30"/>
      <c r="H55" s="2"/>
      <c r="J55" s="2"/>
      <c r="L55" s="108"/>
      <c r="N55" s="14"/>
    </row>
    <row r="56" spans="1:19" x14ac:dyDescent="0.3">
      <c r="A56" s="11"/>
      <c r="B56" s="21" t="s">
        <v>185</v>
      </c>
      <c r="C56" s="12"/>
      <c r="D56" s="13" t="s">
        <v>186</v>
      </c>
      <c r="E56" s="2" t="s">
        <v>31</v>
      </c>
      <c r="F56" s="27">
        <v>0</v>
      </c>
      <c r="G56" s="2" t="s">
        <v>179</v>
      </c>
      <c r="H56" s="27">
        <v>0</v>
      </c>
      <c r="I56" s="2" t="s">
        <v>33</v>
      </c>
      <c r="J56" s="27">
        <v>0</v>
      </c>
      <c r="K56" s="2"/>
      <c r="L56" s="136"/>
      <c r="M56" s="2" t="s">
        <v>35</v>
      </c>
      <c r="N56" s="28">
        <v>0</v>
      </c>
      <c r="S56" s="2"/>
    </row>
    <row r="57" spans="1:19" x14ac:dyDescent="0.3">
      <c r="A57" s="11"/>
      <c r="B57" s="12"/>
      <c r="C57" s="12"/>
      <c r="D57" s="29"/>
      <c r="E57" s="2" t="s">
        <v>20</v>
      </c>
      <c r="F57" s="27">
        <v>0</v>
      </c>
      <c r="G57" s="2" t="s">
        <v>180</v>
      </c>
      <c r="H57" s="27">
        <v>0</v>
      </c>
      <c r="I57" s="2" t="s">
        <v>181</v>
      </c>
      <c r="J57" s="27">
        <v>0</v>
      </c>
      <c r="K57" s="2" t="s">
        <v>182</v>
      </c>
      <c r="L57" s="136">
        <v>0</v>
      </c>
      <c r="M57" s="2" t="s">
        <v>38</v>
      </c>
      <c r="N57" s="28">
        <v>0</v>
      </c>
      <c r="S57" s="2"/>
    </row>
    <row r="58" spans="1:19" x14ac:dyDescent="0.3">
      <c r="A58" s="11"/>
      <c r="B58" s="12"/>
      <c r="C58" s="12"/>
      <c r="D58" s="29"/>
      <c r="E58" s="2" t="s">
        <v>26</v>
      </c>
      <c r="F58" s="27">
        <v>0</v>
      </c>
      <c r="G58" s="2" t="s">
        <v>183</v>
      </c>
      <c r="H58" s="27">
        <v>0</v>
      </c>
      <c r="I58" s="2" t="s">
        <v>184</v>
      </c>
      <c r="J58" s="27">
        <v>0</v>
      </c>
      <c r="K58" s="2"/>
      <c r="L58" s="136"/>
      <c r="M58" s="2" t="s">
        <v>39</v>
      </c>
      <c r="N58" s="28">
        <v>0</v>
      </c>
      <c r="S58" s="2"/>
    </row>
    <row r="59" spans="1:19" x14ac:dyDescent="0.3">
      <c r="A59" s="11"/>
      <c r="B59" s="12"/>
      <c r="C59" s="12"/>
      <c r="D59" s="30"/>
      <c r="H59" s="2"/>
      <c r="J59" s="2"/>
      <c r="L59" s="108"/>
      <c r="N59" s="14"/>
    </row>
    <row r="60" spans="1:19" x14ac:dyDescent="0.3">
      <c r="A60" s="11"/>
      <c r="B60" s="21" t="s">
        <v>195</v>
      </c>
      <c r="C60" s="12"/>
      <c r="D60" s="13" t="s">
        <v>196</v>
      </c>
      <c r="E60" s="2" t="s">
        <v>31</v>
      </c>
      <c r="F60" s="27">
        <v>0</v>
      </c>
      <c r="G60" s="2" t="s">
        <v>179</v>
      </c>
      <c r="H60" s="27">
        <v>0</v>
      </c>
      <c r="I60" s="2" t="s">
        <v>33</v>
      </c>
      <c r="J60" s="27">
        <v>0</v>
      </c>
      <c r="L60" s="136"/>
      <c r="M60" s="2" t="s">
        <v>35</v>
      </c>
      <c r="N60" s="28">
        <v>0</v>
      </c>
    </row>
    <row r="61" spans="1:19" x14ac:dyDescent="0.3">
      <c r="A61" s="11"/>
      <c r="B61" s="12"/>
      <c r="C61" s="12"/>
      <c r="D61" s="29"/>
      <c r="E61" s="2" t="s">
        <v>20</v>
      </c>
      <c r="F61" s="27">
        <v>0</v>
      </c>
      <c r="G61" s="2" t="s">
        <v>180</v>
      </c>
      <c r="H61" s="27">
        <v>0</v>
      </c>
      <c r="I61" s="2" t="s">
        <v>181</v>
      </c>
      <c r="J61" s="27">
        <v>0</v>
      </c>
      <c r="K61" s="2" t="s">
        <v>182</v>
      </c>
      <c r="L61" s="136">
        <v>0</v>
      </c>
      <c r="M61" s="2" t="s">
        <v>38</v>
      </c>
      <c r="N61" s="28">
        <v>0</v>
      </c>
      <c r="S61" s="39"/>
    </row>
    <row r="62" spans="1:19" x14ac:dyDescent="0.3">
      <c r="A62" s="11"/>
      <c r="B62" s="12"/>
      <c r="C62" s="12"/>
      <c r="D62" s="29"/>
      <c r="E62" s="2" t="s">
        <v>26</v>
      </c>
      <c r="F62" s="27">
        <v>0</v>
      </c>
      <c r="G62" s="2" t="s">
        <v>183</v>
      </c>
      <c r="H62" s="27">
        <v>0</v>
      </c>
      <c r="I62" s="2" t="s">
        <v>184</v>
      </c>
      <c r="J62" s="27">
        <v>0</v>
      </c>
      <c r="K62" s="39"/>
      <c r="L62" s="136"/>
      <c r="M62" s="2" t="s">
        <v>39</v>
      </c>
      <c r="N62" s="28">
        <v>0</v>
      </c>
      <c r="S62" s="39"/>
    </row>
    <row r="63" spans="1:19" ht="14.4" thickBot="1" x14ac:dyDescent="0.35">
      <c r="A63" s="11"/>
      <c r="B63" s="12"/>
      <c r="C63" s="12"/>
      <c r="D63" s="29"/>
      <c r="E63" s="2"/>
      <c r="F63" s="27"/>
      <c r="G63" s="2"/>
      <c r="H63" s="27"/>
      <c r="I63" s="2"/>
      <c r="J63" s="27"/>
      <c r="K63" s="39"/>
      <c r="L63" s="136"/>
      <c r="M63" s="2"/>
      <c r="N63" s="28"/>
      <c r="S63" s="39"/>
    </row>
    <row r="64" spans="1:19" ht="14.4" thickTop="1" x14ac:dyDescent="0.3">
      <c r="A64" s="48"/>
      <c r="B64" s="49"/>
      <c r="C64" s="49"/>
      <c r="D64" s="50"/>
      <c r="E64" s="518"/>
      <c r="F64" s="519"/>
      <c r="G64" s="518"/>
      <c r="H64" s="519"/>
      <c r="I64" s="518"/>
      <c r="J64" s="519"/>
      <c r="K64" s="518"/>
      <c r="L64" s="201"/>
      <c r="M64" s="518"/>
      <c r="N64" s="520"/>
    </row>
    <row r="65" spans="1:14" ht="27.6" x14ac:dyDescent="0.3">
      <c r="A65" s="37"/>
      <c r="B65" s="38" t="s">
        <v>187</v>
      </c>
      <c r="C65" s="12" t="s">
        <v>193</v>
      </c>
      <c r="D65" s="4" t="s">
        <v>197</v>
      </c>
      <c r="E65" s="39" t="s">
        <v>31</v>
      </c>
      <c r="F65" s="40">
        <f>+F52+F56+F60</f>
        <v>0</v>
      </c>
      <c r="G65" s="39" t="s">
        <v>179</v>
      </c>
      <c r="H65" s="40">
        <f>+H52+H56+H60</f>
        <v>0</v>
      </c>
      <c r="I65" s="39" t="s">
        <v>33</v>
      </c>
      <c r="J65" s="40">
        <f>+J52+J56+J60</f>
        <v>0</v>
      </c>
      <c r="K65" s="39"/>
      <c r="L65" s="192"/>
      <c r="M65" s="39" t="s">
        <v>35</v>
      </c>
      <c r="N65" s="41">
        <f>+N52+N56+N60</f>
        <v>0</v>
      </c>
    </row>
    <row r="66" spans="1:14" x14ac:dyDescent="0.3">
      <c r="A66" s="11"/>
      <c r="B66" s="12"/>
      <c r="C66" s="12"/>
      <c r="D66" s="13"/>
      <c r="E66" s="39" t="s">
        <v>20</v>
      </c>
      <c r="F66" s="40">
        <f>+F53+F57+F61</f>
        <v>0</v>
      </c>
      <c r="G66" s="39" t="s">
        <v>180</v>
      </c>
      <c r="H66" s="40">
        <f>+H53+H57+H61</f>
        <v>0</v>
      </c>
      <c r="I66" s="39" t="s">
        <v>181</v>
      </c>
      <c r="J66" s="40">
        <f>+J53+J57+J61</f>
        <v>0</v>
      </c>
      <c r="K66" s="39" t="s">
        <v>182</v>
      </c>
      <c r="L66" s="192">
        <f>+L53+L57+L61</f>
        <v>0</v>
      </c>
      <c r="M66" s="39" t="s">
        <v>38</v>
      </c>
      <c r="N66" s="41">
        <f>+N53+N57+N61</f>
        <v>0</v>
      </c>
    </row>
    <row r="67" spans="1:14" x14ac:dyDescent="0.3">
      <c r="A67" s="11"/>
      <c r="B67" s="12"/>
      <c r="C67" s="12"/>
      <c r="D67" s="13"/>
      <c r="E67" s="39" t="s">
        <v>26</v>
      </c>
      <c r="F67" s="40">
        <f>+F54+F58+F62</f>
        <v>0</v>
      </c>
      <c r="G67" s="39" t="s">
        <v>183</v>
      </c>
      <c r="H67" s="40">
        <f>+H54+H58+H62</f>
        <v>0</v>
      </c>
      <c r="I67" s="39" t="s">
        <v>184</v>
      </c>
      <c r="J67" s="40">
        <f>+J54+J58+J62</f>
        <v>0</v>
      </c>
      <c r="K67" s="39"/>
      <c r="L67" s="192"/>
      <c r="M67" s="39" t="s">
        <v>39</v>
      </c>
      <c r="N67" s="41">
        <f>+N54+N58+N62</f>
        <v>0</v>
      </c>
    </row>
    <row r="68" spans="1:14" x14ac:dyDescent="0.3">
      <c r="A68" s="42"/>
      <c r="B68" s="43"/>
      <c r="C68" s="43"/>
      <c r="D68" s="22"/>
      <c r="E68" s="44"/>
      <c r="F68" s="172"/>
      <c r="G68" s="44"/>
      <c r="H68" s="172"/>
      <c r="I68" s="44"/>
      <c r="J68" s="172"/>
      <c r="K68" s="44"/>
      <c r="L68" s="746"/>
      <c r="M68" s="44"/>
      <c r="N68" s="45"/>
    </row>
    <row r="69" spans="1:14" x14ac:dyDescent="0.3">
      <c r="A69" s="11"/>
      <c r="B69" s="12"/>
      <c r="C69" s="12"/>
      <c r="D69" s="30"/>
      <c r="L69" s="107"/>
      <c r="N69" s="5"/>
    </row>
    <row r="70" spans="1:14" x14ac:dyDescent="0.3">
      <c r="A70" s="11"/>
      <c r="B70" s="12"/>
      <c r="C70" s="12"/>
      <c r="D70" s="30"/>
      <c r="L70" s="107"/>
      <c r="N70" s="5"/>
    </row>
    <row r="71" spans="1:14" ht="34.5" customHeight="1" x14ac:dyDescent="0.3">
      <c r="A71" s="56" t="s">
        <v>198</v>
      </c>
      <c r="B71" s="57" t="s">
        <v>175</v>
      </c>
      <c r="C71" s="58" t="s">
        <v>199</v>
      </c>
      <c r="D71" s="57" t="s">
        <v>200</v>
      </c>
      <c r="E71" s="18"/>
      <c r="F71" s="18"/>
      <c r="G71" s="18"/>
      <c r="H71" s="18"/>
      <c r="I71" s="18"/>
      <c r="J71" s="18"/>
      <c r="K71" s="18"/>
      <c r="L71" s="18"/>
      <c r="M71" s="18"/>
      <c r="N71" s="19"/>
    </row>
    <row r="72" spans="1:14" x14ac:dyDescent="0.3">
      <c r="A72" s="20"/>
      <c r="B72" s="21"/>
      <c r="C72" s="47"/>
      <c r="D72" s="13"/>
      <c r="L72" s="107"/>
      <c r="N72" s="5"/>
    </row>
    <row r="73" spans="1:14" x14ac:dyDescent="0.3">
      <c r="A73" s="59"/>
      <c r="B73" s="25"/>
      <c r="C73" s="60"/>
      <c r="D73" s="53"/>
      <c r="E73" s="524"/>
      <c r="F73" s="171"/>
      <c r="G73" s="524"/>
      <c r="H73" s="524"/>
      <c r="I73" s="524"/>
      <c r="J73" s="524"/>
      <c r="K73" s="524"/>
      <c r="L73" s="203"/>
      <c r="M73" s="524"/>
      <c r="N73" s="525"/>
    </row>
    <row r="74" spans="1:14" x14ac:dyDescent="0.3">
      <c r="A74" s="11"/>
      <c r="B74" s="21" t="s">
        <v>177</v>
      </c>
      <c r="C74" s="12"/>
      <c r="D74" s="13" t="s">
        <v>178</v>
      </c>
      <c r="E74" s="2" t="s">
        <v>31</v>
      </c>
      <c r="F74" s="27">
        <v>0</v>
      </c>
      <c r="G74" s="2" t="s">
        <v>179</v>
      </c>
      <c r="H74" s="27">
        <v>0</v>
      </c>
      <c r="I74" s="2" t="s">
        <v>33</v>
      </c>
      <c r="J74" s="27">
        <v>0</v>
      </c>
      <c r="K74" s="2"/>
      <c r="L74" s="136"/>
      <c r="M74" s="2" t="s">
        <v>35</v>
      </c>
      <c r="N74" s="28">
        <v>0</v>
      </c>
    </row>
    <row r="75" spans="1:14" x14ac:dyDescent="0.3">
      <c r="A75" s="11"/>
      <c r="B75" s="12"/>
      <c r="C75" s="12"/>
      <c r="D75" s="29"/>
      <c r="E75" s="2" t="s">
        <v>20</v>
      </c>
      <c r="F75" s="27">
        <v>0</v>
      </c>
      <c r="G75" s="2" t="s">
        <v>180</v>
      </c>
      <c r="H75" s="27">
        <v>0</v>
      </c>
      <c r="I75" s="2" t="s">
        <v>181</v>
      </c>
      <c r="J75" s="27">
        <v>0</v>
      </c>
      <c r="K75" s="2" t="s">
        <v>182</v>
      </c>
      <c r="L75" s="136">
        <v>0</v>
      </c>
      <c r="M75" s="2" t="s">
        <v>38</v>
      </c>
      <c r="N75" s="28">
        <v>0</v>
      </c>
    </row>
    <row r="76" spans="1:14" x14ac:dyDescent="0.3">
      <c r="A76" s="11"/>
      <c r="B76" s="12"/>
      <c r="C76" s="12"/>
      <c r="D76" s="29"/>
      <c r="E76" s="2" t="s">
        <v>26</v>
      </c>
      <c r="F76" s="27">
        <v>0</v>
      </c>
      <c r="G76" s="2" t="s">
        <v>183</v>
      </c>
      <c r="H76" s="27">
        <v>0</v>
      </c>
      <c r="I76" s="2" t="s">
        <v>184</v>
      </c>
      <c r="J76" s="27">
        <v>0</v>
      </c>
      <c r="K76" s="2"/>
      <c r="L76" s="136"/>
      <c r="M76" s="2" t="s">
        <v>39</v>
      </c>
      <c r="N76" s="28">
        <v>0</v>
      </c>
    </row>
    <row r="77" spans="1:14" x14ac:dyDescent="0.3">
      <c r="A77" s="11"/>
      <c r="B77" s="12"/>
      <c r="C77" s="12"/>
      <c r="D77" s="30"/>
      <c r="H77" s="2"/>
      <c r="J77" s="2"/>
      <c r="L77" s="108"/>
      <c r="N77" s="14"/>
    </row>
    <row r="78" spans="1:14" x14ac:dyDescent="0.3">
      <c r="A78" s="11"/>
      <c r="B78" s="21" t="s">
        <v>185</v>
      </c>
      <c r="C78" s="12"/>
      <c r="D78" s="13" t="s">
        <v>186</v>
      </c>
      <c r="E78" s="2" t="s">
        <v>31</v>
      </c>
      <c r="F78" s="27">
        <v>0</v>
      </c>
      <c r="G78" s="2" t="s">
        <v>179</v>
      </c>
      <c r="H78" s="27">
        <v>0</v>
      </c>
      <c r="I78" s="2" t="s">
        <v>33</v>
      </c>
      <c r="J78" s="27">
        <v>0</v>
      </c>
      <c r="K78" s="2"/>
      <c r="L78" s="136"/>
      <c r="M78" s="2" t="s">
        <v>35</v>
      </c>
      <c r="N78" s="28">
        <v>0</v>
      </c>
    </row>
    <row r="79" spans="1:14" x14ac:dyDescent="0.3">
      <c r="A79" s="11"/>
      <c r="B79" s="12"/>
      <c r="C79" s="12"/>
      <c r="D79" s="29"/>
      <c r="E79" s="2" t="s">
        <v>20</v>
      </c>
      <c r="F79" s="27">
        <v>0</v>
      </c>
      <c r="G79" s="2" t="s">
        <v>180</v>
      </c>
      <c r="H79" s="27">
        <v>0</v>
      </c>
      <c r="I79" s="2" t="s">
        <v>181</v>
      </c>
      <c r="J79" s="27">
        <v>0</v>
      </c>
      <c r="K79" s="2" t="s">
        <v>182</v>
      </c>
      <c r="L79" s="136">
        <v>0</v>
      </c>
      <c r="M79" s="2" t="s">
        <v>38</v>
      </c>
      <c r="N79" s="28">
        <v>0</v>
      </c>
    </row>
    <row r="80" spans="1:14" x14ac:dyDescent="0.3">
      <c r="A80" s="11"/>
      <c r="B80" s="12"/>
      <c r="C80" s="12"/>
      <c r="D80" s="29"/>
      <c r="E80" s="2" t="s">
        <v>26</v>
      </c>
      <c r="F80" s="27">
        <v>0</v>
      </c>
      <c r="G80" s="2" t="s">
        <v>183</v>
      </c>
      <c r="H80" s="27">
        <v>0</v>
      </c>
      <c r="I80" s="2" t="s">
        <v>184</v>
      </c>
      <c r="J80" s="27">
        <v>0</v>
      </c>
      <c r="K80" s="2"/>
      <c r="L80" s="136"/>
      <c r="M80" s="2" t="s">
        <v>39</v>
      </c>
      <c r="N80" s="28">
        <v>0</v>
      </c>
    </row>
    <row r="81" spans="1:14" ht="14.4" thickBot="1" x14ac:dyDescent="0.35">
      <c r="A81" s="11"/>
      <c r="B81" s="12"/>
      <c r="C81" s="12"/>
      <c r="D81" s="29"/>
      <c r="E81" s="2"/>
      <c r="F81" s="27"/>
      <c r="G81" s="2"/>
      <c r="H81" s="27"/>
      <c r="I81" s="2"/>
      <c r="J81" s="27"/>
      <c r="K81" s="34"/>
      <c r="L81" s="76"/>
      <c r="M81" s="2"/>
      <c r="N81" s="28"/>
    </row>
    <row r="82" spans="1:14" ht="14.4" thickTop="1" x14ac:dyDescent="0.3">
      <c r="A82" s="48"/>
      <c r="B82" s="49"/>
      <c r="C82" s="49"/>
      <c r="D82" s="50"/>
      <c r="E82" s="518"/>
      <c r="F82" s="519"/>
      <c r="G82" s="518"/>
      <c r="H82" s="519"/>
      <c r="I82" s="518"/>
      <c r="J82" s="519"/>
      <c r="L82" s="108"/>
      <c r="M82" s="518"/>
      <c r="N82" s="520"/>
    </row>
    <row r="83" spans="1:14" x14ac:dyDescent="0.3">
      <c r="A83" s="37"/>
      <c r="B83" s="38" t="s">
        <v>187</v>
      </c>
      <c r="C83" s="12" t="s">
        <v>199</v>
      </c>
      <c r="D83" s="13" t="s">
        <v>200</v>
      </c>
      <c r="E83" s="39" t="s">
        <v>31</v>
      </c>
      <c r="F83" s="40">
        <f>+F74+F78</f>
        <v>0</v>
      </c>
      <c r="G83" s="39" t="s">
        <v>179</v>
      </c>
      <c r="H83" s="40">
        <f>+H74+H78</f>
        <v>0</v>
      </c>
      <c r="I83" s="39" t="s">
        <v>33</v>
      </c>
      <c r="J83" s="40">
        <f>+J74+J78</f>
        <v>0</v>
      </c>
      <c r="K83" s="39"/>
      <c r="L83" s="192"/>
      <c r="M83" s="39" t="s">
        <v>35</v>
      </c>
      <c r="N83" s="41">
        <f>+N74+N78</f>
        <v>0</v>
      </c>
    </row>
    <row r="84" spans="1:14" x14ac:dyDescent="0.3">
      <c r="A84" s="11"/>
      <c r="B84" s="12"/>
      <c r="C84" s="12"/>
      <c r="D84" s="13"/>
      <c r="E84" s="39" t="s">
        <v>20</v>
      </c>
      <c r="F84" s="40">
        <f>+F75+F79</f>
        <v>0</v>
      </c>
      <c r="G84" s="39" t="s">
        <v>180</v>
      </c>
      <c r="H84" s="40">
        <f>+H75+H79</f>
        <v>0</v>
      </c>
      <c r="I84" s="39" t="s">
        <v>181</v>
      </c>
      <c r="J84" s="40">
        <f>+J75+J79</f>
        <v>0</v>
      </c>
      <c r="K84" s="39" t="s">
        <v>182</v>
      </c>
      <c r="L84" s="192">
        <f>+L75+L79</f>
        <v>0</v>
      </c>
      <c r="M84" s="39" t="s">
        <v>38</v>
      </c>
      <c r="N84" s="41">
        <f>+N75+N79</f>
        <v>0</v>
      </c>
    </row>
    <row r="85" spans="1:14" x14ac:dyDescent="0.3">
      <c r="A85" s="11"/>
      <c r="B85" s="12"/>
      <c r="C85" s="12"/>
      <c r="D85" s="13"/>
      <c r="E85" s="39" t="s">
        <v>26</v>
      </c>
      <c r="F85" s="40">
        <f>+F76+F80</f>
        <v>0</v>
      </c>
      <c r="G85" s="39" t="s">
        <v>183</v>
      </c>
      <c r="H85" s="40">
        <f>+H76+H80</f>
        <v>0</v>
      </c>
      <c r="I85" s="39" t="s">
        <v>184</v>
      </c>
      <c r="J85" s="40">
        <f>+J76+J80</f>
        <v>0</v>
      </c>
      <c r="K85" s="39"/>
      <c r="L85" s="192"/>
      <c r="M85" s="39" t="s">
        <v>39</v>
      </c>
      <c r="N85" s="41">
        <f>+N76+N80</f>
        <v>0</v>
      </c>
    </row>
    <row r="86" spans="1:14" x14ac:dyDescent="0.3">
      <c r="A86" s="42"/>
      <c r="B86" s="43"/>
      <c r="C86" s="43"/>
      <c r="D86" s="22"/>
      <c r="E86" s="44"/>
      <c r="F86" s="172"/>
      <c r="G86" s="44"/>
      <c r="H86" s="172"/>
      <c r="I86" s="44"/>
      <c r="J86" s="172"/>
      <c r="K86" s="44"/>
      <c r="L86" s="746"/>
      <c r="M86" s="44"/>
      <c r="N86" s="45"/>
    </row>
    <row r="87" spans="1:14" x14ac:dyDescent="0.3">
      <c r="A87" s="11"/>
      <c r="B87" s="12"/>
      <c r="C87" s="12"/>
      <c r="D87" s="30"/>
      <c r="L87" s="107"/>
      <c r="N87" s="5"/>
    </row>
    <row r="88" spans="1:14" x14ac:dyDescent="0.3">
      <c r="A88" s="42"/>
      <c r="B88" s="43"/>
      <c r="C88" s="43"/>
      <c r="D88" s="51"/>
      <c r="E88" s="44"/>
      <c r="F88" s="172"/>
      <c r="G88" s="44"/>
      <c r="H88" s="44"/>
      <c r="I88" s="44"/>
      <c r="J88" s="44"/>
      <c r="K88" s="44"/>
      <c r="L88" s="194"/>
      <c r="M88" s="44"/>
      <c r="N88" s="52"/>
    </row>
    <row r="89" spans="1:14" x14ac:dyDescent="0.3">
      <c r="A89" s="56" t="s">
        <v>201</v>
      </c>
      <c r="B89" s="57" t="s">
        <v>175</v>
      </c>
      <c r="C89" s="58" t="s">
        <v>202</v>
      </c>
      <c r="D89" s="57" t="s">
        <v>203</v>
      </c>
      <c r="E89" s="18"/>
      <c r="F89" s="18"/>
      <c r="G89" s="18"/>
      <c r="H89" s="18"/>
      <c r="I89" s="18"/>
      <c r="J89" s="18"/>
      <c r="K89" s="18"/>
      <c r="L89" s="18"/>
      <c r="M89" s="18"/>
      <c r="N89" s="19"/>
    </row>
    <row r="90" spans="1:14" ht="13.5" customHeight="1" x14ac:dyDescent="0.3">
      <c r="A90" s="11"/>
      <c r="B90" s="61"/>
      <c r="C90" s="12"/>
      <c r="D90" s="30"/>
      <c r="L90" s="107"/>
      <c r="N90" s="5"/>
    </row>
    <row r="91" spans="1:14" x14ac:dyDescent="0.3">
      <c r="A91" s="59"/>
      <c r="B91" s="25"/>
      <c r="C91" s="60"/>
      <c r="D91" s="53"/>
      <c r="E91" s="524"/>
      <c r="F91" s="171"/>
      <c r="G91" s="524"/>
      <c r="H91" s="524"/>
      <c r="I91" s="524"/>
      <c r="J91" s="524"/>
      <c r="K91" s="524"/>
      <c r="L91" s="203"/>
      <c r="M91" s="524"/>
      <c r="N91" s="525"/>
    </row>
    <row r="92" spans="1:14" x14ac:dyDescent="0.3">
      <c r="A92" s="11"/>
      <c r="B92" s="21" t="s">
        <v>177</v>
      </c>
      <c r="C92" s="12"/>
      <c r="D92" s="13" t="s">
        <v>178</v>
      </c>
      <c r="E92" s="2" t="s">
        <v>31</v>
      </c>
      <c r="F92" s="27">
        <v>0</v>
      </c>
      <c r="G92" s="2" t="s">
        <v>179</v>
      </c>
      <c r="H92" s="27">
        <v>0</v>
      </c>
      <c r="I92" s="2" t="s">
        <v>33</v>
      </c>
      <c r="J92" s="27">
        <v>0</v>
      </c>
      <c r="K92" s="2"/>
      <c r="L92" s="136"/>
      <c r="M92" s="2" t="s">
        <v>35</v>
      </c>
      <c r="N92" s="28">
        <v>0</v>
      </c>
    </row>
    <row r="93" spans="1:14" x14ac:dyDescent="0.3">
      <c r="A93" s="11"/>
      <c r="B93" s="12"/>
      <c r="C93" s="12"/>
      <c r="D93" s="29"/>
      <c r="E93" s="2" t="s">
        <v>20</v>
      </c>
      <c r="F93" s="27">
        <v>0</v>
      </c>
      <c r="G93" s="2" t="s">
        <v>180</v>
      </c>
      <c r="H93" s="27">
        <v>0</v>
      </c>
      <c r="I93" s="2" t="s">
        <v>181</v>
      </c>
      <c r="J93" s="27">
        <v>0</v>
      </c>
      <c r="K93" s="2" t="s">
        <v>182</v>
      </c>
      <c r="L93" s="136">
        <v>0</v>
      </c>
      <c r="M93" s="2" t="s">
        <v>38</v>
      </c>
      <c r="N93" s="28">
        <v>0</v>
      </c>
    </row>
    <row r="94" spans="1:14" x14ac:dyDescent="0.3">
      <c r="A94" s="11"/>
      <c r="B94" s="12"/>
      <c r="C94" s="12"/>
      <c r="D94" s="29"/>
      <c r="E94" s="2" t="s">
        <v>26</v>
      </c>
      <c r="F94" s="27">
        <v>0</v>
      </c>
      <c r="G94" s="2" t="s">
        <v>183</v>
      </c>
      <c r="H94" s="27">
        <v>0</v>
      </c>
      <c r="I94" s="2" t="s">
        <v>184</v>
      </c>
      <c r="J94" s="27">
        <v>0</v>
      </c>
      <c r="K94" s="2"/>
      <c r="L94" s="136"/>
      <c r="M94" s="2" t="s">
        <v>39</v>
      </c>
      <c r="N94" s="28">
        <v>0</v>
      </c>
    </row>
    <row r="95" spans="1:14" x14ac:dyDescent="0.3">
      <c r="A95" s="11"/>
      <c r="B95" s="12"/>
      <c r="C95" s="12"/>
      <c r="D95" s="30"/>
      <c r="H95" s="2"/>
      <c r="J95" s="2"/>
      <c r="L95" s="108"/>
      <c r="N95" s="14"/>
    </row>
    <row r="96" spans="1:14" x14ac:dyDescent="0.3">
      <c r="A96" s="11"/>
      <c r="B96" s="21" t="s">
        <v>185</v>
      </c>
      <c r="C96" s="12"/>
      <c r="D96" s="13" t="s">
        <v>186</v>
      </c>
      <c r="E96" s="2" t="s">
        <v>31</v>
      </c>
      <c r="F96" s="27">
        <v>0</v>
      </c>
      <c r="G96" s="2" t="s">
        <v>179</v>
      </c>
      <c r="H96" s="27">
        <v>0</v>
      </c>
      <c r="I96" s="2" t="s">
        <v>33</v>
      </c>
      <c r="J96" s="27">
        <v>0</v>
      </c>
      <c r="K96" s="2"/>
      <c r="L96" s="136"/>
      <c r="M96" s="2" t="s">
        <v>35</v>
      </c>
      <c r="N96" s="28">
        <v>0</v>
      </c>
    </row>
    <row r="97" spans="1:14" x14ac:dyDescent="0.3">
      <c r="A97" s="11"/>
      <c r="B97" s="12"/>
      <c r="C97" s="12"/>
      <c r="D97" s="29"/>
      <c r="E97" s="2" t="s">
        <v>20</v>
      </c>
      <c r="F97" s="27">
        <v>0</v>
      </c>
      <c r="G97" s="2" t="s">
        <v>180</v>
      </c>
      <c r="H97" s="27">
        <v>0</v>
      </c>
      <c r="I97" s="2" t="s">
        <v>181</v>
      </c>
      <c r="J97" s="27">
        <v>0</v>
      </c>
      <c r="K97" s="2" t="s">
        <v>182</v>
      </c>
      <c r="L97" s="136">
        <v>0</v>
      </c>
      <c r="M97" s="2" t="s">
        <v>38</v>
      </c>
      <c r="N97" s="28">
        <v>0</v>
      </c>
    </row>
    <row r="98" spans="1:14" x14ac:dyDescent="0.3">
      <c r="A98" s="11"/>
      <c r="B98" s="12"/>
      <c r="C98" s="12"/>
      <c r="D98" s="29"/>
      <c r="E98" s="2" t="s">
        <v>26</v>
      </c>
      <c r="F98" s="27">
        <v>0</v>
      </c>
      <c r="G98" s="2" t="s">
        <v>183</v>
      </c>
      <c r="H98" s="27">
        <v>0</v>
      </c>
      <c r="I98" s="2" t="s">
        <v>184</v>
      </c>
      <c r="J98" s="27">
        <v>0</v>
      </c>
      <c r="K98" s="2"/>
      <c r="L98" s="136"/>
      <c r="M98" s="2" t="s">
        <v>39</v>
      </c>
      <c r="N98" s="28">
        <v>0</v>
      </c>
    </row>
    <row r="99" spans="1:14" ht="14.4" thickBot="1" x14ac:dyDescent="0.35">
      <c r="A99" s="11"/>
      <c r="B99" s="12"/>
      <c r="C99" s="12"/>
      <c r="D99" s="29"/>
      <c r="E99" s="2"/>
      <c r="F99" s="27"/>
      <c r="G99" s="2"/>
      <c r="H99" s="27"/>
      <c r="I99" s="2"/>
      <c r="J99" s="27"/>
      <c r="K99" s="34"/>
      <c r="L99" s="76"/>
      <c r="M99" s="2"/>
      <c r="N99" s="28"/>
    </row>
    <row r="100" spans="1:14" ht="14.4" thickTop="1" x14ac:dyDescent="0.3">
      <c r="A100" s="48"/>
      <c r="B100" s="49"/>
      <c r="C100" s="49"/>
      <c r="D100" s="50"/>
      <c r="E100" s="518"/>
      <c r="F100" s="519"/>
      <c r="G100" s="518"/>
      <c r="H100" s="519"/>
      <c r="I100" s="518"/>
      <c r="J100" s="519"/>
      <c r="L100" s="108"/>
      <c r="M100" s="518"/>
      <c r="N100" s="520"/>
    </row>
    <row r="101" spans="1:14" x14ac:dyDescent="0.3">
      <c r="A101" s="37"/>
      <c r="B101" s="38" t="s">
        <v>187</v>
      </c>
      <c r="C101" s="12" t="s">
        <v>202</v>
      </c>
      <c r="D101" s="13" t="s">
        <v>203</v>
      </c>
      <c r="E101" s="39" t="s">
        <v>31</v>
      </c>
      <c r="F101" s="40">
        <f>+F92+F96</f>
        <v>0</v>
      </c>
      <c r="G101" s="39" t="s">
        <v>179</v>
      </c>
      <c r="H101" s="40">
        <f>+H92+H96</f>
        <v>0</v>
      </c>
      <c r="I101" s="39" t="s">
        <v>33</v>
      </c>
      <c r="J101" s="40">
        <f>+J92+J96</f>
        <v>0</v>
      </c>
      <c r="K101" s="39"/>
      <c r="L101" s="192"/>
      <c r="M101" s="39" t="s">
        <v>35</v>
      </c>
      <c r="N101" s="41">
        <f>+N92+N96</f>
        <v>0</v>
      </c>
    </row>
    <row r="102" spans="1:14" x14ac:dyDescent="0.3">
      <c r="A102" s="11"/>
      <c r="B102" s="12"/>
      <c r="C102" s="12"/>
      <c r="D102" s="13"/>
      <c r="E102" s="39" t="s">
        <v>20</v>
      </c>
      <c r="F102" s="40">
        <f>+F93+F97</f>
        <v>0</v>
      </c>
      <c r="G102" s="39" t="s">
        <v>180</v>
      </c>
      <c r="H102" s="40">
        <f>+H93+H97</f>
        <v>0</v>
      </c>
      <c r="I102" s="39" t="s">
        <v>181</v>
      </c>
      <c r="J102" s="40">
        <f>+J93+J97</f>
        <v>0</v>
      </c>
      <c r="K102" s="39" t="s">
        <v>182</v>
      </c>
      <c r="L102" s="192">
        <f>+L93+L97</f>
        <v>0</v>
      </c>
      <c r="M102" s="39" t="s">
        <v>38</v>
      </c>
      <c r="N102" s="41">
        <f>+N93+N97</f>
        <v>0</v>
      </c>
    </row>
    <row r="103" spans="1:14" x14ac:dyDescent="0.3">
      <c r="A103" s="11"/>
      <c r="B103" s="12"/>
      <c r="C103" s="12"/>
      <c r="D103" s="13"/>
      <c r="E103" s="39" t="s">
        <v>26</v>
      </c>
      <c r="F103" s="40">
        <f>+F94+F98</f>
        <v>0</v>
      </c>
      <c r="G103" s="39" t="s">
        <v>183</v>
      </c>
      <c r="H103" s="40">
        <f>+H94+H98</f>
        <v>0</v>
      </c>
      <c r="I103" s="39" t="s">
        <v>184</v>
      </c>
      <c r="J103" s="40">
        <f>+J94+J98</f>
        <v>0</v>
      </c>
      <c r="K103" s="39"/>
      <c r="L103" s="192"/>
      <c r="M103" s="39" t="s">
        <v>39</v>
      </c>
      <c r="N103" s="41">
        <f>+N94+N98</f>
        <v>0</v>
      </c>
    </row>
    <row r="104" spans="1:14" x14ac:dyDescent="0.3">
      <c r="A104" s="42"/>
      <c r="B104" s="43"/>
      <c r="C104" s="43"/>
      <c r="D104" s="22"/>
      <c r="E104" s="44"/>
      <c r="F104" s="172"/>
      <c r="G104" s="44"/>
      <c r="H104" s="172"/>
      <c r="I104" s="44"/>
      <c r="J104" s="172"/>
      <c r="K104" s="44"/>
      <c r="L104" s="746"/>
      <c r="M104" s="44"/>
      <c r="N104" s="45"/>
    </row>
    <row r="105" spans="1:14" x14ac:dyDescent="0.3">
      <c r="A105" s="11"/>
      <c r="B105" s="12"/>
      <c r="C105" s="12"/>
      <c r="D105" s="30"/>
      <c r="L105" s="107"/>
      <c r="N105" s="5"/>
    </row>
    <row r="106" spans="1:14" x14ac:dyDescent="0.3">
      <c r="A106" s="11"/>
      <c r="B106" s="12"/>
      <c r="C106" s="12"/>
      <c r="D106" s="30"/>
      <c r="L106" s="107"/>
      <c r="N106" s="5"/>
    </row>
    <row r="107" spans="1:14" x14ac:dyDescent="0.3">
      <c r="A107" s="56" t="s">
        <v>204</v>
      </c>
      <c r="B107" s="57" t="s">
        <v>175</v>
      </c>
      <c r="C107" s="58" t="s">
        <v>205</v>
      </c>
      <c r="D107" s="57" t="s">
        <v>206</v>
      </c>
      <c r="E107" s="18"/>
      <c r="F107" s="18"/>
      <c r="G107" s="18"/>
      <c r="H107" s="18"/>
      <c r="I107" s="18"/>
      <c r="J107" s="18"/>
      <c r="K107" s="18"/>
      <c r="L107" s="18"/>
      <c r="M107" s="18"/>
      <c r="N107" s="19"/>
    </row>
    <row r="108" spans="1:14" x14ac:dyDescent="0.3">
      <c r="A108" s="11"/>
      <c r="B108" s="61"/>
      <c r="C108" s="12"/>
      <c r="D108" s="30"/>
      <c r="L108" s="107"/>
      <c r="N108" s="5"/>
    </row>
    <row r="109" spans="1:14" x14ac:dyDescent="0.3">
      <c r="A109" s="59"/>
      <c r="B109" s="25"/>
      <c r="C109" s="60"/>
      <c r="D109" s="53"/>
      <c r="E109" s="524"/>
      <c r="F109" s="171"/>
      <c r="G109" s="524"/>
      <c r="H109" s="524"/>
      <c r="I109" s="524"/>
      <c r="J109" s="524"/>
      <c r="K109" s="524"/>
      <c r="L109" s="203"/>
      <c r="M109" s="524"/>
      <c r="N109" s="525"/>
    </row>
    <row r="110" spans="1:14" x14ac:dyDescent="0.3">
      <c r="A110" s="11"/>
      <c r="B110" s="21" t="s">
        <v>177</v>
      </c>
      <c r="C110" s="12"/>
      <c r="D110" s="13" t="s">
        <v>178</v>
      </c>
      <c r="E110" s="2" t="s">
        <v>31</v>
      </c>
      <c r="F110" s="27">
        <v>0</v>
      </c>
      <c r="G110" s="2" t="s">
        <v>179</v>
      </c>
      <c r="H110" s="27">
        <v>0</v>
      </c>
      <c r="I110" s="2" t="s">
        <v>33</v>
      </c>
      <c r="J110" s="27">
        <v>0</v>
      </c>
      <c r="K110" s="2"/>
      <c r="L110" s="136"/>
      <c r="M110" s="2" t="s">
        <v>35</v>
      </c>
      <c r="N110" s="28">
        <v>0</v>
      </c>
    </row>
    <row r="111" spans="1:14" x14ac:dyDescent="0.3">
      <c r="A111" s="11"/>
      <c r="B111" s="12"/>
      <c r="C111" s="12"/>
      <c r="D111" s="29"/>
      <c r="E111" s="2" t="s">
        <v>20</v>
      </c>
      <c r="F111" s="27">
        <v>0</v>
      </c>
      <c r="G111" s="2" t="s">
        <v>180</v>
      </c>
      <c r="H111" s="27">
        <v>0</v>
      </c>
      <c r="I111" s="2" t="s">
        <v>181</v>
      </c>
      <c r="J111" s="27">
        <v>0</v>
      </c>
      <c r="K111" s="2" t="s">
        <v>182</v>
      </c>
      <c r="L111" s="136">
        <v>0</v>
      </c>
      <c r="M111" s="2" t="s">
        <v>38</v>
      </c>
      <c r="N111" s="28">
        <v>0</v>
      </c>
    </row>
    <row r="112" spans="1:14" x14ac:dyDescent="0.3">
      <c r="A112" s="11"/>
      <c r="B112" s="12"/>
      <c r="C112" s="12"/>
      <c r="D112" s="29"/>
      <c r="E112" s="2" t="s">
        <v>26</v>
      </c>
      <c r="F112" s="27">
        <v>0</v>
      </c>
      <c r="G112" s="2" t="s">
        <v>183</v>
      </c>
      <c r="H112" s="27">
        <v>0</v>
      </c>
      <c r="I112" s="2" t="s">
        <v>184</v>
      </c>
      <c r="J112" s="27">
        <v>0</v>
      </c>
      <c r="K112" s="2"/>
      <c r="L112" s="136"/>
      <c r="M112" s="2" t="s">
        <v>39</v>
      </c>
      <c r="N112" s="28">
        <v>0</v>
      </c>
    </row>
    <row r="113" spans="1:14" x14ac:dyDescent="0.3">
      <c r="A113" s="11"/>
      <c r="B113" s="12"/>
      <c r="C113" s="12"/>
      <c r="D113" s="30"/>
      <c r="H113" s="2"/>
      <c r="J113" s="2"/>
      <c r="L113" s="108"/>
      <c r="N113" s="14"/>
    </row>
    <row r="114" spans="1:14" x14ac:dyDescent="0.3">
      <c r="A114" s="11"/>
      <c r="B114" s="21" t="s">
        <v>185</v>
      </c>
      <c r="C114" s="12"/>
      <c r="D114" s="13" t="s">
        <v>186</v>
      </c>
      <c r="E114" s="2" t="s">
        <v>31</v>
      </c>
      <c r="F114" s="27">
        <v>0</v>
      </c>
      <c r="G114" s="2" t="s">
        <v>179</v>
      </c>
      <c r="H114" s="27">
        <v>0</v>
      </c>
      <c r="I114" s="2" t="s">
        <v>33</v>
      </c>
      <c r="J114" s="27">
        <v>0</v>
      </c>
      <c r="K114" s="2"/>
      <c r="L114" s="136"/>
      <c r="M114" s="2" t="s">
        <v>35</v>
      </c>
      <c r="N114" s="28">
        <v>0</v>
      </c>
    </row>
    <row r="115" spans="1:14" x14ac:dyDescent="0.3">
      <c r="A115" s="11"/>
      <c r="B115" s="12"/>
      <c r="C115" s="12"/>
      <c r="D115" s="29"/>
      <c r="E115" s="2" t="s">
        <v>20</v>
      </c>
      <c r="F115" s="27">
        <v>0</v>
      </c>
      <c r="G115" s="2" t="s">
        <v>180</v>
      </c>
      <c r="H115" s="27">
        <v>0</v>
      </c>
      <c r="I115" s="2" t="s">
        <v>181</v>
      </c>
      <c r="J115" s="27">
        <v>0</v>
      </c>
      <c r="K115" s="2" t="s">
        <v>182</v>
      </c>
      <c r="L115" s="136">
        <v>0</v>
      </c>
      <c r="M115" s="2" t="s">
        <v>38</v>
      </c>
      <c r="N115" s="28">
        <v>0</v>
      </c>
    </row>
    <row r="116" spans="1:14" x14ac:dyDescent="0.3">
      <c r="A116" s="11"/>
      <c r="B116" s="12"/>
      <c r="C116" s="12"/>
      <c r="D116" s="29"/>
      <c r="E116" s="2" t="s">
        <v>26</v>
      </c>
      <c r="F116" s="27">
        <v>0</v>
      </c>
      <c r="G116" s="2" t="s">
        <v>183</v>
      </c>
      <c r="H116" s="27">
        <v>0</v>
      </c>
      <c r="I116" s="2" t="s">
        <v>184</v>
      </c>
      <c r="J116" s="27">
        <v>0</v>
      </c>
      <c r="K116" s="2"/>
      <c r="L116" s="136"/>
      <c r="M116" s="2" t="s">
        <v>39</v>
      </c>
      <c r="N116" s="28">
        <v>0</v>
      </c>
    </row>
    <row r="117" spans="1:14" ht="14.4" thickBot="1" x14ac:dyDescent="0.35">
      <c r="A117" s="11"/>
      <c r="B117" s="12"/>
      <c r="C117" s="12"/>
      <c r="D117" s="29"/>
      <c r="E117" s="2"/>
      <c r="F117" s="27"/>
      <c r="G117" s="2"/>
      <c r="H117" s="27"/>
      <c r="I117" s="2"/>
      <c r="J117" s="27"/>
      <c r="K117" s="34"/>
      <c r="L117" s="76"/>
      <c r="M117" s="2"/>
      <c r="N117" s="28"/>
    </row>
    <row r="118" spans="1:14" ht="14.4" thickTop="1" x14ac:dyDescent="0.3">
      <c r="A118" s="48"/>
      <c r="B118" s="49"/>
      <c r="C118" s="49"/>
      <c r="D118" s="50"/>
      <c r="E118" s="518"/>
      <c r="F118" s="519"/>
      <c r="G118" s="518"/>
      <c r="H118" s="519"/>
      <c r="I118" s="518"/>
      <c r="J118" s="519"/>
      <c r="L118" s="108"/>
      <c r="M118" s="518"/>
      <c r="N118" s="520"/>
    </row>
    <row r="119" spans="1:14" x14ac:dyDescent="0.3">
      <c r="A119" s="37"/>
      <c r="B119" s="38" t="s">
        <v>187</v>
      </c>
      <c r="C119" s="12" t="s">
        <v>205</v>
      </c>
      <c r="D119" s="13" t="s">
        <v>206</v>
      </c>
      <c r="E119" s="39" t="s">
        <v>31</v>
      </c>
      <c r="F119" s="40">
        <f>+F110+F114</f>
        <v>0</v>
      </c>
      <c r="G119" s="39" t="s">
        <v>179</v>
      </c>
      <c r="H119" s="40">
        <f>+H110+H114</f>
        <v>0</v>
      </c>
      <c r="I119" s="39" t="s">
        <v>33</v>
      </c>
      <c r="J119" s="40">
        <f>+J110+J114</f>
        <v>0</v>
      </c>
      <c r="K119" s="39"/>
      <c r="L119" s="192"/>
      <c r="M119" s="39" t="s">
        <v>35</v>
      </c>
      <c r="N119" s="41">
        <f>+N110+N114</f>
        <v>0</v>
      </c>
    </row>
    <row r="120" spans="1:14" x14ac:dyDescent="0.3">
      <c r="A120" s="11"/>
      <c r="B120" s="12"/>
      <c r="C120" s="12"/>
      <c r="D120" s="13"/>
      <c r="E120" s="39" t="s">
        <v>20</v>
      </c>
      <c r="F120" s="40">
        <f>+F111+F115</f>
        <v>0</v>
      </c>
      <c r="G120" s="39" t="s">
        <v>180</v>
      </c>
      <c r="H120" s="40">
        <f>+H111+H115</f>
        <v>0</v>
      </c>
      <c r="I120" s="39" t="s">
        <v>181</v>
      </c>
      <c r="J120" s="40">
        <f>+J111+J115</f>
        <v>0</v>
      </c>
      <c r="K120" s="39" t="s">
        <v>182</v>
      </c>
      <c r="L120" s="192">
        <f>+L111+L115</f>
        <v>0</v>
      </c>
      <c r="M120" s="39" t="s">
        <v>38</v>
      </c>
      <c r="N120" s="41">
        <f>+N111+N115</f>
        <v>0</v>
      </c>
    </row>
    <row r="121" spans="1:14" x14ac:dyDescent="0.3">
      <c r="A121" s="11"/>
      <c r="B121" s="12"/>
      <c r="C121" s="12"/>
      <c r="D121" s="13"/>
      <c r="E121" s="39" t="s">
        <v>26</v>
      </c>
      <c r="F121" s="40">
        <f>+F112+F116</f>
        <v>0</v>
      </c>
      <c r="G121" s="39" t="s">
        <v>183</v>
      </c>
      <c r="H121" s="40">
        <f>+H112+H116</f>
        <v>0</v>
      </c>
      <c r="I121" s="39" t="s">
        <v>184</v>
      </c>
      <c r="J121" s="40">
        <f>+J112+J116</f>
        <v>0</v>
      </c>
      <c r="K121" s="39"/>
      <c r="L121" s="192"/>
      <c r="M121" s="39" t="s">
        <v>39</v>
      </c>
      <c r="N121" s="41">
        <f>+N112+N116</f>
        <v>0</v>
      </c>
    </row>
    <row r="122" spans="1:14" x14ac:dyDescent="0.3">
      <c r="A122" s="42"/>
      <c r="B122" s="43"/>
      <c r="C122" s="43"/>
      <c r="D122" s="22"/>
      <c r="E122" s="44"/>
      <c r="F122" s="172"/>
      <c r="G122" s="44"/>
      <c r="H122" s="172"/>
      <c r="I122" s="44"/>
      <c r="J122" s="172"/>
      <c r="K122" s="44"/>
      <c r="L122" s="746"/>
      <c r="M122" s="44"/>
      <c r="N122" s="45"/>
    </row>
    <row r="123" spans="1:14" x14ac:dyDescent="0.3">
      <c r="A123" s="11"/>
      <c r="B123" s="12"/>
      <c r="C123" s="12"/>
      <c r="D123" s="30"/>
      <c r="L123" s="107"/>
      <c r="N123" s="5"/>
    </row>
    <row r="124" spans="1:14" x14ac:dyDescent="0.3">
      <c r="A124" s="42"/>
      <c r="B124" s="43"/>
      <c r="C124" s="43"/>
      <c r="D124" s="51"/>
      <c r="E124" s="44"/>
      <c r="F124" s="172"/>
      <c r="G124" s="44"/>
      <c r="H124" s="44"/>
      <c r="I124" s="44"/>
      <c r="J124" s="44"/>
      <c r="K124" s="44"/>
      <c r="L124" s="194"/>
      <c r="M124" s="44"/>
      <c r="N124" s="52"/>
    </row>
    <row r="125" spans="1:14" x14ac:dyDescent="0.3">
      <c r="A125" s="56" t="s">
        <v>207</v>
      </c>
      <c r="B125" s="57" t="s">
        <v>175</v>
      </c>
      <c r="C125" s="58" t="s">
        <v>208</v>
      </c>
      <c r="D125" s="18" t="s">
        <v>2025</v>
      </c>
      <c r="E125" s="18"/>
      <c r="F125" s="18"/>
      <c r="G125" s="18"/>
      <c r="H125" s="18"/>
      <c r="I125" s="18"/>
      <c r="J125" s="18"/>
      <c r="K125" s="18"/>
      <c r="L125" s="18"/>
      <c r="M125" s="18"/>
      <c r="N125" s="19"/>
    </row>
    <row r="126" spans="1:14" x14ac:dyDescent="0.3">
      <c r="A126" s="11"/>
      <c r="B126" s="61"/>
      <c r="C126" s="12"/>
      <c r="D126" s="30"/>
      <c r="L126" s="107"/>
      <c r="N126" s="5"/>
    </row>
    <row r="127" spans="1:14" x14ac:dyDescent="0.3">
      <c r="A127" s="59"/>
      <c r="B127" s="25"/>
      <c r="C127" s="60"/>
      <c r="D127" s="53"/>
      <c r="E127" s="524"/>
      <c r="F127" s="171"/>
      <c r="G127" s="524"/>
      <c r="H127" s="524"/>
      <c r="I127" s="524"/>
      <c r="J127" s="524"/>
      <c r="K127" s="524"/>
      <c r="L127" s="203"/>
      <c r="M127" s="524"/>
      <c r="N127" s="525"/>
    </row>
    <row r="128" spans="1:14" x14ac:dyDescent="0.3">
      <c r="A128" s="11"/>
      <c r="B128" s="21" t="s">
        <v>177</v>
      </c>
      <c r="C128" s="12"/>
      <c r="D128" s="13" t="s">
        <v>178</v>
      </c>
      <c r="E128" s="2" t="s">
        <v>31</v>
      </c>
      <c r="F128" s="27">
        <v>0</v>
      </c>
      <c r="G128" s="2" t="s">
        <v>179</v>
      </c>
      <c r="H128" s="27">
        <v>0</v>
      </c>
      <c r="I128" s="2" t="s">
        <v>33</v>
      </c>
      <c r="J128" s="27">
        <v>0</v>
      </c>
      <c r="K128" s="2"/>
      <c r="L128" s="136"/>
      <c r="M128" s="2" t="s">
        <v>35</v>
      </c>
      <c r="N128" s="28">
        <v>0</v>
      </c>
    </row>
    <row r="129" spans="1:14" x14ac:dyDescent="0.3">
      <c r="A129" s="11"/>
      <c r="B129" s="12"/>
      <c r="C129" s="12"/>
      <c r="D129" s="29"/>
      <c r="E129" s="2" t="s">
        <v>20</v>
      </c>
      <c r="F129" s="27">
        <v>0</v>
      </c>
      <c r="G129" s="2" t="s">
        <v>180</v>
      </c>
      <c r="H129" s="27">
        <v>0</v>
      </c>
      <c r="I129" s="2" t="s">
        <v>181</v>
      </c>
      <c r="J129" s="27">
        <v>0</v>
      </c>
      <c r="K129" s="2" t="s">
        <v>182</v>
      </c>
      <c r="L129" s="136">
        <v>0</v>
      </c>
      <c r="M129" s="2" t="s">
        <v>38</v>
      </c>
      <c r="N129" s="28">
        <v>0</v>
      </c>
    </row>
    <row r="130" spans="1:14" x14ac:dyDescent="0.3">
      <c r="A130" s="11"/>
      <c r="B130" s="12"/>
      <c r="C130" s="12"/>
      <c r="D130" s="29"/>
      <c r="E130" s="2" t="s">
        <v>26</v>
      </c>
      <c r="F130" s="27">
        <v>0</v>
      </c>
      <c r="G130" s="2" t="s">
        <v>183</v>
      </c>
      <c r="H130" s="27">
        <v>0</v>
      </c>
      <c r="I130" s="2" t="s">
        <v>184</v>
      </c>
      <c r="J130" s="27">
        <v>0</v>
      </c>
      <c r="K130" s="2"/>
      <c r="L130" s="136"/>
      <c r="M130" s="2" t="s">
        <v>39</v>
      </c>
      <c r="N130" s="28">
        <v>0</v>
      </c>
    </row>
    <row r="131" spans="1:14" x14ac:dyDescent="0.3">
      <c r="A131" s="11"/>
      <c r="B131" s="12"/>
      <c r="C131" s="12"/>
      <c r="D131" s="30"/>
      <c r="H131" s="2"/>
      <c r="J131" s="2"/>
      <c r="L131" s="108"/>
      <c r="N131" s="14"/>
    </row>
    <row r="132" spans="1:14" x14ac:dyDescent="0.3">
      <c r="A132" s="11"/>
      <c r="B132" s="21" t="s">
        <v>185</v>
      </c>
      <c r="C132" s="12"/>
      <c r="D132" s="13" t="s">
        <v>186</v>
      </c>
      <c r="E132" s="2" t="s">
        <v>31</v>
      </c>
      <c r="F132" s="27">
        <v>0</v>
      </c>
      <c r="G132" s="2" t="s">
        <v>179</v>
      </c>
      <c r="H132" s="27">
        <v>0</v>
      </c>
      <c r="I132" s="2" t="s">
        <v>33</v>
      </c>
      <c r="J132" s="27">
        <v>0</v>
      </c>
      <c r="K132" s="2"/>
      <c r="L132" s="136"/>
      <c r="M132" s="2" t="s">
        <v>35</v>
      </c>
      <c r="N132" s="28">
        <v>0</v>
      </c>
    </row>
    <row r="133" spans="1:14" x14ac:dyDescent="0.3">
      <c r="A133" s="11"/>
      <c r="B133" s="12"/>
      <c r="C133" s="12"/>
      <c r="D133" s="29"/>
      <c r="E133" s="2" t="s">
        <v>20</v>
      </c>
      <c r="F133" s="27">
        <v>0</v>
      </c>
      <c r="G133" s="2" t="s">
        <v>180</v>
      </c>
      <c r="H133" s="27">
        <v>0</v>
      </c>
      <c r="I133" s="2" t="s">
        <v>181</v>
      </c>
      <c r="J133" s="27">
        <v>0</v>
      </c>
      <c r="K133" s="2" t="s">
        <v>182</v>
      </c>
      <c r="L133" s="136">
        <v>0</v>
      </c>
      <c r="M133" s="2" t="s">
        <v>38</v>
      </c>
      <c r="N133" s="28">
        <v>0</v>
      </c>
    </row>
    <row r="134" spans="1:14" x14ac:dyDescent="0.3">
      <c r="A134" s="11"/>
      <c r="B134" s="12"/>
      <c r="C134" s="12"/>
      <c r="D134" s="29"/>
      <c r="E134" s="2" t="s">
        <v>26</v>
      </c>
      <c r="F134" s="27">
        <v>0</v>
      </c>
      <c r="G134" s="2" t="s">
        <v>183</v>
      </c>
      <c r="H134" s="27">
        <v>0</v>
      </c>
      <c r="I134" s="2" t="s">
        <v>184</v>
      </c>
      <c r="J134" s="27">
        <v>0</v>
      </c>
      <c r="K134" s="2"/>
      <c r="L134" s="136"/>
      <c r="M134" s="2" t="s">
        <v>39</v>
      </c>
      <c r="N134" s="28">
        <v>0</v>
      </c>
    </row>
    <row r="135" spans="1:14" ht="14.4" thickBot="1" x14ac:dyDescent="0.35">
      <c r="A135" s="11"/>
      <c r="B135" s="12"/>
      <c r="C135" s="12"/>
      <c r="D135" s="29"/>
      <c r="E135" s="2"/>
      <c r="F135" s="27"/>
      <c r="G135" s="2"/>
      <c r="H135" s="27"/>
      <c r="I135" s="2"/>
      <c r="J135" s="27"/>
      <c r="K135" s="34"/>
      <c r="L135" s="76"/>
      <c r="M135" s="2"/>
      <c r="N135" s="28"/>
    </row>
    <row r="136" spans="1:14" ht="14.4" thickTop="1" x14ac:dyDescent="0.3">
      <c r="A136" s="48"/>
      <c r="B136" s="49"/>
      <c r="C136" s="49"/>
      <c r="D136" s="50"/>
      <c r="E136" s="518"/>
      <c r="F136" s="519"/>
      <c r="G136" s="518"/>
      <c r="H136" s="519"/>
      <c r="I136" s="518"/>
      <c r="J136" s="519"/>
      <c r="L136" s="108"/>
      <c r="M136" s="518"/>
      <c r="N136" s="520"/>
    </row>
    <row r="137" spans="1:14" x14ac:dyDescent="0.3">
      <c r="A137" s="37"/>
      <c r="B137" s="38" t="s">
        <v>187</v>
      </c>
      <c r="C137" s="173" t="s">
        <v>208</v>
      </c>
      <c r="D137" s="13" t="s">
        <v>2025</v>
      </c>
      <c r="E137" s="39" t="s">
        <v>31</v>
      </c>
      <c r="F137" s="40">
        <f>+F128+F132</f>
        <v>0</v>
      </c>
      <c r="G137" s="39" t="s">
        <v>179</v>
      </c>
      <c r="H137" s="40">
        <f>+H128+H132</f>
        <v>0</v>
      </c>
      <c r="I137" s="39" t="s">
        <v>33</v>
      </c>
      <c r="J137" s="40">
        <f>+J128+J132</f>
        <v>0</v>
      </c>
      <c r="K137" s="39"/>
      <c r="L137" s="192"/>
      <c r="M137" s="39" t="s">
        <v>35</v>
      </c>
      <c r="N137" s="41">
        <f>+N128+N132</f>
        <v>0</v>
      </c>
    </row>
    <row r="138" spans="1:14" x14ac:dyDescent="0.3">
      <c r="A138" s="11"/>
      <c r="B138" s="12"/>
      <c r="C138" s="12"/>
      <c r="D138" s="13"/>
      <c r="E138" s="39" t="s">
        <v>20</v>
      </c>
      <c r="F138" s="40">
        <f>+F129+F133</f>
        <v>0</v>
      </c>
      <c r="G138" s="39" t="s">
        <v>180</v>
      </c>
      <c r="H138" s="40">
        <f>+H129+H133</f>
        <v>0</v>
      </c>
      <c r="I138" s="39" t="s">
        <v>181</v>
      </c>
      <c r="J138" s="40">
        <f>+J129+J133</f>
        <v>0</v>
      </c>
      <c r="K138" s="39" t="s">
        <v>182</v>
      </c>
      <c r="L138" s="192">
        <f>+L129+L133</f>
        <v>0</v>
      </c>
      <c r="M138" s="39" t="s">
        <v>38</v>
      </c>
      <c r="N138" s="41">
        <f>+N129+N133</f>
        <v>0</v>
      </c>
    </row>
    <row r="139" spans="1:14" x14ac:dyDescent="0.3">
      <c r="A139" s="11"/>
      <c r="B139" s="12"/>
      <c r="C139" s="12"/>
      <c r="D139" s="13"/>
      <c r="E139" s="39" t="s">
        <v>26</v>
      </c>
      <c r="F139" s="40">
        <f>+F130+F134</f>
        <v>0</v>
      </c>
      <c r="G139" s="39" t="s">
        <v>183</v>
      </c>
      <c r="H139" s="40">
        <f>+H130+H134</f>
        <v>0</v>
      </c>
      <c r="I139" s="39" t="s">
        <v>184</v>
      </c>
      <c r="J139" s="40">
        <f>+J130+J134</f>
        <v>0</v>
      </c>
      <c r="K139" s="39"/>
      <c r="L139" s="192"/>
      <c r="M139" s="39" t="s">
        <v>39</v>
      </c>
      <c r="N139" s="41">
        <f>+N130+N134</f>
        <v>0</v>
      </c>
    </row>
    <row r="140" spans="1:14" x14ac:dyDescent="0.3">
      <c r="A140" s="42"/>
      <c r="B140" s="43"/>
      <c r="C140" s="43"/>
      <c r="D140" s="22"/>
      <c r="E140" s="44"/>
      <c r="F140" s="172"/>
      <c r="G140" s="44"/>
      <c r="H140" s="172"/>
      <c r="I140" s="44"/>
      <c r="J140" s="172"/>
      <c r="K140" s="44"/>
      <c r="L140" s="746"/>
      <c r="M140" s="44"/>
      <c r="N140" s="45"/>
    </row>
    <row r="141" spans="1:14" x14ac:dyDescent="0.3">
      <c r="A141" s="11"/>
      <c r="B141" s="12"/>
      <c r="C141" s="12"/>
      <c r="D141" s="30"/>
      <c r="L141" s="107"/>
      <c r="N141" s="5"/>
    </row>
    <row r="142" spans="1:14" x14ac:dyDescent="0.3">
      <c r="A142" s="11"/>
      <c r="B142" s="12"/>
      <c r="C142" s="12"/>
      <c r="D142" s="30"/>
      <c r="L142" s="107"/>
      <c r="N142" s="5"/>
    </row>
    <row r="143" spans="1:14" x14ac:dyDescent="0.3">
      <c r="A143" s="56" t="s">
        <v>210</v>
      </c>
      <c r="B143" s="57" t="s">
        <v>175</v>
      </c>
      <c r="C143" s="58" t="s">
        <v>211</v>
      </c>
      <c r="D143" s="18" t="s">
        <v>213</v>
      </c>
      <c r="E143" s="18"/>
      <c r="F143" s="18"/>
      <c r="G143" s="18"/>
      <c r="H143" s="18"/>
      <c r="I143" s="18"/>
      <c r="J143" s="18"/>
      <c r="K143" s="18"/>
      <c r="L143" s="18"/>
      <c r="M143" s="18"/>
      <c r="N143" s="19"/>
    </row>
    <row r="144" spans="1:14" x14ac:dyDescent="0.3">
      <c r="A144" s="11"/>
      <c r="B144" s="61"/>
      <c r="C144" s="12"/>
      <c r="D144" s="30"/>
      <c r="L144" s="107"/>
      <c r="N144" s="5"/>
    </row>
    <row r="145" spans="1:14" x14ac:dyDescent="0.3">
      <c r="A145" s="59"/>
      <c r="B145" s="25"/>
      <c r="C145" s="60"/>
      <c r="D145" s="53"/>
      <c r="E145" s="524"/>
      <c r="F145" s="171"/>
      <c r="G145" s="524"/>
      <c r="H145" s="524"/>
      <c r="I145" s="524"/>
      <c r="J145" s="524"/>
      <c r="K145" s="524"/>
      <c r="L145" s="203"/>
      <c r="M145" s="524"/>
      <c r="N145" s="525"/>
    </row>
    <row r="146" spans="1:14" x14ac:dyDescent="0.3">
      <c r="A146" s="11"/>
      <c r="B146" s="21" t="s">
        <v>177</v>
      </c>
      <c r="C146" s="12"/>
      <c r="D146" s="13" t="s">
        <v>178</v>
      </c>
      <c r="E146" s="2" t="s">
        <v>31</v>
      </c>
      <c r="F146" s="27">
        <v>0</v>
      </c>
      <c r="G146" s="2" t="s">
        <v>179</v>
      </c>
      <c r="H146" s="27">
        <v>0</v>
      </c>
      <c r="I146" s="2" t="s">
        <v>33</v>
      </c>
      <c r="J146" s="27">
        <v>0</v>
      </c>
      <c r="K146" s="2"/>
      <c r="L146" s="136"/>
      <c r="M146" s="2" t="s">
        <v>35</v>
      </c>
      <c r="N146" s="28">
        <v>0</v>
      </c>
    </row>
    <row r="147" spans="1:14" x14ac:dyDescent="0.3">
      <c r="A147" s="11"/>
      <c r="B147" s="12"/>
      <c r="C147" s="12"/>
      <c r="D147" s="29"/>
      <c r="E147" s="2" t="s">
        <v>20</v>
      </c>
      <c r="F147" s="27">
        <v>0</v>
      </c>
      <c r="G147" s="2" t="s">
        <v>180</v>
      </c>
      <c r="H147" s="27">
        <v>0</v>
      </c>
      <c r="I147" s="2" t="s">
        <v>181</v>
      </c>
      <c r="J147" s="27">
        <v>0</v>
      </c>
      <c r="K147" s="2" t="s">
        <v>182</v>
      </c>
      <c r="L147" s="136">
        <v>0</v>
      </c>
      <c r="M147" s="2" t="s">
        <v>38</v>
      </c>
      <c r="N147" s="28">
        <v>0</v>
      </c>
    </row>
    <row r="148" spans="1:14" x14ac:dyDescent="0.3">
      <c r="A148" s="11"/>
      <c r="B148" s="12"/>
      <c r="C148" s="12"/>
      <c r="D148" s="29"/>
      <c r="E148" s="2" t="s">
        <v>26</v>
      </c>
      <c r="F148" s="27">
        <v>0</v>
      </c>
      <c r="G148" s="2" t="s">
        <v>183</v>
      </c>
      <c r="H148" s="27">
        <v>0</v>
      </c>
      <c r="I148" s="2" t="s">
        <v>184</v>
      </c>
      <c r="J148" s="27">
        <v>0</v>
      </c>
      <c r="K148" s="2"/>
      <c r="L148" s="136"/>
      <c r="M148" s="2" t="s">
        <v>39</v>
      </c>
      <c r="N148" s="28">
        <v>0</v>
      </c>
    </row>
    <row r="149" spans="1:14" x14ac:dyDescent="0.3">
      <c r="A149" s="11"/>
      <c r="B149" s="12"/>
      <c r="C149" s="12"/>
      <c r="D149" s="30"/>
      <c r="H149" s="2"/>
      <c r="J149" s="2"/>
      <c r="L149" s="108"/>
      <c r="N149" s="14"/>
    </row>
    <row r="150" spans="1:14" x14ac:dyDescent="0.3">
      <c r="A150" s="11"/>
      <c r="B150" s="21" t="s">
        <v>185</v>
      </c>
      <c r="C150" s="12"/>
      <c r="D150" s="13" t="s">
        <v>186</v>
      </c>
      <c r="E150" s="2" t="s">
        <v>31</v>
      </c>
      <c r="F150" s="27">
        <v>0</v>
      </c>
      <c r="G150" s="2" t="s">
        <v>179</v>
      </c>
      <c r="H150" s="27">
        <v>0</v>
      </c>
      <c r="I150" s="2" t="s">
        <v>33</v>
      </c>
      <c r="J150" s="27">
        <v>0</v>
      </c>
      <c r="K150" s="2"/>
      <c r="L150" s="136"/>
      <c r="M150" s="2" t="s">
        <v>35</v>
      </c>
      <c r="N150" s="28">
        <v>0</v>
      </c>
    </row>
    <row r="151" spans="1:14" x14ac:dyDescent="0.3">
      <c r="A151" s="11"/>
      <c r="B151" s="12"/>
      <c r="C151" s="12"/>
      <c r="D151" s="29"/>
      <c r="E151" s="2" t="s">
        <v>20</v>
      </c>
      <c r="F151" s="27">
        <v>0</v>
      </c>
      <c r="G151" s="2" t="s">
        <v>180</v>
      </c>
      <c r="H151" s="27">
        <v>0</v>
      </c>
      <c r="I151" s="2" t="s">
        <v>181</v>
      </c>
      <c r="J151" s="27">
        <v>0</v>
      </c>
      <c r="K151" s="2" t="s">
        <v>182</v>
      </c>
      <c r="L151" s="136">
        <v>0</v>
      </c>
      <c r="M151" s="2" t="s">
        <v>38</v>
      </c>
      <c r="N151" s="28">
        <v>0</v>
      </c>
    </row>
    <row r="152" spans="1:14" x14ac:dyDescent="0.3">
      <c r="A152" s="11"/>
      <c r="B152" s="12"/>
      <c r="C152" s="12"/>
      <c r="D152" s="29"/>
      <c r="E152" s="2" t="s">
        <v>26</v>
      </c>
      <c r="F152" s="27">
        <v>0</v>
      </c>
      <c r="G152" s="2" t="s">
        <v>183</v>
      </c>
      <c r="H152" s="27">
        <v>0</v>
      </c>
      <c r="I152" s="2" t="s">
        <v>184</v>
      </c>
      <c r="J152" s="27">
        <v>0</v>
      </c>
      <c r="K152" s="2"/>
      <c r="L152" s="136"/>
      <c r="M152" s="2" t="s">
        <v>39</v>
      </c>
      <c r="N152" s="28">
        <v>0</v>
      </c>
    </row>
    <row r="153" spans="1:14" ht="14.4" thickBot="1" x14ac:dyDescent="0.35">
      <c r="A153" s="11"/>
      <c r="B153" s="12"/>
      <c r="C153" s="12"/>
      <c r="D153" s="29"/>
      <c r="E153" s="2"/>
      <c r="F153" s="27"/>
      <c r="G153" s="2"/>
      <c r="H153" s="27"/>
      <c r="I153" s="2"/>
      <c r="J153" s="27"/>
      <c r="K153" s="34"/>
      <c r="L153" s="76"/>
      <c r="M153" s="2"/>
      <c r="N153" s="28"/>
    </row>
    <row r="154" spans="1:14" ht="14.4" thickTop="1" x14ac:dyDescent="0.3">
      <c r="A154" s="48"/>
      <c r="B154" s="49"/>
      <c r="C154" s="49"/>
      <c r="D154" s="50"/>
      <c r="E154" s="518"/>
      <c r="F154" s="519"/>
      <c r="G154" s="518"/>
      <c r="H154" s="519"/>
      <c r="I154" s="518"/>
      <c r="J154" s="519"/>
      <c r="L154" s="108"/>
      <c r="M154" s="518"/>
      <c r="N154" s="520"/>
    </row>
    <row r="155" spans="1:14" x14ac:dyDescent="0.3">
      <c r="A155" s="37"/>
      <c r="B155" s="38" t="s">
        <v>187</v>
      </c>
      <c r="C155" s="12" t="s">
        <v>211</v>
      </c>
      <c r="D155" s="13" t="s">
        <v>212</v>
      </c>
      <c r="E155" s="39" t="s">
        <v>31</v>
      </c>
      <c r="F155" s="40">
        <f>+F146+F150</f>
        <v>0</v>
      </c>
      <c r="G155" s="39" t="s">
        <v>179</v>
      </c>
      <c r="H155" s="40">
        <f>+H146+H150</f>
        <v>0</v>
      </c>
      <c r="I155" s="39" t="s">
        <v>33</v>
      </c>
      <c r="J155" s="40">
        <f>+J146+J150</f>
        <v>0</v>
      </c>
      <c r="K155" s="39"/>
      <c r="L155" s="192"/>
      <c r="M155" s="39" t="s">
        <v>35</v>
      </c>
      <c r="N155" s="41">
        <f>+N146+N150</f>
        <v>0</v>
      </c>
    </row>
    <row r="156" spans="1:14" x14ac:dyDescent="0.3">
      <c r="A156" s="11"/>
      <c r="B156" s="12"/>
      <c r="C156" s="12"/>
      <c r="D156" s="13"/>
      <c r="E156" s="39" t="s">
        <v>20</v>
      </c>
      <c r="F156" s="40">
        <f>+F147+F151</f>
        <v>0</v>
      </c>
      <c r="G156" s="39" t="s">
        <v>180</v>
      </c>
      <c r="H156" s="40">
        <f>+H147+H151</f>
        <v>0</v>
      </c>
      <c r="I156" s="39" t="s">
        <v>181</v>
      </c>
      <c r="J156" s="40">
        <f>+J147+J151</f>
        <v>0</v>
      </c>
      <c r="K156" s="39" t="s">
        <v>182</v>
      </c>
      <c r="L156" s="192">
        <f>+L147+L151</f>
        <v>0</v>
      </c>
      <c r="M156" s="39" t="s">
        <v>38</v>
      </c>
      <c r="N156" s="41">
        <f>+N147+N151</f>
        <v>0</v>
      </c>
    </row>
    <row r="157" spans="1:14" x14ac:dyDescent="0.3">
      <c r="A157" s="11"/>
      <c r="B157" s="12"/>
      <c r="C157" s="12"/>
      <c r="D157" s="13"/>
      <c r="E157" s="39" t="s">
        <v>26</v>
      </c>
      <c r="F157" s="40">
        <f>+F148+F152</f>
        <v>0</v>
      </c>
      <c r="G157" s="39" t="s">
        <v>183</v>
      </c>
      <c r="H157" s="40">
        <f>+H148+H152</f>
        <v>0</v>
      </c>
      <c r="I157" s="39" t="s">
        <v>184</v>
      </c>
      <c r="J157" s="40">
        <f>+J148+J152</f>
        <v>0</v>
      </c>
      <c r="K157" s="39"/>
      <c r="L157" s="192"/>
      <c r="M157" s="39" t="s">
        <v>39</v>
      </c>
      <c r="N157" s="41">
        <f>+N148+N152</f>
        <v>0</v>
      </c>
    </row>
    <row r="158" spans="1:14" x14ac:dyDescent="0.3">
      <c r="A158" s="42"/>
      <c r="B158" s="43"/>
      <c r="C158" s="43"/>
      <c r="D158" s="22"/>
      <c r="E158" s="44"/>
      <c r="F158" s="172"/>
      <c r="G158" s="44"/>
      <c r="H158" s="172"/>
      <c r="I158" s="44"/>
      <c r="J158" s="172"/>
      <c r="K158" s="44"/>
      <c r="L158" s="746"/>
      <c r="M158" s="44"/>
      <c r="N158" s="45"/>
    </row>
    <row r="159" spans="1:14" x14ac:dyDescent="0.3">
      <c r="A159" s="20"/>
      <c r="B159" s="21"/>
      <c r="C159" s="47"/>
      <c r="D159" s="13"/>
      <c r="L159" s="107"/>
      <c r="N159" s="5"/>
    </row>
    <row r="160" spans="1:14" x14ac:dyDescent="0.3">
      <c r="A160" s="42"/>
      <c r="B160" s="43"/>
      <c r="C160" s="43"/>
      <c r="D160" s="51"/>
      <c r="E160" s="44"/>
      <c r="F160" s="172"/>
      <c r="G160" s="44"/>
      <c r="H160" s="44"/>
      <c r="I160" s="44"/>
      <c r="J160" s="44"/>
      <c r="K160" s="44"/>
      <c r="L160" s="194"/>
      <c r="M160" s="44"/>
      <c r="N160" s="52"/>
    </row>
    <row r="161" spans="1:14" ht="29.25" customHeight="1" x14ac:dyDescent="0.3">
      <c r="A161" s="56" t="s">
        <v>214</v>
      </c>
      <c r="B161" s="57" t="s">
        <v>175</v>
      </c>
      <c r="C161" s="62" t="s">
        <v>215</v>
      </c>
      <c r="D161" s="18" t="s">
        <v>217</v>
      </c>
      <c r="E161" s="18"/>
      <c r="F161" s="18"/>
      <c r="G161" s="18"/>
      <c r="H161" s="18"/>
      <c r="I161" s="18"/>
      <c r="J161" s="18"/>
      <c r="K161" s="18"/>
      <c r="L161" s="18"/>
      <c r="M161" s="18"/>
      <c r="N161" s="19"/>
    </row>
    <row r="162" spans="1:14" x14ac:dyDescent="0.3">
      <c r="A162" s="11"/>
      <c r="B162" s="61"/>
      <c r="C162" s="12"/>
      <c r="D162" s="30"/>
      <c r="L162" s="107"/>
      <c r="N162" s="5"/>
    </row>
    <row r="163" spans="1:14" x14ac:dyDescent="0.3">
      <c r="A163" s="59"/>
      <c r="B163" s="25"/>
      <c r="C163" s="60"/>
      <c r="D163" s="53"/>
      <c r="E163" s="524"/>
      <c r="F163" s="171"/>
      <c r="G163" s="524"/>
      <c r="H163" s="524"/>
      <c r="I163" s="524"/>
      <c r="J163" s="524"/>
      <c r="K163" s="524"/>
      <c r="L163" s="203"/>
      <c r="M163" s="524"/>
      <c r="N163" s="525"/>
    </row>
    <row r="164" spans="1:14" x14ac:dyDescent="0.3">
      <c r="A164" s="11"/>
      <c r="B164" s="21" t="s">
        <v>177</v>
      </c>
      <c r="C164" s="12"/>
      <c r="D164" s="13" t="s">
        <v>178</v>
      </c>
      <c r="E164" s="2" t="s">
        <v>31</v>
      </c>
      <c r="F164" s="27">
        <v>0</v>
      </c>
      <c r="G164" s="2" t="s">
        <v>179</v>
      </c>
      <c r="H164" s="27">
        <v>0</v>
      </c>
      <c r="I164" s="2" t="s">
        <v>33</v>
      </c>
      <c r="J164" s="27">
        <v>0</v>
      </c>
      <c r="K164" s="2"/>
      <c r="L164" s="136"/>
      <c r="M164" s="2" t="s">
        <v>35</v>
      </c>
      <c r="N164" s="28">
        <v>0</v>
      </c>
    </row>
    <row r="165" spans="1:14" x14ac:dyDescent="0.3">
      <c r="A165" s="11"/>
      <c r="B165" s="12"/>
      <c r="C165" s="12"/>
      <c r="D165" s="29"/>
      <c r="E165" s="2" t="s">
        <v>20</v>
      </c>
      <c r="F165" s="27">
        <v>0</v>
      </c>
      <c r="G165" s="2" t="s">
        <v>180</v>
      </c>
      <c r="H165" s="27">
        <v>0</v>
      </c>
      <c r="I165" s="2" t="s">
        <v>181</v>
      </c>
      <c r="J165" s="27">
        <v>0</v>
      </c>
      <c r="K165" s="2" t="s">
        <v>182</v>
      </c>
      <c r="L165" s="136">
        <v>0</v>
      </c>
      <c r="M165" s="2" t="s">
        <v>38</v>
      </c>
      <c r="N165" s="28">
        <v>0</v>
      </c>
    </row>
    <row r="166" spans="1:14" x14ac:dyDescent="0.3">
      <c r="A166" s="11"/>
      <c r="B166" s="12"/>
      <c r="C166" s="12"/>
      <c r="D166" s="29"/>
      <c r="E166" s="2" t="s">
        <v>26</v>
      </c>
      <c r="F166" s="27">
        <v>0</v>
      </c>
      <c r="G166" s="2" t="s">
        <v>183</v>
      </c>
      <c r="H166" s="27">
        <v>0</v>
      </c>
      <c r="I166" s="2" t="s">
        <v>184</v>
      </c>
      <c r="J166" s="27">
        <v>0</v>
      </c>
      <c r="K166" s="2"/>
      <c r="L166" s="136"/>
      <c r="M166" s="2" t="s">
        <v>39</v>
      </c>
      <c r="N166" s="28">
        <v>0</v>
      </c>
    </row>
    <row r="167" spans="1:14" x14ac:dyDescent="0.3">
      <c r="A167" s="11"/>
      <c r="B167" s="12"/>
      <c r="C167" s="12"/>
      <c r="D167" s="30"/>
      <c r="H167" s="2"/>
      <c r="J167" s="2"/>
      <c r="L167" s="108"/>
      <c r="N167" s="14"/>
    </row>
    <row r="168" spans="1:14" x14ac:dyDescent="0.3">
      <c r="A168" s="11"/>
      <c r="B168" s="21" t="s">
        <v>185</v>
      </c>
      <c r="C168" s="12"/>
      <c r="D168" s="13" t="s">
        <v>186</v>
      </c>
      <c r="E168" s="2" t="s">
        <v>31</v>
      </c>
      <c r="F168" s="27">
        <v>0</v>
      </c>
      <c r="G168" s="2" t="s">
        <v>179</v>
      </c>
      <c r="H168" s="27">
        <v>0</v>
      </c>
      <c r="I168" s="2" t="s">
        <v>33</v>
      </c>
      <c r="J168" s="27">
        <v>0</v>
      </c>
      <c r="K168" s="2"/>
      <c r="L168" s="136"/>
      <c r="M168" s="2" t="s">
        <v>35</v>
      </c>
      <c r="N168" s="28">
        <v>0</v>
      </c>
    </row>
    <row r="169" spans="1:14" x14ac:dyDescent="0.3">
      <c r="A169" s="11"/>
      <c r="B169" s="12"/>
      <c r="C169" s="12"/>
      <c r="D169" s="29"/>
      <c r="E169" s="2" t="s">
        <v>20</v>
      </c>
      <c r="F169" s="27">
        <v>0</v>
      </c>
      <c r="G169" s="2" t="s">
        <v>180</v>
      </c>
      <c r="H169" s="27">
        <v>0</v>
      </c>
      <c r="I169" s="2" t="s">
        <v>181</v>
      </c>
      <c r="J169" s="27">
        <v>0</v>
      </c>
      <c r="K169" s="2" t="s">
        <v>182</v>
      </c>
      <c r="L169" s="136">
        <v>0</v>
      </c>
      <c r="M169" s="2" t="s">
        <v>38</v>
      </c>
      <c r="N169" s="28">
        <v>0</v>
      </c>
    </row>
    <row r="170" spans="1:14" x14ac:dyDescent="0.3">
      <c r="A170" s="11"/>
      <c r="B170" s="12"/>
      <c r="C170" s="12"/>
      <c r="D170" s="29"/>
      <c r="E170" s="2" t="s">
        <v>26</v>
      </c>
      <c r="F170" s="27">
        <v>0</v>
      </c>
      <c r="G170" s="2" t="s">
        <v>183</v>
      </c>
      <c r="H170" s="27">
        <v>0</v>
      </c>
      <c r="I170" s="2" t="s">
        <v>184</v>
      </c>
      <c r="J170" s="27">
        <v>0</v>
      </c>
      <c r="K170" s="2"/>
      <c r="L170" s="136"/>
      <c r="M170" s="2" t="s">
        <v>39</v>
      </c>
      <c r="N170" s="28">
        <v>0</v>
      </c>
    </row>
    <row r="171" spans="1:14" ht="14.4" thickBot="1" x14ac:dyDescent="0.35">
      <c r="A171" s="11"/>
      <c r="B171" s="12"/>
      <c r="C171" s="12"/>
      <c r="D171" s="29"/>
      <c r="E171" s="2"/>
      <c r="F171" s="27"/>
      <c r="G171" s="2"/>
      <c r="H171" s="27"/>
      <c r="I171" s="2"/>
      <c r="J171" s="27"/>
      <c r="K171" s="34"/>
      <c r="L171" s="76"/>
      <c r="M171" s="2"/>
      <c r="N171" s="28"/>
    </row>
    <row r="172" spans="1:14" ht="14.4" thickTop="1" x14ac:dyDescent="0.3">
      <c r="A172" s="48"/>
      <c r="B172" s="49"/>
      <c r="C172" s="49"/>
      <c r="D172" s="50"/>
      <c r="E172" s="518"/>
      <c r="F172" s="519"/>
      <c r="G172" s="518"/>
      <c r="H172" s="519"/>
      <c r="I172" s="518"/>
      <c r="J172" s="519"/>
      <c r="L172" s="108"/>
      <c r="M172" s="518"/>
      <c r="N172" s="520"/>
    </row>
    <row r="173" spans="1:14" x14ac:dyDescent="0.3">
      <c r="A173" s="37"/>
      <c r="B173" s="38" t="s">
        <v>187</v>
      </c>
      <c r="C173" s="47" t="s">
        <v>215</v>
      </c>
      <c r="D173" s="13" t="s">
        <v>216</v>
      </c>
      <c r="E173" s="39" t="s">
        <v>31</v>
      </c>
      <c r="F173" s="40">
        <f>+F164+F168</f>
        <v>0</v>
      </c>
      <c r="G173" s="39" t="s">
        <v>179</v>
      </c>
      <c r="H173" s="40">
        <f>+H164+H168</f>
        <v>0</v>
      </c>
      <c r="I173" s="39" t="s">
        <v>33</v>
      </c>
      <c r="J173" s="40">
        <f>+J164+J168</f>
        <v>0</v>
      </c>
      <c r="K173" s="39"/>
      <c r="L173" s="192"/>
      <c r="M173" s="39" t="s">
        <v>35</v>
      </c>
      <c r="N173" s="41">
        <f>+N164+N168</f>
        <v>0</v>
      </c>
    </row>
    <row r="174" spans="1:14" x14ac:dyDescent="0.3">
      <c r="A174" s="11"/>
      <c r="B174" s="12"/>
      <c r="C174" s="12"/>
      <c r="D174" s="132"/>
      <c r="E174" s="39" t="s">
        <v>20</v>
      </c>
      <c r="F174" s="40">
        <f>+F165+F169</f>
        <v>0</v>
      </c>
      <c r="G174" s="39" t="s">
        <v>180</v>
      </c>
      <c r="H174" s="40">
        <f>+H165+H169</f>
        <v>0</v>
      </c>
      <c r="I174" s="39" t="s">
        <v>181</v>
      </c>
      <c r="J174" s="40">
        <f>+J165+J169</f>
        <v>0</v>
      </c>
      <c r="K174" s="39" t="s">
        <v>182</v>
      </c>
      <c r="L174" s="192">
        <f>+L165+L169</f>
        <v>0</v>
      </c>
      <c r="M174" s="39" t="s">
        <v>38</v>
      </c>
      <c r="N174" s="41">
        <f>+N165+N169</f>
        <v>0</v>
      </c>
    </row>
    <row r="175" spans="1:14" x14ac:dyDescent="0.3">
      <c r="A175" s="11"/>
      <c r="B175" s="12"/>
      <c r="C175" s="12"/>
      <c r="D175" s="13"/>
      <c r="E175" s="39" t="s">
        <v>26</v>
      </c>
      <c r="F175" s="40">
        <f>+F166+F170</f>
        <v>0</v>
      </c>
      <c r="G175" s="39" t="s">
        <v>183</v>
      </c>
      <c r="H175" s="40">
        <f>+H166+H170</f>
        <v>0</v>
      </c>
      <c r="I175" s="39" t="s">
        <v>184</v>
      </c>
      <c r="J175" s="40">
        <f>+J166+J170</f>
        <v>0</v>
      </c>
      <c r="K175" s="39"/>
      <c r="L175" s="192"/>
      <c r="M175" s="39" t="s">
        <v>39</v>
      </c>
      <c r="N175" s="41">
        <f>+N166+N170</f>
        <v>0</v>
      </c>
    </row>
    <row r="176" spans="1:14" x14ac:dyDescent="0.3">
      <c r="A176" s="42"/>
      <c r="B176" s="43"/>
      <c r="C176" s="43"/>
      <c r="D176" s="22"/>
      <c r="E176" s="44"/>
      <c r="F176" s="172"/>
      <c r="G176" s="44"/>
      <c r="H176" s="172"/>
      <c r="I176" s="44"/>
      <c r="J176" s="172"/>
      <c r="K176" s="44"/>
      <c r="L176" s="746"/>
      <c r="M176" s="44"/>
      <c r="N176" s="45"/>
    </row>
    <row r="177" spans="1:14" x14ac:dyDescent="0.3">
      <c r="A177" s="11"/>
      <c r="B177" s="12"/>
      <c r="C177" s="12"/>
      <c r="D177" s="30"/>
      <c r="L177" s="107"/>
      <c r="N177" s="5"/>
    </row>
    <row r="178" spans="1:14" x14ac:dyDescent="0.3">
      <c r="A178" s="11"/>
      <c r="B178" s="12"/>
      <c r="C178" s="12"/>
      <c r="D178" s="30"/>
      <c r="L178" s="107"/>
      <c r="N178" s="5"/>
    </row>
    <row r="179" spans="1:14" x14ac:dyDescent="0.3">
      <c r="A179" s="56" t="s">
        <v>218</v>
      </c>
      <c r="B179" s="57" t="s">
        <v>175</v>
      </c>
      <c r="C179" s="58">
        <v>10</v>
      </c>
      <c r="D179" s="57" t="s">
        <v>219</v>
      </c>
      <c r="E179" s="18"/>
      <c r="F179" s="18"/>
      <c r="G179" s="18"/>
      <c r="H179" s="18"/>
      <c r="I179" s="18"/>
      <c r="J179" s="18"/>
      <c r="K179" s="18"/>
      <c r="L179" s="18"/>
      <c r="M179" s="18"/>
      <c r="N179" s="19"/>
    </row>
    <row r="180" spans="1:14" x14ac:dyDescent="0.3">
      <c r="A180" s="11"/>
      <c r="B180" s="61"/>
      <c r="C180" s="12"/>
      <c r="D180" s="30"/>
      <c r="L180" s="107"/>
      <c r="N180" s="5"/>
    </row>
    <row r="181" spans="1:14" x14ac:dyDescent="0.3">
      <c r="A181" s="59"/>
      <c r="B181" s="25"/>
      <c r="C181" s="60"/>
      <c r="D181" s="53"/>
      <c r="E181" s="524"/>
      <c r="F181" s="171"/>
      <c r="G181" s="524"/>
      <c r="H181" s="524"/>
      <c r="I181" s="524"/>
      <c r="J181" s="524"/>
      <c r="K181" s="524"/>
      <c r="L181" s="203"/>
      <c r="M181" s="524"/>
      <c r="N181" s="525"/>
    </row>
    <row r="182" spans="1:14" x14ac:dyDescent="0.3">
      <c r="A182" s="11"/>
      <c r="B182" s="21" t="s">
        <v>177</v>
      </c>
      <c r="C182" s="12"/>
      <c r="D182" s="13" t="s">
        <v>178</v>
      </c>
      <c r="E182" s="2" t="s">
        <v>31</v>
      </c>
      <c r="F182" s="27">
        <v>0</v>
      </c>
      <c r="G182" s="2" t="s">
        <v>179</v>
      </c>
      <c r="H182" s="27">
        <v>0</v>
      </c>
      <c r="I182" s="2" t="s">
        <v>33</v>
      </c>
      <c r="J182" s="27">
        <v>0</v>
      </c>
      <c r="K182" s="2"/>
      <c r="L182" s="136"/>
      <c r="M182" s="2" t="s">
        <v>35</v>
      </c>
      <c r="N182" s="28">
        <v>0</v>
      </c>
    </row>
    <row r="183" spans="1:14" x14ac:dyDescent="0.3">
      <c r="A183" s="11"/>
      <c r="B183" s="12"/>
      <c r="C183" s="12"/>
      <c r="D183" s="29"/>
      <c r="E183" s="2" t="s">
        <v>20</v>
      </c>
      <c r="F183" s="27">
        <v>0</v>
      </c>
      <c r="G183" s="2" t="s">
        <v>180</v>
      </c>
      <c r="H183" s="27">
        <v>0</v>
      </c>
      <c r="I183" s="2" t="s">
        <v>181</v>
      </c>
      <c r="J183" s="27">
        <v>0</v>
      </c>
      <c r="K183" s="2" t="s">
        <v>182</v>
      </c>
      <c r="L183" s="136">
        <v>0</v>
      </c>
      <c r="M183" s="2" t="s">
        <v>38</v>
      </c>
      <c r="N183" s="28">
        <v>0</v>
      </c>
    </row>
    <row r="184" spans="1:14" x14ac:dyDescent="0.3">
      <c r="A184" s="11"/>
      <c r="B184" s="12"/>
      <c r="C184" s="12"/>
      <c r="D184" s="29"/>
      <c r="E184" s="2" t="s">
        <v>26</v>
      </c>
      <c r="F184" s="27">
        <v>0</v>
      </c>
      <c r="G184" s="2" t="s">
        <v>183</v>
      </c>
      <c r="H184" s="27">
        <v>0</v>
      </c>
      <c r="I184" s="2" t="s">
        <v>184</v>
      </c>
      <c r="J184" s="27">
        <v>0</v>
      </c>
      <c r="K184" s="2"/>
      <c r="L184" s="136"/>
      <c r="M184" s="2" t="s">
        <v>39</v>
      </c>
      <c r="N184" s="28">
        <v>0</v>
      </c>
    </row>
    <row r="185" spans="1:14" x14ac:dyDescent="0.3">
      <c r="A185" s="11"/>
      <c r="B185" s="12"/>
      <c r="C185" s="12"/>
      <c r="D185" s="30"/>
      <c r="H185" s="2"/>
      <c r="J185" s="2"/>
      <c r="L185" s="108"/>
      <c r="N185" s="14"/>
    </row>
    <row r="186" spans="1:14" x14ac:dyDescent="0.3">
      <c r="A186" s="11"/>
      <c r="B186" s="21" t="s">
        <v>185</v>
      </c>
      <c r="C186" s="12"/>
      <c r="D186" s="13" t="s">
        <v>186</v>
      </c>
      <c r="E186" s="2" t="s">
        <v>31</v>
      </c>
      <c r="F186" s="27">
        <v>0</v>
      </c>
      <c r="G186" s="2" t="s">
        <v>179</v>
      </c>
      <c r="H186" s="27">
        <v>0</v>
      </c>
      <c r="I186" s="2" t="s">
        <v>33</v>
      </c>
      <c r="J186" s="27">
        <v>0</v>
      </c>
      <c r="K186" s="2"/>
      <c r="L186" s="136"/>
      <c r="M186" s="2" t="s">
        <v>35</v>
      </c>
      <c r="N186" s="28">
        <v>0</v>
      </c>
    </row>
    <row r="187" spans="1:14" x14ac:dyDescent="0.3">
      <c r="A187" s="11"/>
      <c r="B187" s="12"/>
      <c r="C187" s="12"/>
      <c r="D187" s="29"/>
      <c r="E187" s="2" t="s">
        <v>20</v>
      </c>
      <c r="F187" s="27">
        <v>0</v>
      </c>
      <c r="G187" s="2" t="s">
        <v>180</v>
      </c>
      <c r="H187" s="27">
        <v>0</v>
      </c>
      <c r="I187" s="2" t="s">
        <v>181</v>
      </c>
      <c r="J187" s="27">
        <v>0</v>
      </c>
      <c r="K187" s="2" t="s">
        <v>182</v>
      </c>
      <c r="L187" s="136">
        <v>0</v>
      </c>
      <c r="M187" s="2" t="s">
        <v>38</v>
      </c>
      <c r="N187" s="28">
        <v>0</v>
      </c>
    </row>
    <row r="188" spans="1:14" x14ac:dyDescent="0.3">
      <c r="A188" s="11"/>
      <c r="B188" s="12"/>
      <c r="C188" s="12"/>
      <c r="D188" s="29"/>
      <c r="E188" s="2" t="s">
        <v>26</v>
      </c>
      <c r="F188" s="27">
        <v>0</v>
      </c>
      <c r="G188" s="2" t="s">
        <v>183</v>
      </c>
      <c r="H188" s="27">
        <v>0</v>
      </c>
      <c r="I188" s="2" t="s">
        <v>184</v>
      </c>
      <c r="J188" s="27">
        <v>0</v>
      </c>
      <c r="K188" s="2"/>
      <c r="L188" s="136"/>
      <c r="M188" s="2" t="s">
        <v>39</v>
      </c>
      <c r="N188" s="28">
        <v>0</v>
      </c>
    </row>
    <row r="189" spans="1:14" ht="14.4" thickBot="1" x14ac:dyDescent="0.35">
      <c r="A189" s="11"/>
      <c r="B189" s="12"/>
      <c r="C189" s="12"/>
      <c r="D189" s="29"/>
      <c r="E189" s="2"/>
      <c r="F189" s="27"/>
      <c r="G189" s="2"/>
      <c r="H189" s="27"/>
      <c r="I189" s="2"/>
      <c r="J189" s="27"/>
      <c r="K189" s="34"/>
      <c r="L189" s="76"/>
      <c r="M189" s="2"/>
      <c r="N189" s="28"/>
    </row>
    <row r="190" spans="1:14" ht="14.4" thickTop="1" x14ac:dyDescent="0.3">
      <c r="A190" s="48"/>
      <c r="B190" s="49"/>
      <c r="C190" s="49"/>
      <c r="D190" s="50"/>
      <c r="E190" s="518"/>
      <c r="F190" s="519"/>
      <c r="G190" s="518"/>
      <c r="H190" s="519"/>
      <c r="I190" s="518"/>
      <c r="J190" s="519"/>
      <c r="L190" s="108"/>
      <c r="M190" s="518"/>
      <c r="N190" s="520"/>
    </row>
    <row r="191" spans="1:14" x14ac:dyDescent="0.3">
      <c r="A191" s="37"/>
      <c r="B191" s="38" t="s">
        <v>187</v>
      </c>
      <c r="C191" s="12">
        <v>10</v>
      </c>
      <c r="D191" s="13" t="s">
        <v>219</v>
      </c>
      <c r="E191" s="39" t="s">
        <v>31</v>
      </c>
      <c r="F191" s="40">
        <f>+F182+F186</f>
        <v>0</v>
      </c>
      <c r="G191" s="39" t="s">
        <v>179</v>
      </c>
      <c r="H191" s="40">
        <f>+H182+H186</f>
        <v>0</v>
      </c>
      <c r="I191" s="39" t="s">
        <v>33</v>
      </c>
      <c r="J191" s="40">
        <f>+J182+J186</f>
        <v>0</v>
      </c>
      <c r="K191" s="39"/>
      <c r="L191" s="192"/>
      <c r="M191" s="39" t="s">
        <v>35</v>
      </c>
      <c r="N191" s="41">
        <f>+N182+N186</f>
        <v>0</v>
      </c>
    </row>
    <row r="192" spans="1:14" x14ac:dyDescent="0.3">
      <c r="A192" s="11"/>
      <c r="B192" s="12"/>
      <c r="C192" s="12"/>
      <c r="D192" s="13"/>
      <c r="E192" s="39" t="s">
        <v>20</v>
      </c>
      <c r="F192" s="40">
        <f>+F183+F187</f>
        <v>0</v>
      </c>
      <c r="G192" s="39" t="s">
        <v>180</v>
      </c>
      <c r="H192" s="40">
        <f>+H183+H187</f>
        <v>0</v>
      </c>
      <c r="I192" s="39" t="s">
        <v>181</v>
      </c>
      <c r="J192" s="40">
        <f>+J183+J187</f>
        <v>0</v>
      </c>
      <c r="K192" s="39" t="s">
        <v>182</v>
      </c>
      <c r="L192" s="192">
        <f>+L183+L187</f>
        <v>0</v>
      </c>
      <c r="M192" s="39" t="s">
        <v>38</v>
      </c>
      <c r="N192" s="41">
        <f>+N183+N187</f>
        <v>0</v>
      </c>
    </row>
    <row r="193" spans="1:14" x14ac:dyDescent="0.3">
      <c r="A193" s="11"/>
      <c r="B193" s="12"/>
      <c r="C193" s="12"/>
      <c r="D193" s="13"/>
      <c r="E193" s="39" t="s">
        <v>26</v>
      </c>
      <c r="F193" s="40">
        <f>+F184+F188</f>
        <v>0</v>
      </c>
      <c r="G193" s="39" t="s">
        <v>183</v>
      </c>
      <c r="H193" s="40">
        <f>+H184+H188</f>
        <v>0</v>
      </c>
      <c r="I193" s="39" t="s">
        <v>184</v>
      </c>
      <c r="J193" s="40">
        <f>+J184+J188</f>
        <v>0</v>
      </c>
      <c r="K193" s="39"/>
      <c r="L193" s="192"/>
      <c r="M193" s="39" t="s">
        <v>39</v>
      </c>
      <c r="N193" s="41">
        <f>+N184+N188</f>
        <v>0</v>
      </c>
    </row>
    <row r="194" spans="1:14" x14ac:dyDescent="0.3">
      <c r="A194" s="42"/>
      <c r="B194" s="43"/>
      <c r="C194" s="43"/>
      <c r="D194" s="22"/>
      <c r="E194" s="44"/>
      <c r="F194" s="172"/>
      <c r="G194" s="44"/>
      <c r="H194" s="172"/>
      <c r="I194" s="44"/>
      <c r="J194" s="172"/>
      <c r="K194" s="44"/>
      <c r="L194" s="746"/>
      <c r="M194" s="44"/>
      <c r="N194" s="45"/>
    </row>
    <row r="195" spans="1:14" x14ac:dyDescent="0.3">
      <c r="A195" s="11"/>
      <c r="B195" s="12"/>
      <c r="C195" s="12"/>
      <c r="D195" s="30"/>
      <c r="L195" s="107"/>
      <c r="N195" s="5"/>
    </row>
    <row r="196" spans="1:14" x14ac:dyDescent="0.3">
      <c r="A196" s="42"/>
      <c r="B196" s="43"/>
      <c r="C196" s="43"/>
      <c r="D196" s="51"/>
      <c r="E196" s="44"/>
      <c r="F196" s="172"/>
      <c r="G196" s="44"/>
      <c r="H196" s="44"/>
      <c r="I196" s="44"/>
      <c r="J196" s="44"/>
      <c r="K196" s="44"/>
      <c r="L196" s="194"/>
      <c r="M196" s="44"/>
      <c r="N196" s="52"/>
    </row>
    <row r="197" spans="1:14" x14ac:dyDescent="0.3">
      <c r="A197" s="56" t="s">
        <v>220</v>
      </c>
      <c r="B197" s="57" t="s">
        <v>175</v>
      </c>
      <c r="C197" s="58">
        <v>11</v>
      </c>
      <c r="D197" s="57" t="s">
        <v>221</v>
      </c>
      <c r="E197" s="18"/>
      <c r="F197" s="18"/>
      <c r="G197" s="18"/>
      <c r="H197" s="18"/>
      <c r="I197" s="18"/>
      <c r="J197" s="18"/>
      <c r="K197" s="18"/>
      <c r="L197" s="18"/>
      <c r="M197" s="18"/>
      <c r="N197" s="19"/>
    </row>
    <row r="198" spans="1:14" x14ac:dyDescent="0.3">
      <c r="A198" s="11"/>
      <c r="B198" s="61"/>
      <c r="C198" s="12"/>
      <c r="D198" s="30"/>
      <c r="L198" s="107"/>
      <c r="N198" s="5"/>
    </row>
    <row r="199" spans="1:14" x14ac:dyDescent="0.3">
      <c r="A199" s="59"/>
      <c r="B199" s="25"/>
      <c r="C199" s="60"/>
      <c r="D199" s="53"/>
      <c r="E199" s="524"/>
      <c r="F199" s="171"/>
      <c r="G199" s="524"/>
      <c r="H199" s="524"/>
      <c r="I199" s="524"/>
      <c r="J199" s="524"/>
      <c r="K199" s="524"/>
      <c r="L199" s="203"/>
      <c r="M199" s="524"/>
      <c r="N199" s="525"/>
    </row>
    <row r="200" spans="1:14" x14ac:dyDescent="0.3">
      <c r="A200" s="11"/>
      <c r="B200" s="21" t="s">
        <v>177</v>
      </c>
      <c r="C200" s="12"/>
      <c r="D200" s="13" t="s">
        <v>178</v>
      </c>
      <c r="E200" s="2" t="s">
        <v>31</v>
      </c>
      <c r="F200" s="27">
        <v>0</v>
      </c>
      <c r="G200" s="2" t="s">
        <v>179</v>
      </c>
      <c r="H200" s="27">
        <v>0</v>
      </c>
      <c r="I200" s="2" t="s">
        <v>33</v>
      </c>
      <c r="J200" s="27">
        <v>0</v>
      </c>
      <c r="K200" s="2"/>
      <c r="L200" s="136"/>
      <c r="M200" s="2" t="s">
        <v>35</v>
      </c>
      <c r="N200" s="28">
        <v>0</v>
      </c>
    </row>
    <row r="201" spans="1:14" x14ac:dyDescent="0.3">
      <c r="A201" s="11"/>
      <c r="B201" s="12"/>
      <c r="C201" s="12"/>
      <c r="D201" s="29"/>
      <c r="E201" s="2" t="s">
        <v>20</v>
      </c>
      <c r="F201" s="27">
        <v>0</v>
      </c>
      <c r="G201" s="2" t="s">
        <v>180</v>
      </c>
      <c r="H201" s="27">
        <v>0</v>
      </c>
      <c r="I201" s="2" t="s">
        <v>181</v>
      </c>
      <c r="J201" s="27">
        <v>0</v>
      </c>
      <c r="K201" s="2" t="s">
        <v>182</v>
      </c>
      <c r="L201" s="136">
        <v>0</v>
      </c>
      <c r="M201" s="2" t="s">
        <v>38</v>
      </c>
      <c r="N201" s="28">
        <v>0</v>
      </c>
    </row>
    <row r="202" spans="1:14" x14ac:dyDescent="0.3">
      <c r="A202" s="11"/>
      <c r="B202" s="12"/>
      <c r="C202" s="12"/>
      <c r="D202" s="29"/>
      <c r="E202" s="2" t="s">
        <v>26</v>
      </c>
      <c r="F202" s="27">
        <v>0</v>
      </c>
      <c r="G202" s="2" t="s">
        <v>183</v>
      </c>
      <c r="H202" s="27">
        <v>0</v>
      </c>
      <c r="I202" s="2" t="s">
        <v>184</v>
      </c>
      <c r="J202" s="27">
        <v>0</v>
      </c>
      <c r="K202" s="2"/>
      <c r="L202" s="136"/>
      <c r="M202" s="2" t="s">
        <v>39</v>
      </c>
      <c r="N202" s="28">
        <v>0</v>
      </c>
    </row>
    <row r="203" spans="1:14" x14ac:dyDescent="0.3">
      <c r="A203" s="11"/>
      <c r="B203" s="12"/>
      <c r="C203" s="12"/>
      <c r="D203" s="30"/>
      <c r="H203" s="2"/>
      <c r="J203" s="2"/>
      <c r="L203" s="108"/>
      <c r="N203" s="14"/>
    </row>
    <row r="204" spans="1:14" x14ac:dyDescent="0.3">
      <c r="A204" s="11"/>
      <c r="B204" s="21" t="s">
        <v>185</v>
      </c>
      <c r="C204" s="12"/>
      <c r="D204" s="13" t="s">
        <v>186</v>
      </c>
      <c r="E204" s="2" t="s">
        <v>31</v>
      </c>
      <c r="F204" s="27">
        <v>0</v>
      </c>
      <c r="G204" s="2" t="s">
        <v>179</v>
      </c>
      <c r="H204" s="27">
        <v>0</v>
      </c>
      <c r="I204" s="2" t="s">
        <v>33</v>
      </c>
      <c r="J204" s="27">
        <v>0</v>
      </c>
      <c r="K204" s="2"/>
      <c r="L204" s="136"/>
      <c r="M204" s="2" t="s">
        <v>35</v>
      </c>
      <c r="N204" s="28">
        <v>0</v>
      </c>
    </row>
    <row r="205" spans="1:14" x14ac:dyDescent="0.3">
      <c r="A205" s="11"/>
      <c r="B205" s="12"/>
      <c r="C205" s="12"/>
      <c r="D205" s="29"/>
      <c r="E205" s="2" t="s">
        <v>20</v>
      </c>
      <c r="F205" s="27">
        <v>0</v>
      </c>
      <c r="G205" s="2" t="s">
        <v>180</v>
      </c>
      <c r="H205" s="27">
        <v>0</v>
      </c>
      <c r="I205" s="2" t="s">
        <v>181</v>
      </c>
      <c r="J205" s="27">
        <v>0</v>
      </c>
      <c r="K205" s="2" t="s">
        <v>182</v>
      </c>
      <c r="L205" s="136">
        <v>0</v>
      </c>
      <c r="M205" s="2" t="s">
        <v>38</v>
      </c>
      <c r="N205" s="28">
        <v>0</v>
      </c>
    </row>
    <row r="206" spans="1:14" x14ac:dyDescent="0.3">
      <c r="A206" s="11"/>
      <c r="B206" s="12"/>
      <c r="C206" s="12"/>
      <c r="D206" s="29"/>
      <c r="E206" s="2" t="s">
        <v>26</v>
      </c>
      <c r="F206" s="27">
        <v>0</v>
      </c>
      <c r="G206" s="2" t="s">
        <v>183</v>
      </c>
      <c r="H206" s="27">
        <v>0</v>
      </c>
      <c r="I206" s="2" t="s">
        <v>184</v>
      </c>
      <c r="J206" s="27">
        <v>0</v>
      </c>
      <c r="K206" s="2"/>
      <c r="L206" s="136"/>
      <c r="M206" s="2" t="s">
        <v>39</v>
      </c>
      <c r="N206" s="28">
        <v>0</v>
      </c>
    </row>
    <row r="207" spans="1:14" ht="14.4" thickBot="1" x14ac:dyDescent="0.35">
      <c r="A207" s="11"/>
      <c r="B207" s="12"/>
      <c r="C207" s="12"/>
      <c r="D207" s="29"/>
      <c r="E207" s="2"/>
      <c r="F207" s="27"/>
      <c r="G207" s="2"/>
      <c r="H207" s="27"/>
      <c r="I207" s="2"/>
      <c r="J207" s="27"/>
      <c r="K207" s="34"/>
      <c r="L207" s="76"/>
      <c r="M207" s="2"/>
      <c r="N207" s="28"/>
    </row>
    <row r="208" spans="1:14" ht="14.4" thickTop="1" x14ac:dyDescent="0.3">
      <c r="A208" s="48"/>
      <c r="B208" s="49"/>
      <c r="C208" s="49"/>
      <c r="D208" s="50"/>
      <c r="E208" s="518"/>
      <c r="F208" s="519"/>
      <c r="G208" s="518"/>
      <c r="H208" s="519"/>
      <c r="I208" s="518"/>
      <c r="J208" s="519"/>
      <c r="L208" s="108"/>
      <c r="M208" s="518"/>
      <c r="N208" s="520"/>
    </row>
    <row r="209" spans="1:14" x14ac:dyDescent="0.3">
      <c r="A209" s="37"/>
      <c r="B209" s="38" t="s">
        <v>187</v>
      </c>
      <c r="C209" s="12">
        <v>11</v>
      </c>
      <c r="D209" s="13" t="s">
        <v>221</v>
      </c>
      <c r="E209" s="39" t="s">
        <v>31</v>
      </c>
      <c r="F209" s="40">
        <f>+F200+F204</f>
        <v>0</v>
      </c>
      <c r="G209" s="39" t="s">
        <v>179</v>
      </c>
      <c r="H209" s="40">
        <f>+H200+H204</f>
        <v>0</v>
      </c>
      <c r="I209" s="39" t="s">
        <v>33</v>
      </c>
      <c r="J209" s="40">
        <f>+J200+J204</f>
        <v>0</v>
      </c>
      <c r="K209" s="39"/>
      <c r="L209" s="192"/>
      <c r="M209" s="39" t="s">
        <v>35</v>
      </c>
      <c r="N209" s="41">
        <f>+N200+N204</f>
        <v>0</v>
      </c>
    </row>
    <row r="210" spans="1:14" x14ac:dyDescent="0.3">
      <c r="A210" s="11"/>
      <c r="B210" s="12"/>
      <c r="C210" s="12"/>
      <c r="D210" s="13"/>
      <c r="E210" s="39" t="s">
        <v>20</v>
      </c>
      <c r="F210" s="40">
        <f>+F201+F205</f>
        <v>0</v>
      </c>
      <c r="G210" s="39" t="s">
        <v>180</v>
      </c>
      <c r="H210" s="40">
        <f>+H201+H205</f>
        <v>0</v>
      </c>
      <c r="I210" s="39" t="s">
        <v>181</v>
      </c>
      <c r="J210" s="40">
        <f>+J201+J205</f>
        <v>0</v>
      </c>
      <c r="K210" s="39" t="s">
        <v>182</v>
      </c>
      <c r="L210" s="192">
        <f>+L201+L205</f>
        <v>0</v>
      </c>
      <c r="M210" s="39" t="s">
        <v>38</v>
      </c>
      <c r="N210" s="41">
        <f>+N201+N205</f>
        <v>0</v>
      </c>
    </row>
    <row r="211" spans="1:14" x14ac:dyDescent="0.3">
      <c r="A211" s="11"/>
      <c r="B211" s="12"/>
      <c r="C211" s="12"/>
      <c r="D211" s="13"/>
      <c r="E211" s="39" t="s">
        <v>26</v>
      </c>
      <c r="F211" s="40">
        <f>+F202+F206</f>
        <v>0</v>
      </c>
      <c r="G211" s="39" t="s">
        <v>183</v>
      </c>
      <c r="H211" s="40">
        <f>+H202+H206</f>
        <v>0</v>
      </c>
      <c r="I211" s="39" t="s">
        <v>184</v>
      </c>
      <c r="J211" s="40">
        <f>+J202+J206</f>
        <v>0</v>
      </c>
      <c r="K211" s="39"/>
      <c r="L211" s="192"/>
      <c r="M211" s="39" t="s">
        <v>39</v>
      </c>
      <c r="N211" s="41">
        <f>+N202+N206</f>
        <v>0</v>
      </c>
    </row>
    <row r="212" spans="1:14" x14ac:dyDescent="0.3">
      <c r="A212" s="42"/>
      <c r="B212" s="43"/>
      <c r="C212" s="43"/>
      <c r="D212" s="22"/>
      <c r="E212" s="44"/>
      <c r="F212" s="172"/>
      <c r="G212" s="44"/>
      <c r="H212" s="172"/>
      <c r="I212" s="44"/>
      <c r="J212" s="172"/>
      <c r="K212" s="44"/>
      <c r="L212" s="746"/>
      <c r="M212" s="44"/>
      <c r="N212" s="45"/>
    </row>
    <row r="213" spans="1:14" ht="20.25" customHeight="1" x14ac:dyDescent="0.3">
      <c r="A213" s="11"/>
      <c r="B213" s="12"/>
      <c r="C213" s="12"/>
      <c r="D213" s="30"/>
      <c r="L213" s="107"/>
      <c r="N213" s="5"/>
    </row>
    <row r="214" spans="1:14" x14ac:dyDescent="0.3">
      <c r="A214" s="1281"/>
      <c r="B214" s="1282"/>
      <c r="C214" s="60"/>
      <c r="D214" s="63"/>
      <c r="E214" s="1282"/>
      <c r="F214" s="1282"/>
      <c r="G214" s="60"/>
      <c r="H214" s="63"/>
      <c r="I214" s="1282"/>
      <c r="J214" s="1282"/>
      <c r="K214" s="60"/>
      <c r="L214" s="63"/>
      <c r="M214" s="1282"/>
      <c r="N214" s="1283"/>
    </row>
    <row r="215" spans="1:14" x14ac:dyDescent="0.3">
      <c r="A215" s="1284" t="s">
        <v>225</v>
      </c>
      <c r="B215" s="1285"/>
      <c r="C215" s="1285"/>
      <c r="D215" s="125" t="s">
        <v>2053</v>
      </c>
      <c r="E215" s="64" t="s">
        <v>31</v>
      </c>
      <c r="F215" s="64">
        <f>+F25+F43+F65+F83+F101+F119+F137+F155+F173+F191+F209</f>
        <v>0</v>
      </c>
      <c r="G215" s="64" t="s">
        <v>179</v>
      </c>
      <c r="H215" s="64">
        <f>+H25+H43+H65+H83+H101+H119+H137+H155+H173+H191+H209</f>
        <v>0</v>
      </c>
      <c r="I215" s="39" t="s">
        <v>33</v>
      </c>
      <c r="J215" s="64">
        <f>+J25+J43+J65+J83+J101+J119+J137+J155+J173+J191+J209</f>
        <v>0</v>
      </c>
      <c r="K215" s="39"/>
      <c r="L215" s="64"/>
      <c r="M215" s="64" t="s">
        <v>35</v>
      </c>
      <c r="N215" s="65">
        <f>+N25+N43+N65+N83+N101+N119+N137+N155+N173+N191+N209</f>
        <v>0</v>
      </c>
    </row>
    <row r="216" spans="1:14" x14ac:dyDescent="0.3">
      <c r="A216" s="20"/>
      <c r="B216" s="526"/>
      <c r="C216" s="39"/>
      <c r="D216" s="29"/>
      <c r="E216" s="64" t="s">
        <v>20</v>
      </c>
      <c r="F216" s="64">
        <f>+F26+F44+F66+F84+F102+F120+F138+F156+F174+F192+F210</f>
        <v>0</v>
      </c>
      <c r="G216" s="64" t="s">
        <v>180</v>
      </c>
      <c r="H216" s="64">
        <f>+H26+H44+H66+H84+H102+H120+H138+H156+H174+H192+H210</f>
        <v>0</v>
      </c>
      <c r="I216" s="39" t="s">
        <v>181</v>
      </c>
      <c r="J216" s="64">
        <f>+J26+J44+J66+J84+J102+J120+J138+J156+J174+J192+J210</f>
        <v>0</v>
      </c>
      <c r="K216" s="39" t="s">
        <v>182</v>
      </c>
      <c r="L216" s="64">
        <f>+L26+L44+L66+L84+L102+L120+L138+L156+L174+L192+L210</f>
        <v>0</v>
      </c>
      <c r="M216" s="64" t="s">
        <v>38</v>
      </c>
      <c r="N216" s="65">
        <f>+N26+N44+N66+N84+N102+N120+N138+N156+N174+N192+N210</f>
        <v>0</v>
      </c>
    </row>
    <row r="217" spans="1:14" x14ac:dyDescent="0.3">
      <c r="A217" s="66"/>
      <c r="B217" s="47"/>
      <c r="C217" s="12"/>
      <c r="D217" s="13"/>
      <c r="E217" s="64" t="s">
        <v>26</v>
      </c>
      <c r="F217" s="64">
        <f>+F27+F45+F67+F85+F103+F121+F139+F157+F175+F193+F211</f>
        <v>0</v>
      </c>
      <c r="G217" s="64" t="s">
        <v>183</v>
      </c>
      <c r="H217" s="64">
        <f>+H27+H45+H67+H85+H103+H121+H139+H157+H175+H193+H211</f>
        <v>0</v>
      </c>
      <c r="I217" s="39" t="s">
        <v>184</v>
      </c>
      <c r="J217" s="64">
        <f>+J27+J45+J67+J85+J103+J121+J139+J157+J175+J193+J211</f>
        <v>0</v>
      </c>
      <c r="K217" s="39"/>
      <c r="L217" s="64"/>
      <c r="M217" s="64" t="s">
        <v>39</v>
      </c>
      <c r="N217" s="65">
        <f>+N27+N45+N67+N85+N103+N121+N139+N157+N175+N193+N211</f>
        <v>0</v>
      </c>
    </row>
    <row r="218" spans="1:14" x14ac:dyDescent="0.3">
      <c r="A218" s="66"/>
      <c r="B218" s="47"/>
      <c r="C218" s="12"/>
      <c r="D218" s="13"/>
      <c r="E218" s="47"/>
      <c r="F218" s="47"/>
      <c r="G218" s="12"/>
      <c r="H218" s="13"/>
      <c r="I218" s="47"/>
      <c r="J218" s="47"/>
      <c r="K218" s="12"/>
      <c r="L218" s="13"/>
      <c r="M218" s="47"/>
      <c r="N218" s="67"/>
    </row>
    <row r="219" spans="1:14" x14ac:dyDescent="0.3">
      <c r="A219" s="42"/>
      <c r="B219" s="43"/>
      <c r="C219" s="43"/>
      <c r="D219" s="22"/>
      <c r="E219" s="43"/>
      <c r="F219" s="43"/>
      <c r="G219" s="43"/>
      <c r="H219" s="22"/>
      <c r="I219" s="43"/>
      <c r="J219" s="43"/>
      <c r="K219" s="43"/>
      <c r="L219" s="22"/>
      <c r="M219" s="43"/>
      <c r="N219" s="68"/>
    </row>
    <row r="220" spans="1:14" x14ac:dyDescent="0.3">
      <c r="A220" s="11"/>
      <c r="B220" s="12"/>
      <c r="C220" s="12"/>
      <c r="D220" s="30"/>
      <c r="L220" s="107"/>
      <c r="N220" s="5"/>
    </row>
    <row r="221" spans="1:14" ht="14.4" thickBot="1" x14ac:dyDescent="0.35">
      <c r="A221" s="31"/>
      <c r="B221" s="32"/>
      <c r="C221" s="32"/>
      <c r="D221" s="69"/>
      <c r="E221" s="34"/>
      <c r="F221" s="35"/>
      <c r="G221" s="34"/>
      <c r="H221" s="34"/>
      <c r="I221" s="34"/>
      <c r="J221" s="34"/>
      <c r="K221" s="34"/>
      <c r="L221" s="149"/>
      <c r="M221" s="34"/>
      <c r="N221" s="70"/>
    </row>
    <row r="222" spans="1:14" ht="15" customHeight="1" thickTop="1" thickBot="1" x14ac:dyDescent="0.35">
      <c r="A222" s="1270" t="s">
        <v>171</v>
      </c>
      <c r="B222" s="1271"/>
      <c r="C222" s="71" t="s">
        <v>189</v>
      </c>
      <c r="D222" s="72" t="s">
        <v>226</v>
      </c>
      <c r="E222" s="226"/>
      <c r="F222" s="226"/>
      <c r="G222" s="226"/>
      <c r="H222" s="226"/>
      <c r="I222" s="226"/>
      <c r="J222" s="226"/>
      <c r="K222" s="226"/>
      <c r="L222" s="226"/>
      <c r="M222" s="226"/>
      <c r="N222" s="73"/>
    </row>
    <row r="223" spans="1:14" ht="14.4" thickTop="1" x14ac:dyDescent="0.3">
      <c r="A223" s="11"/>
      <c r="B223" s="12"/>
      <c r="C223" s="12"/>
      <c r="D223" s="13"/>
      <c r="L223" s="107"/>
      <c r="N223" s="5"/>
    </row>
    <row r="224" spans="1:14" x14ac:dyDescent="0.3">
      <c r="A224" s="56" t="s">
        <v>227</v>
      </c>
      <c r="B224" s="57" t="s">
        <v>175</v>
      </c>
      <c r="C224" s="58" t="s">
        <v>172</v>
      </c>
      <c r="D224" s="57" t="s">
        <v>228</v>
      </c>
      <c r="E224" s="18"/>
      <c r="F224" s="18"/>
      <c r="G224" s="18"/>
      <c r="H224" s="18"/>
      <c r="I224" s="18"/>
      <c r="J224" s="18"/>
      <c r="K224" s="18"/>
      <c r="L224" s="18"/>
      <c r="M224" s="18"/>
      <c r="N224" s="19"/>
    </row>
    <row r="225" spans="1:14" x14ac:dyDescent="0.3">
      <c r="A225" s="20"/>
      <c r="B225" s="21"/>
      <c r="C225" s="47"/>
      <c r="D225" s="13"/>
      <c r="L225" s="107"/>
      <c r="N225" s="5"/>
    </row>
    <row r="226" spans="1:14" x14ac:dyDescent="0.3">
      <c r="A226" s="59"/>
      <c r="B226" s="25"/>
      <c r="C226" s="60"/>
      <c r="D226" s="53"/>
      <c r="E226" s="524"/>
      <c r="F226" s="171"/>
      <c r="G226" s="524"/>
      <c r="H226" s="524"/>
      <c r="I226" s="524"/>
      <c r="J226" s="524"/>
      <c r="K226" s="524"/>
      <c r="L226" s="203"/>
      <c r="M226" s="524"/>
      <c r="N226" s="525"/>
    </row>
    <row r="227" spans="1:14" x14ac:dyDescent="0.3">
      <c r="A227" s="11"/>
      <c r="B227" s="21" t="s">
        <v>177</v>
      </c>
      <c r="C227" s="12"/>
      <c r="D227" s="13" t="s">
        <v>178</v>
      </c>
      <c r="E227" s="2" t="s">
        <v>31</v>
      </c>
      <c r="F227" s="27">
        <v>0</v>
      </c>
      <c r="G227" s="2" t="s">
        <v>179</v>
      </c>
      <c r="H227" s="27">
        <v>0</v>
      </c>
      <c r="I227" s="2" t="s">
        <v>33</v>
      </c>
      <c r="J227" s="27">
        <v>0</v>
      </c>
      <c r="K227" s="2"/>
      <c r="L227" s="136"/>
      <c r="M227" s="2" t="s">
        <v>35</v>
      </c>
      <c r="N227" s="28">
        <v>0</v>
      </c>
    </row>
    <row r="228" spans="1:14" x14ac:dyDescent="0.3">
      <c r="A228" s="11"/>
      <c r="B228" s="12"/>
      <c r="C228" s="12"/>
      <c r="D228" s="29"/>
      <c r="E228" s="2" t="s">
        <v>20</v>
      </c>
      <c r="F228" s="27">
        <v>0</v>
      </c>
      <c r="G228" s="2" t="s">
        <v>180</v>
      </c>
      <c r="H228" s="27">
        <v>0</v>
      </c>
      <c r="I228" s="2" t="s">
        <v>181</v>
      </c>
      <c r="J228" s="27">
        <v>0</v>
      </c>
      <c r="K228" s="2" t="s">
        <v>182</v>
      </c>
      <c r="L228" s="136">
        <v>0</v>
      </c>
      <c r="M228" s="2" t="s">
        <v>38</v>
      </c>
      <c r="N228" s="28">
        <v>0</v>
      </c>
    </row>
    <row r="229" spans="1:14" x14ac:dyDescent="0.3">
      <c r="A229" s="11"/>
      <c r="B229" s="12"/>
      <c r="C229" s="12"/>
      <c r="D229" s="29"/>
      <c r="E229" s="2" t="s">
        <v>26</v>
      </c>
      <c r="F229" s="27">
        <v>0</v>
      </c>
      <c r="G229" s="2" t="s">
        <v>183</v>
      </c>
      <c r="H229" s="27">
        <v>0</v>
      </c>
      <c r="I229" s="2" t="s">
        <v>184</v>
      </c>
      <c r="J229" s="27">
        <v>0</v>
      </c>
      <c r="K229" s="2"/>
      <c r="L229" s="136"/>
      <c r="M229" s="2" t="s">
        <v>39</v>
      </c>
      <c r="N229" s="28">
        <v>0</v>
      </c>
    </row>
    <row r="230" spans="1:14" x14ac:dyDescent="0.3">
      <c r="A230" s="11"/>
      <c r="B230" s="12"/>
      <c r="C230" s="12"/>
      <c r="D230" s="30"/>
      <c r="H230" s="2"/>
      <c r="J230" s="2"/>
      <c r="L230" s="108"/>
      <c r="N230" s="14"/>
    </row>
    <row r="231" spans="1:14" x14ac:dyDescent="0.3">
      <c r="A231" s="11"/>
      <c r="B231" s="21" t="s">
        <v>185</v>
      </c>
      <c r="C231" s="12"/>
      <c r="D231" s="13" t="s">
        <v>186</v>
      </c>
      <c r="E231" s="2" t="s">
        <v>31</v>
      </c>
      <c r="F231" s="27">
        <v>0</v>
      </c>
      <c r="G231" s="2" t="s">
        <v>179</v>
      </c>
      <c r="H231" s="27">
        <v>0</v>
      </c>
      <c r="I231" s="2" t="s">
        <v>33</v>
      </c>
      <c r="J231" s="27">
        <v>0</v>
      </c>
      <c r="K231" s="2"/>
      <c r="L231" s="136"/>
      <c r="M231" s="2" t="s">
        <v>35</v>
      </c>
      <c r="N231" s="28">
        <v>0</v>
      </c>
    </row>
    <row r="232" spans="1:14" x14ac:dyDescent="0.3">
      <c r="A232" s="11"/>
      <c r="B232" s="12"/>
      <c r="C232" s="12"/>
      <c r="D232" s="29"/>
      <c r="E232" s="2" t="s">
        <v>20</v>
      </c>
      <c r="F232" s="27">
        <v>0</v>
      </c>
      <c r="G232" s="2" t="s">
        <v>180</v>
      </c>
      <c r="H232" s="27">
        <v>0</v>
      </c>
      <c r="I232" s="2" t="s">
        <v>181</v>
      </c>
      <c r="J232" s="27">
        <v>0</v>
      </c>
      <c r="K232" s="2" t="s">
        <v>182</v>
      </c>
      <c r="L232" s="136">
        <v>0</v>
      </c>
      <c r="M232" s="2" t="s">
        <v>38</v>
      </c>
      <c r="N232" s="28">
        <v>0</v>
      </c>
    </row>
    <row r="233" spans="1:14" x14ac:dyDescent="0.3">
      <c r="A233" s="11"/>
      <c r="B233" s="12"/>
      <c r="C233" s="12"/>
      <c r="D233" s="29"/>
      <c r="E233" s="2" t="s">
        <v>26</v>
      </c>
      <c r="F233" s="27">
        <v>0</v>
      </c>
      <c r="G233" s="2" t="s">
        <v>183</v>
      </c>
      <c r="H233" s="27">
        <v>0</v>
      </c>
      <c r="I233" s="2" t="s">
        <v>184</v>
      </c>
      <c r="J233" s="27">
        <v>0</v>
      </c>
      <c r="K233" s="2"/>
      <c r="L233" s="136"/>
      <c r="M233" s="2" t="s">
        <v>39</v>
      </c>
      <c r="N233" s="28">
        <v>0</v>
      </c>
    </row>
    <row r="234" spans="1:14" ht="14.4" thickBot="1" x14ac:dyDescent="0.35">
      <c r="A234" s="11"/>
      <c r="B234" s="12"/>
      <c r="C234" s="12"/>
      <c r="D234" s="30"/>
      <c r="K234" s="34"/>
      <c r="L234" s="76"/>
      <c r="N234" s="5"/>
    </row>
    <row r="235" spans="1:14" ht="14.4" thickTop="1" x14ac:dyDescent="0.3">
      <c r="A235" s="48"/>
      <c r="B235" s="49"/>
      <c r="C235" s="49"/>
      <c r="D235" s="50"/>
      <c r="E235" s="518"/>
      <c r="F235" s="519"/>
      <c r="G235" s="518"/>
      <c r="H235" s="519"/>
      <c r="I235" s="518"/>
      <c r="J235" s="519"/>
      <c r="L235" s="108"/>
      <c r="M235" s="518"/>
      <c r="N235" s="520"/>
    </row>
    <row r="236" spans="1:14" x14ac:dyDescent="0.3">
      <c r="A236" s="37"/>
      <c r="B236" s="38" t="s">
        <v>187</v>
      </c>
      <c r="C236" s="12" t="s">
        <v>172</v>
      </c>
      <c r="D236" s="13" t="s">
        <v>228</v>
      </c>
      <c r="E236" s="39" t="s">
        <v>31</v>
      </c>
      <c r="F236" s="40">
        <f>+F227+F231</f>
        <v>0</v>
      </c>
      <c r="G236" s="39" t="s">
        <v>179</v>
      </c>
      <c r="H236" s="40">
        <f>+H227+H231</f>
        <v>0</v>
      </c>
      <c r="I236" s="39" t="s">
        <v>33</v>
      </c>
      <c r="J236" s="40">
        <f>+J227+J231</f>
        <v>0</v>
      </c>
      <c r="K236" s="39"/>
      <c r="L236" s="192"/>
      <c r="M236" s="39" t="s">
        <v>35</v>
      </c>
      <c r="N236" s="41">
        <f>+N227+N231</f>
        <v>0</v>
      </c>
    </row>
    <row r="237" spans="1:14" x14ac:dyDescent="0.3">
      <c r="A237" s="11"/>
      <c r="B237" s="12"/>
      <c r="C237" s="12"/>
      <c r="D237" s="13"/>
      <c r="E237" s="39" t="s">
        <v>20</v>
      </c>
      <c r="F237" s="40">
        <f>+F228+F232</f>
        <v>0</v>
      </c>
      <c r="G237" s="39" t="s">
        <v>180</v>
      </c>
      <c r="H237" s="40">
        <f>+H228+H232</f>
        <v>0</v>
      </c>
      <c r="I237" s="39" t="s">
        <v>181</v>
      </c>
      <c r="J237" s="40">
        <f>+J228+J232</f>
        <v>0</v>
      </c>
      <c r="K237" s="39" t="s">
        <v>182</v>
      </c>
      <c r="L237" s="192">
        <f>+L228+L232</f>
        <v>0</v>
      </c>
      <c r="M237" s="39" t="s">
        <v>38</v>
      </c>
      <c r="N237" s="41">
        <f>+N228+N232</f>
        <v>0</v>
      </c>
    </row>
    <row r="238" spans="1:14" x14ac:dyDescent="0.3">
      <c r="A238" s="11"/>
      <c r="B238" s="12"/>
      <c r="C238" s="12"/>
      <c r="D238" s="13"/>
      <c r="E238" s="39" t="s">
        <v>26</v>
      </c>
      <c r="F238" s="40">
        <f>+F229+F233</f>
        <v>0</v>
      </c>
      <c r="G238" s="39" t="s">
        <v>183</v>
      </c>
      <c r="H238" s="40">
        <f>+H229+H233</f>
        <v>0</v>
      </c>
      <c r="I238" s="39" t="s">
        <v>184</v>
      </c>
      <c r="J238" s="40">
        <f>+J229+J233</f>
        <v>0</v>
      </c>
      <c r="K238" s="39"/>
      <c r="L238" s="192"/>
      <c r="M238" s="39" t="s">
        <v>39</v>
      </c>
      <c r="N238" s="41">
        <f>+N229+N233</f>
        <v>0</v>
      </c>
    </row>
    <row r="239" spans="1:14" x14ac:dyDescent="0.3">
      <c r="A239" s="11"/>
      <c r="B239" s="12"/>
      <c r="C239" s="12"/>
      <c r="D239" s="13"/>
      <c r="E239" s="39"/>
      <c r="F239" s="40"/>
      <c r="G239" s="39"/>
      <c r="H239" s="40"/>
      <c r="I239" s="39"/>
      <c r="J239" s="40"/>
      <c r="K239" s="39"/>
      <c r="L239" s="192"/>
      <c r="M239" s="39"/>
      <c r="N239" s="41"/>
    </row>
    <row r="240" spans="1:14" x14ac:dyDescent="0.3">
      <c r="A240" s="24"/>
      <c r="B240" s="26"/>
      <c r="C240" s="26"/>
      <c r="D240" s="74"/>
      <c r="E240" s="524"/>
      <c r="F240" s="171"/>
      <c r="G240" s="524"/>
      <c r="H240" s="524"/>
      <c r="I240" s="524"/>
      <c r="J240" s="524"/>
      <c r="K240" s="524"/>
      <c r="L240" s="203"/>
      <c r="M240" s="524"/>
      <c r="N240" s="525"/>
    </row>
    <row r="241" spans="1:14" x14ac:dyDescent="0.3">
      <c r="A241" s="11"/>
      <c r="B241" s="12"/>
      <c r="C241" s="12"/>
      <c r="D241" s="30"/>
      <c r="L241" s="107"/>
      <c r="N241" s="5"/>
    </row>
    <row r="242" spans="1:14" x14ac:dyDescent="0.3">
      <c r="A242" s="56" t="s">
        <v>229</v>
      </c>
      <c r="B242" s="57" t="s">
        <v>175</v>
      </c>
      <c r="C242" s="58" t="s">
        <v>189</v>
      </c>
      <c r="D242" s="57" t="s">
        <v>230</v>
      </c>
      <c r="E242" s="18"/>
      <c r="F242" s="18"/>
      <c r="G242" s="18"/>
      <c r="H242" s="18"/>
      <c r="I242" s="18"/>
      <c r="J242" s="18"/>
      <c r="K242" s="18"/>
      <c r="L242" s="18"/>
      <c r="M242" s="18"/>
      <c r="N242" s="19"/>
    </row>
    <row r="243" spans="1:14" x14ac:dyDescent="0.3">
      <c r="A243" s="11"/>
      <c r="B243" s="61"/>
      <c r="C243" s="12"/>
      <c r="D243" s="30"/>
      <c r="L243" s="107"/>
      <c r="N243" s="5"/>
    </row>
    <row r="244" spans="1:14" x14ac:dyDescent="0.3">
      <c r="A244" s="59"/>
      <c r="B244" s="25"/>
      <c r="C244" s="60"/>
      <c r="D244" s="53"/>
      <c r="E244" s="524"/>
      <c r="F244" s="171"/>
      <c r="G244" s="524"/>
      <c r="H244" s="524"/>
      <c r="I244" s="524"/>
      <c r="J244" s="524"/>
      <c r="K244" s="524"/>
      <c r="L244" s="203"/>
      <c r="M244" s="524"/>
      <c r="N244" s="525"/>
    </row>
    <row r="245" spans="1:14" x14ac:dyDescent="0.3">
      <c r="A245" s="11"/>
      <c r="B245" s="21" t="s">
        <v>177</v>
      </c>
      <c r="C245" s="12"/>
      <c r="D245" s="13" t="s">
        <v>178</v>
      </c>
      <c r="E245" s="2" t="s">
        <v>31</v>
      </c>
      <c r="F245" s="27">
        <v>0</v>
      </c>
      <c r="G245" s="2" t="s">
        <v>179</v>
      </c>
      <c r="H245" s="27">
        <v>0</v>
      </c>
      <c r="I245" s="2" t="s">
        <v>33</v>
      </c>
      <c r="J245" s="27">
        <v>0</v>
      </c>
      <c r="K245" s="2"/>
      <c r="L245" s="136"/>
      <c r="M245" s="2" t="s">
        <v>35</v>
      </c>
      <c r="N245" s="28">
        <v>0</v>
      </c>
    </row>
    <row r="246" spans="1:14" x14ac:dyDescent="0.3">
      <c r="A246" s="11"/>
      <c r="B246" s="12"/>
      <c r="C246" s="12"/>
      <c r="D246" s="29"/>
      <c r="E246" s="2" t="s">
        <v>20</v>
      </c>
      <c r="F246" s="27">
        <v>0</v>
      </c>
      <c r="G246" s="2" t="s">
        <v>180</v>
      </c>
      <c r="H246" s="27">
        <v>0</v>
      </c>
      <c r="I246" s="2" t="s">
        <v>181</v>
      </c>
      <c r="J246" s="27">
        <v>0</v>
      </c>
      <c r="K246" s="2" t="s">
        <v>182</v>
      </c>
      <c r="L246" s="136">
        <v>0</v>
      </c>
      <c r="M246" s="2" t="s">
        <v>38</v>
      </c>
      <c r="N246" s="28">
        <v>0</v>
      </c>
    </row>
    <row r="247" spans="1:14" x14ac:dyDescent="0.3">
      <c r="A247" s="11"/>
      <c r="B247" s="12"/>
      <c r="C247" s="12"/>
      <c r="D247" s="29"/>
      <c r="E247" s="2" t="s">
        <v>26</v>
      </c>
      <c r="F247" s="27">
        <v>0</v>
      </c>
      <c r="G247" s="2" t="s">
        <v>183</v>
      </c>
      <c r="H247" s="27">
        <v>0</v>
      </c>
      <c r="I247" s="2" t="s">
        <v>184</v>
      </c>
      <c r="J247" s="27">
        <v>0</v>
      </c>
      <c r="K247" s="2"/>
      <c r="L247" s="136"/>
      <c r="M247" s="2" t="s">
        <v>39</v>
      </c>
      <c r="N247" s="28">
        <v>0</v>
      </c>
    </row>
    <row r="248" spans="1:14" x14ac:dyDescent="0.3">
      <c r="A248" s="11"/>
      <c r="B248" s="12"/>
      <c r="C248" s="12"/>
      <c r="D248" s="30"/>
      <c r="H248" s="2"/>
      <c r="J248" s="2"/>
      <c r="L248" s="108"/>
      <c r="N248" s="14"/>
    </row>
    <row r="249" spans="1:14" ht="15" customHeight="1" x14ac:dyDescent="0.3">
      <c r="A249" s="11"/>
      <c r="B249" s="21" t="s">
        <v>185</v>
      </c>
      <c r="C249" s="12"/>
      <c r="D249" s="13" t="s">
        <v>186</v>
      </c>
      <c r="E249" s="2" t="s">
        <v>31</v>
      </c>
      <c r="F249" s="27">
        <v>0</v>
      </c>
      <c r="G249" s="2" t="s">
        <v>179</v>
      </c>
      <c r="H249" s="27">
        <v>0</v>
      </c>
      <c r="I249" s="2" t="s">
        <v>33</v>
      </c>
      <c r="J249" s="27">
        <v>0</v>
      </c>
      <c r="K249" s="2"/>
      <c r="L249" s="136"/>
      <c r="M249" s="2" t="s">
        <v>35</v>
      </c>
      <c r="N249" s="28">
        <v>0</v>
      </c>
    </row>
    <row r="250" spans="1:14" x14ac:dyDescent="0.3">
      <c r="A250" s="11"/>
      <c r="B250" s="12"/>
      <c r="C250" s="12"/>
      <c r="D250" s="29"/>
      <c r="E250" s="2" t="s">
        <v>20</v>
      </c>
      <c r="F250" s="27">
        <v>0</v>
      </c>
      <c r="G250" s="2" t="s">
        <v>180</v>
      </c>
      <c r="H250" s="27">
        <v>0</v>
      </c>
      <c r="I250" s="2" t="s">
        <v>181</v>
      </c>
      <c r="J250" s="27">
        <v>0</v>
      </c>
      <c r="K250" s="2" t="s">
        <v>182</v>
      </c>
      <c r="L250" s="136">
        <v>0</v>
      </c>
      <c r="M250" s="2" t="s">
        <v>38</v>
      </c>
      <c r="N250" s="28">
        <v>0</v>
      </c>
    </row>
    <row r="251" spans="1:14" x14ac:dyDescent="0.3">
      <c r="A251" s="11"/>
      <c r="B251" s="12"/>
      <c r="C251" s="12"/>
      <c r="D251" s="29"/>
      <c r="E251" s="2" t="s">
        <v>26</v>
      </c>
      <c r="F251" s="27">
        <v>0</v>
      </c>
      <c r="G251" s="2" t="s">
        <v>183</v>
      </c>
      <c r="H251" s="27">
        <v>0</v>
      </c>
      <c r="I251" s="2" t="s">
        <v>184</v>
      </c>
      <c r="J251" s="27">
        <v>0</v>
      </c>
      <c r="K251" s="2"/>
      <c r="L251" s="136"/>
      <c r="M251" s="2" t="s">
        <v>39</v>
      </c>
      <c r="N251" s="28">
        <v>0</v>
      </c>
    </row>
    <row r="252" spans="1:14" ht="14.4" thickBot="1" x14ac:dyDescent="0.35">
      <c r="A252" s="11"/>
      <c r="B252" s="12"/>
      <c r="C252" s="12"/>
      <c r="D252" s="29"/>
      <c r="E252" s="2"/>
      <c r="F252" s="27"/>
      <c r="G252" s="2"/>
      <c r="H252" s="27"/>
      <c r="I252" s="2"/>
      <c r="J252" s="27"/>
      <c r="K252" s="34"/>
      <c r="L252" s="76"/>
      <c r="M252" s="2"/>
      <c r="N252" s="28"/>
    </row>
    <row r="253" spans="1:14" ht="14.4" thickTop="1" x14ac:dyDescent="0.3">
      <c r="A253" s="48"/>
      <c r="B253" s="49"/>
      <c r="C253" s="49"/>
      <c r="D253" s="50"/>
      <c r="E253" s="518"/>
      <c r="F253" s="519"/>
      <c r="G253" s="518"/>
      <c r="H253" s="519"/>
      <c r="I253" s="518"/>
      <c r="J253" s="519"/>
      <c r="L253" s="108"/>
      <c r="M253" s="518"/>
      <c r="N253" s="520"/>
    </row>
    <row r="254" spans="1:14" x14ac:dyDescent="0.3">
      <c r="A254" s="37"/>
      <c r="B254" s="38" t="s">
        <v>187</v>
      </c>
      <c r="C254" s="12" t="s">
        <v>189</v>
      </c>
      <c r="D254" s="13" t="s">
        <v>230</v>
      </c>
      <c r="E254" s="39" t="s">
        <v>31</v>
      </c>
      <c r="F254" s="40">
        <f>+F245+F249</f>
        <v>0</v>
      </c>
      <c r="G254" s="39" t="s">
        <v>179</v>
      </c>
      <c r="H254" s="40">
        <f>+H245+H249</f>
        <v>0</v>
      </c>
      <c r="I254" s="39" t="s">
        <v>33</v>
      </c>
      <c r="J254" s="40">
        <f>+J245+J249</f>
        <v>0</v>
      </c>
      <c r="K254" s="39"/>
      <c r="L254" s="192"/>
      <c r="M254" s="39" t="s">
        <v>35</v>
      </c>
      <c r="N254" s="41">
        <f>+N245+N249</f>
        <v>0</v>
      </c>
    </row>
    <row r="255" spans="1:14" x14ac:dyDescent="0.3">
      <c r="A255" s="11"/>
      <c r="B255" s="12"/>
      <c r="C255" s="12"/>
      <c r="D255" s="13"/>
      <c r="E255" s="39" t="s">
        <v>20</v>
      </c>
      <c r="F255" s="40">
        <f>+F246+F250</f>
        <v>0</v>
      </c>
      <c r="G255" s="39" t="s">
        <v>180</v>
      </c>
      <c r="H255" s="40">
        <f>+H246+H250</f>
        <v>0</v>
      </c>
      <c r="I255" s="39" t="s">
        <v>181</v>
      </c>
      <c r="J255" s="40">
        <f>+J246+J250</f>
        <v>0</v>
      </c>
      <c r="K255" s="39" t="s">
        <v>182</v>
      </c>
      <c r="L255" s="192">
        <f>+L246+L250</f>
        <v>0</v>
      </c>
      <c r="M255" s="39" t="s">
        <v>38</v>
      </c>
      <c r="N255" s="41">
        <f>+N246+N250</f>
        <v>0</v>
      </c>
    </row>
    <row r="256" spans="1:14" x14ac:dyDescent="0.3">
      <c r="A256" s="11"/>
      <c r="B256" s="12"/>
      <c r="C256" s="12"/>
      <c r="D256" s="13"/>
      <c r="E256" s="39" t="s">
        <v>26</v>
      </c>
      <c r="F256" s="40">
        <f>+F247+F251</f>
        <v>0</v>
      </c>
      <c r="G256" s="39" t="s">
        <v>183</v>
      </c>
      <c r="H256" s="40">
        <f>+H247+H251</f>
        <v>0</v>
      </c>
      <c r="I256" s="39" t="s">
        <v>184</v>
      </c>
      <c r="J256" s="40">
        <f>+J247+J251</f>
        <v>0</v>
      </c>
      <c r="K256" s="39"/>
      <c r="L256" s="192"/>
      <c r="M256" s="39" t="s">
        <v>39</v>
      </c>
      <c r="N256" s="41">
        <f>+N247+N251</f>
        <v>0</v>
      </c>
    </row>
    <row r="257" spans="1:14" x14ac:dyDescent="0.3">
      <c r="A257" s="42"/>
      <c r="B257" s="43"/>
      <c r="C257" s="43"/>
      <c r="D257" s="22"/>
      <c r="E257" s="44"/>
      <c r="F257" s="172"/>
      <c r="G257" s="44"/>
      <c r="H257" s="172"/>
      <c r="I257" s="44"/>
      <c r="J257" s="172"/>
      <c r="K257" s="44"/>
      <c r="L257" s="746"/>
      <c r="M257" s="44"/>
      <c r="N257" s="45"/>
    </row>
    <row r="258" spans="1:14" x14ac:dyDescent="0.3">
      <c r="A258" s="11"/>
      <c r="B258" s="12"/>
      <c r="C258" s="12"/>
      <c r="D258" s="13"/>
      <c r="H258" s="2"/>
      <c r="J258" s="2"/>
      <c r="L258" s="108"/>
      <c r="N258" s="14"/>
    </row>
    <row r="259" spans="1:14" x14ac:dyDescent="0.3">
      <c r="A259" s="1293"/>
      <c r="B259" s="1294"/>
      <c r="C259" s="60"/>
      <c r="D259" s="63"/>
      <c r="E259" s="1282"/>
      <c r="F259" s="1282"/>
      <c r="G259" s="60"/>
      <c r="H259" s="63"/>
      <c r="I259" s="1282"/>
      <c r="J259" s="1282"/>
      <c r="K259" s="60"/>
      <c r="L259" s="63"/>
      <c r="M259" s="1282"/>
      <c r="N259" s="1283"/>
    </row>
    <row r="260" spans="1:14" x14ac:dyDescent="0.3">
      <c r="A260" s="1284" t="s">
        <v>234</v>
      </c>
      <c r="B260" s="1285"/>
      <c r="C260" s="1285"/>
      <c r="D260" s="29" t="s">
        <v>226</v>
      </c>
      <c r="E260" s="64" t="s">
        <v>31</v>
      </c>
      <c r="F260" s="64">
        <f>+F236+F254</f>
        <v>0</v>
      </c>
      <c r="G260" s="64" t="s">
        <v>179</v>
      </c>
      <c r="H260" s="64">
        <f>+H236+H254</f>
        <v>0</v>
      </c>
      <c r="I260" s="39" t="s">
        <v>33</v>
      </c>
      <c r="J260" s="64">
        <f>+J236+J254</f>
        <v>0</v>
      </c>
      <c r="K260" s="39"/>
      <c r="L260" s="64"/>
      <c r="M260" s="64" t="s">
        <v>35</v>
      </c>
      <c r="N260" s="65">
        <f>+N236+N254</f>
        <v>0</v>
      </c>
    </row>
    <row r="261" spans="1:14" x14ac:dyDescent="0.3">
      <c r="A261" s="20"/>
      <c r="B261" s="526"/>
      <c r="C261" s="39"/>
      <c r="D261" s="29"/>
      <c r="E261" s="64" t="s">
        <v>20</v>
      </c>
      <c r="F261" s="64">
        <f>+F237+F255</f>
        <v>0</v>
      </c>
      <c r="G261" s="64" t="s">
        <v>180</v>
      </c>
      <c r="H261" s="64">
        <f>+H237+H255</f>
        <v>0</v>
      </c>
      <c r="I261" s="39" t="s">
        <v>181</v>
      </c>
      <c r="J261" s="64">
        <f>+J237+J255</f>
        <v>0</v>
      </c>
      <c r="K261" s="39" t="s">
        <v>182</v>
      </c>
      <c r="L261" s="64">
        <f>+L237+L255</f>
        <v>0</v>
      </c>
      <c r="M261" s="64" t="s">
        <v>38</v>
      </c>
      <c r="N261" s="65">
        <f>+N237+N255</f>
        <v>0</v>
      </c>
    </row>
    <row r="262" spans="1:14" x14ac:dyDescent="0.3">
      <c r="A262" s="66"/>
      <c r="B262" s="47"/>
      <c r="C262" s="12"/>
      <c r="D262" s="13"/>
      <c r="E262" s="64" t="s">
        <v>26</v>
      </c>
      <c r="F262" s="64">
        <f>+F238+F256</f>
        <v>0</v>
      </c>
      <c r="G262" s="64" t="s">
        <v>183</v>
      </c>
      <c r="H262" s="64">
        <f>+H238+H256</f>
        <v>0</v>
      </c>
      <c r="I262" s="39" t="s">
        <v>184</v>
      </c>
      <c r="J262" s="64">
        <f>+J238+J256</f>
        <v>0</v>
      </c>
      <c r="K262" s="39"/>
      <c r="L262" s="64"/>
      <c r="M262" s="64" t="s">
        <v>39</v>
      </c>
      <c r="N262" s="65">
        <f>+N238+N256</f>
        <v>0</v>
      </c>
    </row>
    <row r="263" spans="1:14" x14ac:dyDescent="0.3">
      <c r="A263" s="66"/>
      <c r="B263" s="47"/>
      <c r="C263" s="12"/>
      <c r="D263" s="13"/>
      <c r="E263" s="47"/>
      <c r="F263" s="47"/>
      <c r="G263" s="12"/>
      <c r="H263" s="13"/>
      <c r="I263" s="47"/>
      <c r="J263" s="47"/>
      <c r="K263" s="12"/>
      <c r="L263" s="13"/>
      <c r="M263" s="47"/>
      <c r="N263" s="67"/>
    </row>
    <row r="264" spans="1:14" x14ac:dyDescent="0.3">
      <c r="A264" s="42"/>
      <c r="B264" s="43"/>
      <c r="C264" s="43"/>
      <c r="D264" s="22"/>
      <c r="E264" s="43"/>
      <c r="F264" s="43"/>
      <c r="G264" s="43"/>
      <c r="H264" s="22"/>
      <c r="I264" s="43"/>
      <c r="J264" s="43"/>
      <c r="K264" s="43"/>
      <c r="L264" s="22"/>
      <c r="M264" s="43"/>
      <c r="N264" s="68"/>
    </row>
    <row r="265" spans="1:14" ht="14.4" thickBot="1" x14ac:dyDescent="0.35">
      <c r="A265" s="75"/>
      <c r="B265" s="76"/>
      <c r="C265" s="76"/>
      <c r="D265" s="77"/>
      <c r="E265" s="34"/>
      <c r="F265" s="35"/>
      <c r="G265" s="34"/>
      <c r="H265" s="34"/>
      <c r="I265" s="34"/>
      <c r="J265" s="34"/>
      <c r="K265" s="34"/>
      <c r="L265" s="149"/>
      <c r="M265" s="34"/>
      <c r="N265" s="70"/>
    </row>
    <row r="266" spans="1:14" ht="15" thickTop="1" thickBot="1" x14ac:dyDescent="0.35">
      <c r="A266" s="1270" t="s">
        <v>171</v>
      </c>
      <c r="B266" s="1271"/>
      <c r="C266" s="71" t="s">
        <v>193</v>
      </c>
      <c r="D266" s="72" t="s">
        <v>235</v>
      </c>
      <c r="E266" s="226"/>
      <c r="F266" s="226"/>
      <c r="G266" s="226"/>
      <c r="H266" s="226"/>
      <c r="I266" s="226"/>
      <c r="J266" s="226"/>
      <c r="K266" s="226"/>
      <c r="L266" s="226"/>
      <c r="M266" s="226"/>
      <c r="N266" s="73"/>
    </row>
    <row r="267" spans="1:14" ht="14.4" thickTop="1" x14ac:dyDescent="0.3">
      <c r="A267" s="11"/>
      <c r="B267" s="12"/>
      <c r="C267" s="12"/>
      <c r="D267" s="13"/>
      <c r="L267" s="107"/>
      <c r="N267" s="5"/>
    </row>
    <row r="268" spans="1:14" x14ac:dyDescent="0.3">
      <c r="A268" s="56" t="s">
        <v>236</v>
      </c>
      <c r="B268" s="57" t="s">
        <v>175</v>
      </c>
      <c r="C268" s="58" t="s">
        <v>172</v>
      </c>
      <c r="D268" s="57" t="s">
        <v>237</v>
      </c>
      <c r="E268" s="18"/>
      <c r="F268" s="18"/>
      <c r="G268" s="18"/>
      <c r="H268" s="18"/>
      <c r="I268" s="18"/>
      <c r="J268" s="18"/>
      <c r="K268" s="18"/>
      <c r="L268" s="18"/>
      <c r="M268" s="18"/>
      <c r="N268" s="19"/>
    </row>
    <row r="269" spans="1:14" x14ac:dyDescent="0.3">
      <c r="A269" s="11"/>
      <c r="B269" s="61"/>
      <c r="C269" s="12"/>
      <c r="D269" s="30"/>
      <c r="L269" s="107"/>
      <c r="N269" s="5"/>
    </row>
    <row r="270" spans="1:14" x14ac:dyDescent="0.3">
      <c r="A270" s="59"/>
      <c r="B270" s="25"/>
      <c r="C270" s="60"/>
      <c r="D270" s="53"/>
      <c r="E270" s="524"/>
      <c r="F270" s="171"/>
      <c r="G270" s="524"/>
      <c r="H270" s="524"/>
      <c r="I270" s="524"/>
      <c r="J270" s="524"/>
      <c r="K270" s="524"/>
      <c r="L270" s="203"/>
      <c r="M270" s="524"/>
      <c r="N270" s="525"/>
    </row>
    <row r="271" spans="1:14" x14ac:dyDescent="0.3">
      <c r="A271" s="11"/>
      <c r="B271" s="21" t="s">
        <v>177</v>
      </c>
      <c r="C271" s="12"/>
      <c r="D271" s="13" t="s">
        <v>178</v>
      </c>
      <c r="E271" s="2" t="s">
        <v>31</v>
      </c>
      <c r="F271" s="27">
        <v>0</v>
      </c>
      <c r="G271" s="2" t="s">
        <v>179</v>
      </c>
      <c r="H271" s="27">
        <v>0</v>
      </c>
      <c r="I271" s="2" t="s">
        <v>33</v>
      </c>
      <c r="J271" s="27">
        <v>0</v>
      </c>
      <c r="K271" s="2"/>
      <c r="L271" s="136"/>
      <c r="M271" s="2" t="s">
        <v>35</v>
      </c>
      <c r="N271" s="28">
        <v>0</v>
      </c>
    </row>
    <row r="272" spans="1:14" x14ac:dyDescent="0.3">
      <c r="A272" s="11"/>
      <c r="B272" s="12"/>
      <c r="C272" s="12"/>
      <c r="D272" s="29"/>
      <c r="E272" s="2" t="s">
        <v>20</v>
      </c>
      <c r="F272" s="27">
        <v>0</v>
      </c>
      <c r="G272" s="2" t="s">
        <v>180</v>
      </c>
      <c r="H272" s="27">
        <v>0</v>
      </c>
      <c r="I272" s="2" t="s">
        <v>181</v>
      </c>
      <c r="J272" s="27">
        <v>0</v>
      </c>
      <c r="K272" s="2" t="s">
        <v>182</v>
      </c>
      <c r="L272" s="136">
        <v>0</v>
      </c>
      <c r="M272" s="2" t="s">
        <v>38</v>
      </c>
      <c r="N272" s="28">
        <v>0</v>
      </c>
    </row>
    <row r="273" spans="1:14" x14ac:dyDescent="0.3">
      <c r="A273" s="11"/>
      <c r="B273" s="12"/>
      <c r="C273" s="12"/>
      <c r="D273" s="29"/>
      <c r="E273" s="2" t="s">
        <v>26</v>
      </c>
      <c r="F273" s="27">
        <v>0</v>
      </c>
      <c r="G273" s="2" t="s">
        <v>183</v>
      </c>
      <c r="H273" s="27">
        <v>0</v>
      </c>
      <c r="I273" s="2" t="s">
        <v>184</v>
      </c>
      <c r="J273" s="27">
        <v>0</v>
      </c>
      <c r="K273" s="2"/>
      <c r="L273" s="136"/>
      <c r="M273" s="2" t="s">
        <v>39</v>
      </c>
      <c r="N273" s="28">
        <v>0</v>
      </c>
    </row>
    <row r="274" spans="1:14" x14ac:dyDescent="0.3">
      <c r="A274" s="11"/>
      <c r="B274" s="12"/>
      <c r="C274" s="12"/>
      <c r="D274" s="30"/>
      <c r="H274" s="2"/>
      <c r="J274" s="2"/>
      <c r="L274" s="108"/>
      <c r="N274" s="14"/>
    </row>
    <row r="275" spans="1:14" x14ac:dyDescent="0.3">
      <c r="A275" s="11"/>
      <c r="B275" s="21" t="s">
        <v>185</v>
      </c>
      <c r="C275" s="12"/>
      <c r="D275" s="13" t="s">
        <v>186</v>
      </c>
      <c r="E275" s="2" t="s">
        <v>31</v>
      </c>
      <c r="F275" s="27">
        <v>0</v>
      </c>
      <c r="G275" s="2" t="s">
        <v>179</v>
      </c>
      <c r="H275" s="27">
        <v>0</v>
      </c>
      <c r="I275" s="2" t="s">
        <v>33</v>
      </c>
      <c r="J275" s="27">
        <v>0</v>
      </c>
      <c r="K275" s="2"/>
      <c r="L275" s="136"/>
      <c r="M275" s="2" t="s">
        <v>35</v>
      </c>
      <c r="N275" s="28">
        <v>0</v>
      </c>
    </row>
    <row r="276" spans="1:14" x14ac:dyDescent="0.3">
      <c r="A276" s="11"/>
      <c r="B276" s="12"/>
      <c r="C276" s="12"/>
      <c r="D276" s="29"/>
      <c r="E276" s="2" t="s">
        <v>20</v>
      </c>
      <c r="F276" s="27">
        <v>0</v>
      </c>
      <c r="G276" s="2" t="s">
        <v>180</v>
      </c>
      <c r="H276" s="27">
        <v>0</v>
      </c>
      <c r="I276" s="2" t="s">
        <v>181</v>
      </c>
      <c r="J276" s="27">
        <v>0</v>
      </c>
      <c r="K276" s="2" t="s">
        <v>182</v>
      </c>
      <c r="L276" s="136">
        <v>0</v>
      </c>
      <c r="M276" s="2" t="s">
        <v>38</v>
      </c>
      <c r="N276" s="28">
        <v>0</v>
      </c>
    </row>
    <row r="277" spans="1:14" x14ac:dyDescent="0.3">
      <c r="A277" s="11"/>
      <c r="B277" s="12"/>
      <c r="C277" s="12"/>
      <c r="D277" s="29"/>
      <c r="E277" s="2" t="s">
        <v>26</v>
      </c>
      <c r="F277" s="27">
        <v>0</v>
      </c>
      <c r="G277" s="2" t="s">
        <v>183</v>
      </c>
      <c r="H277" s="27">
        <v>0</v>
      </c>
      <c r="I277" s="2" t="s">
        <v>184</v>
      </c>
      <c r="J277" s="27">
        <v>0</v>
      </c>
      <c r="K277" s="2"/>
      <c r="L277" s="136"/>
      <c r="M277" s="2" t="s">
        <v>39</v>
      </c>
      <c r="N277" s="28">
        <v>0</v>
      </c>
    </row>
    <row r="278" spans="1:14" x14ac:dyDescent="0.3">
      <c r="A278" s="11"/>
      <c r="B278" s="12"/>
      <c r="C278" s="12"/>
      <c r="D278" s="29"/>
      <c r="E278" s="2"/>
      <c r="F278" s="27"/>
      <c r="G278" s="2"/>
      <c r="H278" s="27"/>
      <c r="I278" s="2"/>
      <c r="J278" s="27"/>
      <c r="L278" s="108"/>
      <c r="M278" s="2"/>
      <c r="N278" s="28"/>
    </row>
    <row r="279" spans="1:14" x14ac:dyDescent="0.3">
      <c r="A279" s="11"/>
      <c r="B279" s="21" t="s">
        <v>195</v>
      </c>
      <c r="C279" s="12"/>
      <c r="D279" s="13" t="s">
        <v>196</v>
      </c>
      <c r="E279" s="2" t="s">
        <v>31</v>
      </c>
      <c r="F279" s="27">
        <v>0</v>
      </c>
      <c r="G279" s="2" t="s">
        <v>179</v>
      </c>
      <c r="H279" s="27">
        <v>0</v>
      </c>
      <c r="I279" s="2" t="s">
        <v>33</v>
      </c>
      <c r="J279" s="27">
        <v>0</v>
      </c>
      <c r="L279" s="136"/>
      <c r="M279" s="2" t="s">
        <v>35</v>
      </c>
      <c r="N279" s="28">
        <v>0</v>
      </c>
    </row>
    <row r="280" spans="1:14" x14ac:dyDescent="0.3">
      <c r="A280" s="11"/>
      <c r="B280" s="12"/>
      <c r="C280" s="12"/>
      <c r="D280" s="29"/>
      <c r="E280" s="2" t="s">
        <v>20</v>
      </c>
      <c r="F280" s="27">
        <v>0</v>
      </c>
      <c r="G280" s="2" t="s">
        <v>180</v>
      </c>
      <c r="H280" s="27">
        <v>0</v>
      </c>
      <c r="I280" s="2" t="s">
        <v>181</v>
      </c>
      <c r="J280" s="27">
        <v>0</v>
      </c>
      <c r="K280" s="2" t="s">
        <v>182</v>
      </c>
      <c r="L280" s="136">
        <v>0</v>
      </c>
      <c r="M280" s="2" t="s">
        <v>38</v>
      </c>
      <c r="N280" s="28">
        <v>0</v>
      </c>
    </row>
    <row r="281" spans="1:14" x14ac:dyDescent="0.3">
      <c r="A281" s="11"/>
      <c r="B281" s="12"/>
      <c r="C281" s="12"/>
      <c r="D281" s="29"/>
      <c r="E281" s="2" t="s">
        <v>26</v>
      </c>
      <c r="F281" s="27">
        <v>0</v>
      </c>
      <c r="G281" s="2" t="s">
        <v>183</v>
      </c>
      <c r="H281" s="27">
        <v>0</v>
      </c>
      <c r="I281" s="2" t="s">
        <v>184</v>
      </c>
      <c r="J281" s="27">
        <v>0</v>
      </c>
      <c r="K281" s="39"/>
      <c r="L281" s="136"/>
      <c r="M281" s="2" t="s">
        <v>39</v>
      </c>
      <c r="N281" s="28">
        <v>0</v>
      </c>
    </row>
    <row r="282" spans="1:14" ht="15" thickBot="1" x14ac:dyDescent="0.35">
      <c r="A282" s="11"/>
      <c r="B282" s="12"/>
      <c r="C282" s="12"/>
      <c r="D282" s="29"/>
      <c r="E282" s="2"/>
      <c r="F282" s="27"/>
      <c r="G282" s="2"/>
      <c r="H282" s="27"/>
      <c r="I282" s="2"/>
      <c r="J282" s="27"/>
      <c r="K282"/>
      <c r="L282" s="136"/>
      <c r="M282" s="2"/>
      <c r="N282" s="28"/>
    </row>
    <row r="283" spans="1:14" ht="14.4" thickTop="1" x14ac:dyDescent="0.3">
      <c r="A283" s="48"/>
      <c r="B283" s="49"/>
      <c r="C283" s="49"/>
      <c r="D283" s="50"/>
      <c r="E283" s="518"/>
      <c r="F283" s="519"/>
      <c r="G283" s="518"/>
      <c r="H283" s="519"/>
      <c r="I283" s="518"/>
      <c r="J283" s="519"/>
      <c r="K283" s="518"/>
      <c r="L283" s="201"/>
      <c r="M283" s="518"/>
      <c r="N283" s="520"/>
    </row>
    <row r="284" spans="1:14" x14ac:dyDescent="0.3">
      <c r="A284" s="37"/>
      <c r="B284" s="78" t="s">
        <v>187</v>
      </c>
      <c r="C284" s="12" t="s">
        <v>172</v>
      </c>
      <c r="D284" s="13" t="s">
        <v>237</v>
      </c>
      <c r="E284" s="39" t="s">
        <v>31</v>
      </c>
      <c r="F284" s="40">
        <f>+F271+F275+F279</f>
        <v>0</v>
      </c>
      <c r="G284" s="39" t="s">
        <v>179</v>
      </c>
      <c r="H284" s="40">
        <f>+H271+H275+H279</f>
        <v>0</v>
      </c>
      <c r="I284" s="39" t="s">
        <v>33</v>
      </c>
      <c r="J284" s="40">
        <f>+J271+J275+J279</f>
        <v>0</v>
      </c>
      <c r="K284" s="39"/>
      <c r="L284" s="192"/>
      <c r="M284" s="39" t="s">
        <v>35</v>
      </c>
      <c r="N284" s="41">
        <f>+N271+N275+N279</f>
        <v>0</v>
      </c>
    </row>
    <row r="285" spans="1:14" x14ac:dyDescent="0.3">
      <c r="A285" s="11"/>
      <c r="B285" s="12"/>
      <c r="C285" s="12"/>
      <c r="D285" s="13"/>
      <c r="E285" s="39" t="s">
        <v>20</v>
      </c>
      <c r="F285" s="40">
        <f>+F272+F276+F280</f>
        <v>0</v>
      </c>
      <c r="G285" s="39" t="s">
        <v>180</v>
      </c>
      <c r="H285" s="40">
        <f>+H272+H276+H280</f>
        <v>0</v>
      </c>
      <c r="I285" s="39" t="s">
        <v>181</v>
      </c>
      <c r="J285" s="40">
        <f>+J272+J276+J280</f>
        <v>0</v>
      </c>
      <c r="K285" s="39" t="s">
        <v>182</v>
      </c>
      <c r="L285" s="192">
        <f>+L272+L276+L280</f>
        <v>0</v>
      </c>
      <c r="M285" s="39" t="s">
        <v>38</v>
      </c>
      <c r="N285" s="41">
        <f>+N272+N276+N280</f>
        <v>0</v>
      </c>
    </row>
    <row r="286" spans="1:14" x14ac:dyDescent="0.3">
      <c r="A286" s="11"/>
      <c r="B286" s="12"/>
      <c r="C286" s="12"/>
      <c r="D286" s="13"/>
      <c r="E286" s="39" t="s">
        <v>26</v>
      </c>
      <c r="F286" s="40">
        <f>+F273+F277+F281</f>
        <v>0</v>
      </c>
      <c r="G286" s="39" t="s">
        <v>183</v>
      </c>
      <c r="H286" s="40">
        <f>+H273+H277+H281</f>
        <v>0</v>
      </c>
      <c r="I286" s="39" t="s">
        <v>184</v>
      </c>
      <c r="J286" s="40">
        <f>+J273+J277+J281</f>
        <v>0</v>
      </c>
      <c r="K286" s="39"/>
      <c r="L286" s="192"/>
      <c r="M286" s="39" t="s">
        <v>39</v>
      </c>
      <c r="N286" s="41">
        <f>+N273+N277+N281</f>
        <v>0</v>
      </c>
    </row>
    <row r="287" spans="1:14" x14ac:dyDescent="0.3">
      <c r="A287" s="42"/>
      <c r="B287" s="43"/>
      <c r="C287" s="43"/>
      <c r="D287" s="22"/>
      <c r="E287" s="44"/>
      <c r="F287" s="172"/>
      <c r="G287" s="44"/>
      <c r="H287" s="172"/>
      <c r="I287" s="44"/>
      <c r="J287" s="172"/>
      <c r="K287" s="44"/>
      <c r="L287" s="746"/>
      <c r="M287" s="44"/>
      <c r="N287" s="45"/>
    </row>
    <row r="288" spans="1:14" x14ac:dyDescent="0.3">
      <c r="A288" s="11"/>
      <c r="B288" s="12"/>
      <c r="C288" s="12"/>
      <c r="D288" s="30"/>
      <c r="L288" s="107"/>
      <c r="N288" s="5"/>
    </row>
    <row r="289" spans="1:14" x14ac:dyDescent="0.3">
      <c r="A289" s="56" t="s">
        <v>238</v>
      </c>
      <c r="B289" s="57" t="s">
        <v>175</v>
      </c>
      <c r="C289" s="55" t="s">
        <v>189</v>
      </c>
      <c r="D289" s="57" t="s">
        <v>240</v>
      </c>
      <c r="E289" s="18"/>
      <c r="F289" s="18"/>
      <c r="G289" s="18"/>
      <c r="H289" s="18"/>
      <c r="I289" s="18"/>
      <c r="J289" s="18"/>
      <c r="K289" s="18"/>
      <c r="L289" s="18"/>
      <c r="M289" s="18"/>
      <c r="N289" s="19"/>
    </row>
    <row r="290" spans="1:14" x14ac:dyDescent="0.3">
      <c r="A290" s="11"/>
      <c r="B290" s="61"/>
      <c r="C290" s="12"/>
      <c r="D290" s="30"/>
      <c r="L290" s="107"/>
      <c r="N290" s="5"/>
    </row>
    <row r="291" spans="1:14" x14ac:dyDescent="0.3">
      <c r="A291" s="59"/>
      <c r="B291" s="25"/>
      <c r="C291" s="60"/>
      <c r="D291" s="53"/>
      <c r="E291" s="524"/>
      <c r="F291" s="171"/>
      <c r="G291" s="524"/>
      <c r="H291" s="524"/>
      <c r="I291" s="524"/>
      <c r="J291" s="524"/>
      <c r="K291" s="524"/>
      <c r="L291" s="203"/>
      <c r="M291" s="524"/>
      <c r="N291" s="525"/>
    </row>
    <row r="292" spans="1:14" x14ac:dyDescent="0.3">
      <c r="A292" s="11"/>
      <c r="B292" s="21" t="s">
        <v>177</v>
      </c>
      <c r="C292" s="12"/>
      <c r="D292" s="13" t="s">
        <v>178</v>
      </c>
      <c r="E292" s="2" t="s">
        <v>31</v>
      </c>
      <c r="F292" s="27">
        <v>0</v>
      </c>
      <c r="G292" s="2" t="s">
        <v>179</v>
      </c>
      <c r="H292" s="27">
        <v>0</v>
      </c>
      <c r="I292" s="2" t="s">
        <v>33</v>
      </c>
      <c r="J292" s="27">
        <v>0</v>
      </c>
      <c r="K292" s="2"/>
      <c r="L292" s="136"/>
      <c r="M292" s="2" t="s">
        <v>35</v>
      </c>
      <c r="N292" s="28">
        <v>0</v>
      </c>
    </row>
    <row r="293" spans="1:14" x14ac:dyDescent="0.3">
      <c r="A293" s="11"/>
      <c r="B293" s="12"/>
      <c r="C293" s="12"/>
      <c r="D293" s="29"/>
      <c r="E293" s="2" t="s">
        <v>20</v>
      </c>
      <c r="F293" s="27">
        <v>0</v>
      </c>
      <c r="G293" s="2" t="s">
        <v>180</v>
      </c>
      <c r="H293" s="27">
        <v>0</v>
      </c>
      <c r="I293" s="2" t="s">
        <v>181</v>
      </c>
      <c r="J293" s="27">
        <v>0</v>
      </c>
      <c r="K293" s="2" t="s">
        <v>182</v>
      </c>
      <c r="L293" s="136">
        <v>0</v>
      </c>
      <c r="M293" s="2" t="s">
        <v>38</v>
      </c>
      <c r="N293" s="28">
        <v>0</v>
      </c>
    </row>
    <row r="294" spans="1:14" x14ac:dyDescent="0.3">
      <c r="A294" s="11"/>
      <c r="B294" s="12"/>
      <c r="C294" s="12"/>
      <c r="D294" s="29"/>
      <c r="E294" s="2" t="s">
        <v>26</v>
      </c>
      <c r="F294" s="27">
        <v>0</v>
      </c>
      <c r="G294" s="2" t="s">
        <v>183</v>
      </c>
      <c r="H294" s="27">
        <v>0</v>
      </c>
      <c r="I294" s="2" t="s">
        <v>184</v>
      </c>
      <c r="J294" s="27">
        <v>0</v>
      </c>
      <c r="K294" s="2"/>
      <c r="L294" s="136"/>
      <c r="M294" s="2" t="s">
        <v>39</v>
      </c>
      <c r="N294" s="28">
        <v>0</v>
      </c>
    </row>
    <row r="295" spans="1:14" x14ac:dyDescent="0.3">
      <c r="A295" s="11"/>
      <c r="B295" s="12"/>
      <c r="C295" s="12"/>
      <c r="D295" s="30"/>
      <c r="H295" s="2"/>
      <c r="J295" s="2"/>
      <c r="L295" s="108"/>
      <c r="N295" s="14"/>
    </row>
    <row r="296" spans="1:14" x14ac:dyDescent="0.3">
      <c r="A296" s="11"/>
      <c r="B296" s="21" t="s">
        <v>185</v>
      </c>
      <c r="C296" s="12"/>
      <c r="D296" s="13" t="s">
        <v>186</v>
      </c>
      <c r="E296" s="2" t="s">
        <v>31</v>
      </c>
      <c r="F296" s="27">
        <v>0</v>
      </c>
      <c r="G296" s="2" t="s">
        <v>179</v>
      </c>
      <c r="H296" s="27">
        <v>0</v>
      </c>
      <c r="I296" s="2" t="s">
        <v>33</v>
      </c>
      <c r="J296" s="27">
        <v>0</v>
      </c>
      <c r="K296" s="2"/>
      <c r="L296" s="136"/>
      <c r="M296" s="2" t="s">
        <v>35</v>
      </c>
      <c r="N296" s="28">
        <v>0</v>
      </c>
    </row>
    <row r="297" spans="1:14" x14ac:dyDescent="0.3">
      <c r="A297" s="11"/>
      <c r="B297" s="12"/>
      <c r="C297" s="12"/>
      <c r="D297" s="29"/>
      <c r="E297" s="2" t="s">
        <v>20</v>
      </c>
      <c r="F297" s="27">
        <v>0</v>
      </c>
      <c r="G297" s="2" t="s">
        <v>180</v>
      </c>
      <c r="H297" s="27">
        <v>0</v>
      </c>
      <c r="I297" s="2" t="s">
        <v>181</v>
      </c>
      <c r="J297" s="27">
        <v>0</v>
      </c>
      <c r="K297" s="2" t="s">
        <v>182</v>
      </c>
      <c r="L297" s="136">
        <v>0</v>
      </c>
      <c r="M297" s="2" t="s">
        <v>38</v>
      </c>
      <c r="N297" s="28">
        <v>0</v>
      </c>
    </row>
    <row r="298" spans="1:14" x14ac:dyDescent="0.3">
      <c r="A298" s="11"/>
      <c r="B298" s="12"/>
      <c r="C298" s="12"/>
      <c r="D298" s="29"/>
      <c r="E298" s="2" t="s">
        <v>26</v>
      </c>
      <c r="F298" s="27">
        <v>0</v>
      </c>
      <c r="G298" s="2" t="s">
        <v>183</v>
      </c>
      <c r="H298" s="27">
        <v>0</v>
      </c>
      <c r="I298" s="2" t="s">
        <v>184</v>
      </c>
      <c r="J298" s="27">
        <v>0</v>
      </c>
      <c r="K298" s="2"/>
      <c r="L298" s="136"/>
      <c r="M298" s="2" t="s">
        <v>39</v>
      </c>
      <c r="N298" s="28">
        <v>0</v>
      </c>
    </row>
    <row r="299" spans="1:14" x14ac:dyDescent="0.3">
      <c r="A299" s="11"/>
      <c r="B299" s="12"/>
      <c r="C299" s="12"/>
      <c r="D299" s="30"/>
      <c r="L299" s="108"/>
      <c r="N299" s="5"/>
    </row>
    <row r="300" spans="1:14" x14ac:dyDescent="0.3">
      <c r="A300" s="11"/>
      <c r="B300" s="21" t="s">
        <v>195</v>
      </c>
      <c r="C300" s="12"/>
      <c r="D300" s="13" t="s">
        <v>196</v>
      </c>
      <c r="E300" s="2" t="s">
        <v>31</v>
      </c>
      <c r="F300" s="27">
        <v>0</v>
      </c>
      <c r="G300" s="2" t="s">
        <v>179</v>
      </c>
      <c r="H300" s="27">
        <v>0</v>
      </c>
      <c r="I300" s="2" t="s">
        <v>33</v>
      </c>
      <c r="J300" s="27">
        <v>0</v>
      </c>
      <c r="L300" s="136"/>
      <c r="M300" s="2" t="s">
        <v>35</v>
      </c>
      <c r="N300" s="28">
        <v>0</v>
      </c>
    </row>
    <row r="301" spans="1:14" x14ac:dyDescent="0.3">
      <c r="A301" s="11"/>
      <c r="B301" s="12"/>
      <c r="C301" s="12"/>
      <c r="D301" s="29"/>
      <c r="E301" s="2" t="s">
        <v>20</v>
      </c>
      <c r="F301" s="27">
        <v>0</v>
      </c>
      <c r="G301" s="2" t="s">
        <v>180</v>
      </c>
      <c r="H301" s="27">
        <v>0</v>
      </c>
      <c r="I301" s="2" t="s">
        <v>181</v>
      </c>
      <c r="J301" s="27">
        <v>0</v>
      </c>
      <c r="K301" s="2" t="s">
        <v>182</v>
      </c>
      <c r="L301" s="136">
        <v>0</v>
      </c>
      <c r="M301" s="2" t="s">
        <v>38</v>
      </c>
      <c r="N301" s="28">
        <v>0</v>
      </c>
    </row>
    <row r="302" spans="1:14" x14ac:dyDescent="0.3">
      <c r="A302" s="11"/>
      <c r="B302" s="12"/>
      <c r="C302" s="12"/>
      <c r="D302" s="29"/>
      <c r="E302" s="2" t="s">
        <v>26</v>
      </c>
      <c r="F302" s="27">
        <v>0</v>
      </c>
      <c r="G302" s="2" t="s">
        <v>183</v>
      </c>
      <c r="H302" s="27">
        <v>0</v>
      </c>
      <c r="I302" s="2" t="s">
        <v>184</v>
      </c>
      <c r="J302" s="27">
        <v>0</v>
      </c>
      <c r="K302" s="39"/>
      <c r="L302" s="136"/>
      <c r="M302" s="2" t="s">
        <v>39</v>
      </c>
      <c r="N302" s="28">
        <v>0</v>
      </c>
    </row>
    <row r="303" spans="1:14" ht="15" thickBot="1" x14ac:dyDescent="0.35">
      <c r="A303" s="11"/>
      <c r="B303" s="12"/>
      <c r="C303" s="12"/>
      <c r="D303" s="29"/>
      <c r="E303" s="2"/>
      <c r="F303" s="27"/>
      <c r="G303" s="2"/>
      <c r="H303" s="27"/>
      <c r="I303" s="2"/>
      <c r="J303" s="27"/>
      <c r="K303"/>
      <c r="L303" s="136"/>
      <c r="M303" s="2"/>
      <c r="N303" s="28"/>
    </row>
    <row r="304" spans="1:14" ht="14.4" thickTop="1" x14ac:dyDescent="0.3">
      <c r="A304" s="48"/>
      <c r="B304" s="49"/>
      <c r="C304" s="49"/>
      <c r="D304" s="50"/>
      <c r="E304" s="518"/>
      <c r="F304" s="519"/>
      <c r="G304" s="518"/>
      <c r="H304" s="519"/>
      <c r="I304" s="518"/>
      <c r="J304" s="519"/>
      <c r="K304" s="518"/>
      <c r="L304" s="201"/>
      <c r="M304" s="518"/>
      <c r="N304" s="520"/>
    </row>
    <row r="305" spans="1:14" x14ac:dyDescent="0.3">
      <c r="A305" s="37"/>
      <c r="B305" s="78" t="s">
        <v>187</v>
      </c>
      <c r="C305" s="47" t="s">
        <v>189</v>
      </c>
      <c r="D305" s="13" t="s">
        <v>240</v>
      </c>
      <c r="E305" s="39" t="s">
        <v>31</v>
      </c>
      <c r="F305" s="40">
        <f>+F292+F296+F300</f>
        <v>0</v>
      </c>
      <c r="G305" s="39" t="s">
        <v>179</v>
      </c>
      <c r="H305" s="40">
        <f>+H292+H296+H300</f>
        <v>0</v>
      </c>
      <c r="I305" s="39" t="s">
        <v>33</v>
      </c>
      <c r="J305" s="40">
        <f>+J292+J296+J300</f>
        <v>0</v>
      </c>
      <c r="K305" s="39"/>
      <c r="L305" s="192"/>
      <c r="M305" s="39" t="s">
        <v>35</v>
      </c>
      <c r="N305" s="41">
        <f>+N292+N296+N300</f>
        <v>0</v>
      </c>
    </row>
    <row r="306" spans="1:14" x14ac:dyDescent="0.3">
      <c r="A306" s="11"/>
      <c r="B306" s="12"/>
      <c r="C306" s="12"/>
      <c r="D306" s="13"/>
      <c r="E306" s="39" t="s">
        <v>20</v>
      </c>
      <c r="F306" s="40">
        <f t="shared" ref="F306:H307" si="0">+F293+F297+F301</f>
        <v>0</v>
      </c>
      <c r="G306" s="39" t="s">
        <v>180</v>
      </c>
      <c r="H306" s="40">
        <f>+H293+H297+H301</f>
        <v>0</v>
      </c>
      <c r="I306" s="39" t="s">
        <v>181</v>
      </c>
      <c r="J306" s="40">
        <f>+J293+J297+J301</f>
        <v>0</v>
      </c>
      <c r="K306" s="39" t="s">
        <v>182</v>
      </c>
      <c r="L306" s="192">
        <f>+L293+L297+L301</f>
        <v>0</v>
      </c>
      <c r="M306" s="39" t="s">
        <v>38</v>
      </c>
      <c r="N306" s="41">
        <f>+N293+N297+N301</f>
        <v>0</v>
      </c>
    </row>
    <row r="307" spans="1:14" x14ac:dyDescent="0.3">
      <c r="A307" s="11"/>
      <c r="B307" s="12"/>
      <c r="C307" s="12"/>
      <c r="D307" s="13"/>
      <c r="E307" s="39" t="s">
        <v>26</v>
      </c>
      <c r="F307" s="40">
        <f t="shared" si="0"/>
        <v>0</v>
      </c>
      <c r="G307" s="39" t="s">
        <v>183</v>
      </c>
      <c r="H307" s="40">
        <f t="shared" si="0"/>
        <v>0</v>
      </c>
      <c r="I307" s="39" t="s">
        <v>184</v>
      </c>
      <c r="J307" s="40">
        <f>+J294+J298+J302</f>
        <v>0</v>
      </c>
      <c r="K307" s="39"/>
      <c r="L307" s="192"/>
      <c r="M307" s="39" t="s">
        <v>39</v>
      </c>
      <c r="N307" s="41">
        <f>+N294+N298+N302</f>
        <v>0</v>
      </c>
    </row>
    <row r="308" spans="1:14" x14ac:dyDescent="0.3">
      <c r="A308" s="42"/>
      <c r="B308" s="43"/>
      <c r="C308" s="43"/>
      <c r="D308" s="22"/>
      <c r="E308" s="44"/>
      <c r="F308" s="172"/>
      <c r="G308" s="44"/>
      <c r="H308" s="172"/>
      <c r="I308" s="44"/>
      <c r="J308" s="172"/>
      <c r="K308" s="44"/>
      <c r="L308" s="746"/>
      <c r="M308" s="44"/>
      <c r="N308" s="45"/>
    </row>
    <row r="309" spans="1:14" x14ac:dyDescent="0.3">
      <c r="A309" s="79"/>
      <c r="B309" s="80"/>
      <c r="C309" s="17"/>
      <c r="D309" s="81"/>
      <c r="E309" s="521"/>
      <c r="F309" s="522"/>
      <c r="G309" s="521"/>
      <c r="H309" s="521"/>
      <c r="I309" s="521"/>
      <c r="J309" s="521"/>
      <c r="K309" s="521"/>
      <c r="L309" s="197"/>
      <c r="M309" s="521"/>
      <c r="N309" s="523"/>
    </row>
    <row r="310" spans="1:14" x14ac:dyDescent="0.3">
      <c r="A310" s="11"/>
      <c r="B310" s="12"/>
      <c r="C310" s="12"/>
      <c r="D310" s="30"/>
      <c r="L310" s="107"/>
      <c r="N310" s="525"/>
    </row>
    <row r="311" spans="1:14" x14ac:dyDescent="0.3">
      <c r="A311" s="1284" t="s">
        <v>242</v>
      </c>
      <c r="B311" s="1285"/>
      <c r="C311" s="1285"/>
      <c r="D311" s="29" t="s">
        <v>235</v>
      </c>
      <c r="E311" s="64" t="s">
        <v>31</v>
      </c>
      <c r="F311" s="64">
        <f>+F284+F305</f>
        <v>0</v>
      </c>
      <c r="G311" s="64" t="s">
        <v>179</v>
      </c>
      <c r="H311" s="64">
        <f>+H284+H305</f>
        <v>0</v>
      </c>
      <c r="I311" s="39" t="s">
        <v>33</v>
      </c>
      <c r="J311" s="64">
        <f>+J284+J305</f>
        <v>0</v>
      </c>
      <c r="K311" s="39"/>
      <c r="L311" s="64"/>
      <c r="M311" s="64" t="s">
        <v>35</v>
      </c>
      <c r="N311" s="65">
        <f>+N284+N305</f>
        <v>0</v>
      </c>
    </row>
    <row r="312" spans="1:14" x14ac:dyDescent="0.3">
      <c r="A312" s="20"/>
      <c r="B312" s="526"/>
      <c r="C312" s="39"/>
      <c r="D312" s="29"/>
      <c r="E312" s="64" t="s">
        <v>20</v>
      </c>
      <c r="F312" s="64">
        <f>+F285+F306</f>
        <v>0</v>
      </c>
      <c r="G312" s="64" t="s">
        <v>180</v>
      </c>
      <c r="H312" s="64">
        <f>+H285+H306</f>
        <v>0</v>
      </c>
      <c r="I312" s="39" t="s">
        <v>181</v>
      </c>
      <c r="J312" s="64">
        <f>+J285+J306</f>
        <v>0</v>
      </c>
      <c r="K312" s="39" t="s">
        <v>182</v>
      </c>
      <c r="L312" s="64">
        <f>+L285+L306</f>
        <v>0</v>
      </c>
      <c r="M312" s="64" t="s">
        <v>38</v>
      </c>
      <c r="N312" s="65">
        <f>+N285+N306</f>
        <v>0</v>
      </c>
    </row>
    <row r="313" spans="1:14" x14ac:dyDescent="0.3">
      <c r="A313" s="66"/>
      <c r="B313" s="47"/>
      <c r="C313" s="12"/>
      <c r="D313" s="13"/>
      <c r="E313" s="64" t="s">
        <v>26</v>
      </c>
      <c r="F313" s="64">
        <f>+F286+F307</f>
        <v>0</v>
      </c>
      <c r="G313" s="64" t="s">
        <v>183</v>
      </c>
      <c r="H313" s="64">
        <f>+H286+H307</f>
        <v>0</v>
      </c>
      <c r="I313" s="39" t="s">
        <v>184</v>
      </c>
      <c r="J313" s="64">
        <f>+J286+J307</f>
        <v>0</v>
      </c>
      <c r="K313" s="39"/>
      <c r="L313" s="64"/>
      <c r="M313" s="64" t="s">
        <v>39</v>
      </c>
      <c r="N313" s="65">
        <f>+N286+N307</f>
        <v>0</v>
      </c>
    </row>
    <row r="314" spans="1:14" x14ac:dyDescent="0.3">
      <c r="A314" s="66"/>
      <c r="B314" s="47"/>
      <c r="C314" s="12"/>
      <c r="D314" s="13"/>
      <c r="E314" s="47"/>
      <c r="F314" s="47"/>
      <c r="G314" s="12"/>
      <c r="H314" s="13"/>
      <c r="I314" s="47"/>
      <c r="J314" s="47"/>
      <c r="K314" s="12"/>
      <c r="L314" s="13"/>
      <c r="M314" s="47"/>
      <c r="N314" s="67"/>
    </row>
    <row r="315" spans="1:14" x14ac:dyDescent="0.3">
      <c r="A315" s="42"/>
      <c r="B315" s="43"/>
      <c r="C315" s="43"/>
      <c r="D315" s="22"/>
      <c r="E315" s="43"/>
      <c r="F315" s="43"/>
      <c r="G315" s="43"/>
      <c r="H315" s="22"/>
      <c r="I315" s="43"/>
      <c r="J315" s="43"/>
      <c r="K315" s="43"/>
      <c r="L315" s="22"/>
      <c r="M315" s="43"/>
      <c r="N315" s="68"/>
    </row>
    <row r="316" spans="1:14" ht="14.4" thickBot="1" x14ac:dyDescent="0.35">
      <c r="A316" s="82"/>
      <c r="B316" s="83"/>
      <c r="C316" s="83"/>
      <c r="D316" s="84"/>
      <c r="E316" s="85"/>
      <c r="F316" s="86"/>
      <c r="G316" s="85"/>
      <c r="H316" s="85"/>
      <c r="I316" s="85"/>
      <c r="J316" s="85"/>
      <c r="K316" s="85"/>
      <c r="L316" s="206"/>
      <c r="M316" s="85"/>
      <c r="N316" s="87"/>
    </row>
    <row r="317" spans="1:14" ht="15" thickTop="1" thickBot="1" x14ac:dyDescent="0.35">
      <c r="A317" s="1270" t="s">
        <v>171</v>
      </c>
      <c r="B317" s="1271"/>
      <c r="C317" s="71" t="s">
        <v>199</v>
      </c>
      <c r="D317" s="72" t="s">
        <v>243</v>
      </c>
      <c r="E317" s="226"/>
      <c r="F317" s="226"/>
      <c r="G317" s="226"/>
      <c r="H317" s="226"/>
      <c r="I317" s="226"/>
      <c r="J317" s="226"/>
      <c r="K317" s="226"/>
      <c r="L317" s="226"/>
      <c r="M317" s="226"/>
      <c r="N317" s="73"/>
    </row>
    <row r="318" spans="1:14" ht="14.4" thickTop="1" x14ac:dyDescent="0.3">
      <c r="A318" s="11"/>
      <c r="B318" s="12"/>
      <c r="C318" s="12"/>
      <c r="D318" s="13"/>
      <c r="L318" s="107"/>
      <c r="N318" s="5"/>
    </row>
    <row r="319" spans="1:14" x14ac:dyDescent="0.3">
      <c r="A319" s="56" t="s">
        <v>244</v>
      </c>
      <c r="B319" s="57" t="s">
        <v>175</v>
      </c>
      <c r="C319" s="58" t="s">
        <v>172</v>
      </c>
      <c r="D319" s="57" t="s">
        <v>245</v>
      </c>
      <c r="E319" s="18"/>
      <c r="F319" s="18"/>
      <c r="G319" s="18"/>
      <c r="H319" s="18"/>
      <c r="I319" s="18"/>
      <c r="J319" s="18"/>
      <c r="K319" s="18"/>
      <c r="L319" s="18"/>
      <c r="M319" s="18"/>
      <c r="N319" s="19"/>
    </row>
    <row r="320" spans="1:14" x14ac:dyDescent="0.3">
      <c r="A320" s="11"/>
      <c r="B320" s="61"/>
      <c r="C320" s="12"/>
      <c r="D320" s="30"/>
      <c r="L320" s="107"/>
      <c r="N320" s="5"/>
    </row>
    <row r="321" spans="1:14" x14ac:dyDescent="0.3">
      <c r="A321" s="59"/>
      <c r="B321" s="25"/>
      <c r="C321" s="60"/>
      <c r="D321" s="53"/>
      <c r="E321" s="524"/>
      <c r="F321" s="171"/>
      <c r="G321" s="524"/>
      <c r="H321" s="524"/>
      <c r="I321" s="524"/>
      <c r="J321" s="524"/>
      <c r="K321" s="524"/>
      <c r="L321" s="203"/>
      <c r="M321" s="524"/>
      <c r="N321" s="525"/>
    </row>
    <row r="322" spans="1:14" x14ac:dyDescent="0.3">
      <c r="A322" s="11"/>
      <c r="B322" s="21" t="s">
        <v>177</v>
      </c>
      <c r="C322" s="12"/>
      <c r="D322" s="13" t="s">
        <v>178</v>
      </c>
      <c r="E322" s="2" t="s">
        <v>31</v>
      </c>
      <c r="F322" s="27">
        <v>0</v>
      </c>
      <c r="G322" s="2" t="s">
        <v>179</v>
      </c>
      <c r="H322" s="27">
        <v>0</v>
      </c>
      <c r="I322" s="2" t="s">
        <v>33</v>
      </c>
      <c r="J322" s="27">
        <v>0</v>
      </c>
      <c r="K322" s="2"/>
      <c r="L322" s="136"/>
      <c r="M322" s="2" t="s">
        <v>35</v>
      </c>
      <c r="N322" s="28">
        <v>0</v>
      </c>
    </row>
    <row r="323" spans="1:14" x14ac:dyDescent="0.3">
      <c r="A323" s="11"/>
      <c r="B323" s="12"/>
      <c r="C323" s="12"/>
      <c r="D323" s="29"/>
      <c r="E323" s="2" t="s">
        <v>20</v>
      </c>
      <c r="F323" s="27">
        <v>0</v>
      </c>
      <c r="G323" s="2" t="s">
        <v>180</v>
      </c>
      <c r="H323" s="27">
        <v>0</v>
      </c>
      <c r="I323" s="2" t="s">
        <v>181</v>
      </c>
      <c r="J323" s="27">
        <v>0</v>
      </c>
      <c r="K323" s="2" t="s">
        <v>182</v>
      </c>
      <c r="L323" s="136">
        <v>0</v>
      </c>
      <c r="M323" s="2" t="s">
        <v>38</v>
      </c>
      <c r="N323" s="28">
        <v>0</v>
      </c>
    </row>
    <row r="324" spans="1:14" x14ac:dyDescent="0.3">
      <c r="A324" s="11"/>
      <c r="B324" s="12"/>
      <c r="C324" s="12"/>
      <c r="D324" s="29"/>
      <c r="E324" s="2" t="s">
        <v>26</v>
      </c>
      <c r="F324" s="27">
        <v>0</v>
      </c>
      <c r="G324" s="2" t="s">
        <v>183</v>
      </c>
      <c r="H324" s="27">
        <v>0</v>
      </c>
      <c r="I324" s="2" t="s">
        <v>184</v>
      </c>
      <c r="J324" s="27">
        <v>0</v>
      </c>
      <c r="K324" s="2"/>
      <c r="L324" s="136"/>
      <c r="M324" s="2" t="s">
        <v>39</v>
      </c>
      <c r="N324" s="28">
        <v>0</v>
      </c>
    </row>
    <row r="325" spans="1:14" x14ac:dyDescent="0.3">
      <c r="A325" s="11"/>
      <c r="B325" s="12"/>
      <c r="C325" s="12"/>
      <c r="D325" s="30"/>
      <c r="H325" s="2"/>
      <c r="J325" s="2"/>
      <c r="L325" s="108"/>
      <c r="N325" s="14"/>
    </row>
    <row r="326" spans="1:14" x14ac:dyDescent="0.3">
      <c r="A326" s="11"/>
      <c r="B326" s="21" t="s">
        <v>185</v>
      </c>
      <c r="C326" s="12"/>
      <c r="D326" s="13" t="s">
        <v>186</v>
      </c>
      <c r="E326" s="2" t="s">
        <v>31</v>
      </c>
      <c r="F326" s="27">
        <v>0</v>
      </c>
      <c r="G326" s="2" t="s">
        <v>179</v>
      </c>
      <c r="H326" s="27">
        <v>0</v>
      </c>
      <c r="I326" s="2" t="s">
        <v>33</v>
      </c>
      <c r="J326" s="27">
        <v>0</v>
      </c>
      <c r="K326" s="2"/>
      <c r="L326" s="136"/>
      <c r="M326" s="2" t="s">
        <v>35</v>
      </c>
      <c r="N326" s="28">
        <v>0</v>
      </c>
    </row>
    <row r="327" spans="1:14" x14ac:dyDescent="0.3">
      <c r="A327" s="11"/>
      <c r="B327" s="12"/>
      <c r="C327" s="12"/>
      <c r="D327" s="29"/>
      <c r="E327" s="2" t="s">
        <v>20</v>
      </c>
      <c r="F327" s="27">
        <v>0</v>
      </c>
      <c r="G327" s="2" t="s">
        <v>180</v>
      </c>
      <c r="H327" s="27">
        <v>0</v>
      </c>
      <c r="I327" s="2" t="s">
        <v>181</v>
      </c>
      <c r="J327" s="27">
        <v>0</v>
      </c>
      <c r="K327" s="2" t="s">
        <v>182</v>
      </c>
      <c r="L327" s="136">
        <v>0</v>
      </c>
      <c r="M327" s="2" t="s">
        <v>38</v>
      </c>
      <c r="N327" s="28">
        <v>0</v>
      </c>
    </row>
    <row r="328" spans="1:14" x14ac:dyDescent="0.3">
      <c r="A328" s="11"/>
      <c r="B328" s="12"/>
      <c r="C328" s="12"/>
      <c r="D328" s="29"/>
      <c r="E328" s="2" t="s">
        <v>26</v>
      </c>
      <c r="F328" s="27">
        <v>0</v>
      </c>
      <c r="G328" s="2" t="s">
        <v>183</v>
      </c>
      <c r="H328" s="27">
        <v>0</v>
      </c>
      <c r="I328" s="2" t="s">
        <v>184</v>
      </c>
      <c r="J328" s="27">
        <v>0</v>
      </c>
      <c r="K328" s="2"/>
      <c r="L328" s="136"/>
      <c r="M328" s="2" t="s">
        <v>39</v>
      </c>
      <c r="N328" s="28">
        <v>0</v>
      </c>
    </row>
    <row r="329" spans="1:14" x14ac:dyDescent="0.3">
      <c r="A329" s="11"/>
      <c r="B329" s="12"/>
      <c r="C329" s="12"/>
      <c r="D329" s="29"/>
      <c r="E329" s="2"/>
      <c r="F329" s="27"/>
      <c r="G329" s="2"/>
      <c r="H329" s="27"/>
      <c r="I329" s="2"/>
      <c r="J329" s="27"/>
      <c r="L329" s="108"/>
      <c r="M329" s="2"/>
      <c r="N329" s="28"/>
    </row>
    <row r="330" spans="1:14" x14ac:dyDescent="0.3">
      <c r="A330" s="11"/>
      <c r="B330" s="21" t="s">
        <v>195</v>
      </c>
      <c r="C330" s="12"/>
      <c r="D330" s="13" t="s">
        <v>196</v>
      </c>
      <c r="E330" s="2" t="s">
        <v>31</v>
      </c>
      <c r="F330" s="27">
        <v>0</v>
      </c>
      <c r="G330" s="2" t="s">
        <v>179</v>
      </c>
      <c r="H330" s="27">
        <v>0</v>
      </c>
      <c r="I330" s="2" t="s">
        <v>33</v>
      </c>
      <c r="J330" s="27">
        <v>0</v>
      </c>
      <c r="L330" s="136"/>
      <c r="M330" s="2" t="s">
        <v>35</v>
      </c>
      <c r="N330" s="28">
        <v>0</v>
      </c>
    </row>
    <row r="331" spans="1:14" x14ac:dyDescent="0.3">
      <c r="A331" s="11"/>
      <c r="B331" s="12"/>
      <c r="C331" s="12"/>
      <c r="D331" s="29"/>
      <c r="E331" s="2" t="s">
        <v>20</v>
      </c>
      <c r="F331" s="27">
        <v>0</v>
      </c>
      <c r="G331" s="2" t="s">
        <v>180</v>
      </c>
      <c r="H331" s="27">
        <v>0</v>
      </c>
      <c r="I331" s="2" t="s">
        <v>181</v>
      </c>
      <c r="J331" s="27">
        <v>0</v>
      </c>
      <c r="K331" s="2" t="s">
        <v>182</v>
      </c>
      <c r="L331" s="136">
        <v>0</v>
      </c>
      <c r="M331" s="2" t="s">
        <v>38</v>
      </c>
      <c r="N331" s="28">
        <v>0</v>
      </c>
    </row>
    <row r="332" spans="1:14" x14ac:dyDescent="0.3">
      <c r="A332" s="11"/>
      <c r="B332" s="12"/>
      <c r="C332" s="12"/>
      <c r="D332" s="29"/>
      <c r="E332" s="2" t="s">
        <v>26</v>
      </c>
      <c r="F332" s="27">
        <v>0</v>
      </c>
      <c r="G332" s="2" t="s">
        <v>183</v>
      </c>
      <c r="H332" s="27">
        <v>0</v>
      </c>
      <c r="I332" s="2" t="s">
        <v>184</v>
      </c>
      <c r="J332" s="27">
        <v>0</v>
      </c>
      <c r="K332" s="39"/>
      <c r="L332" s="136"/>
      <c r="M332" s="2" t="s">
        <v>39</v>
      </c>
      <c r="N332" s="28">
        <v>0</v>
      </c>
    </row>
    <row r="333" spans="1:14" ht="15" thickBot="1" x14ac:dyDescent="0.35">
      <c r="A333" s="11"/>
      <c r="B333" s="12"/>
      <c r="C333" s="12"/>
      <c r="D333" s="29"/>
      <c r="E333" s="2"/>
      <c r="F333" s="27"/>
      <c r="G333" s="2"/>
      <c r="H333" s="27"/>
      <c r="I333" s="2"/>
      <c r="J333" s="27"/>
      <c r="K333"/>
      <c r="L333" s="136"/>
      <c r="M333" s="2"/>
      <c r="N333" s="28"/>
    </row>
    <row r="334" spans="1:14" ht="14.4" thickTop="1" x14ac:dyDescent="0.3">
      <c r="A334" s="48"/>
      <c r="B334" s="49"/>
      <c r="C334" s="49"/>
      <c r="D334" s="50"/>
      <c r="E334" s="518"/>
      <c r="F334" s="519"/>
      <c r="G334" s="518"/>
      <c r="H334" s="519"/>
      <c r="I334" s="518"/>
      <c r="J334" s="519"/>
      <c r="K334" s="518"/>
      <c r="L334" s="201"/>
      <c r="M334" s="518"/>
      <c r="N334" s="520"/>
    </row>
    <row r="335" spans="1:14" x14ac:dyDescent="0.3">
      <c r="A335" s="37"/>
      <c r="B335" s="78" t="s">
        <v>187</v>
      </c>
      <c r="C335" s="12" t="s">
        <v>172</v>
      </c>
      <c r="D335" s="13" t="s">
        <v>245</v>
      </c>
      <c r="E335" s="39" t="s">
        <v>31</v>
      </c>
      <c r="F335" s="40">
        <f>+F322+F326+F330</f>
        <v>0</v>
      </c>
      <c r="G335" s="39" t="s">
        <v>179</v>
      </c>
      <c r="H335" s="40">
        <f>+H322+H326+H330</f>
        <v>0</v>
      </c>
      <c r="I335" s="39" t="s">
        <v>33</v>
      </c>
      <c r="J335" s="40">
        <f>+J322+J326+J330</f>
        <v>0</v>
      </c>
      <c r="K335" s="39"/>
      <c r="L335" s="192"/>
      <c r="M335" s="39" t="s">
        <v>35</v>
      </c>
      <c r="N335" s="41">
        <f>+N322+N326+N330</f>
        <v>0</v>
      </c>
    </row>
    <row r="336" spans="1:14" x14ac:dyDescent="0.3">
      <c r="A336" s="11"/>
      <c r="B336" s="12"/>
      <c r="C336" s="12"/>
      <c r="D336" s="13"/>
      <c r="E336" s="39" t="s">
        <v>20</v>
      </c>
      <c r="F336" s="40">
        <f>+F323+F327+F331</f>
        <v>0</v>
      </c>
      <c r="G336" s="39" t="s">
        <v>180</v>
      </c>
      <c r="H336" s="40">
        <f>+H323+H327+H331</f>
        <v>0</v>
      </c>
      <c r="I336" s="39" t="s">
        <v>181</v>
      </c>
      <c r="J336" s="40">
        <f>+J323+J327+J331</f>
        <v>0</v>
      </c>
      <c r="K336" s="39" t="s">
        <v>182</v>
      </c>
      <c r="L336" s="192">
        <f>+L323+L327+L331</f>
        <v>0</v>
      </c>
      <c r="M336" s="39" t="s">
        <v>38</v>
      </c>
      <c r="N336" s="41">
        <f>+N323+N327+N331</f>
        <v>0</v>
      </c>
    </row>
    <row r="337" spans="1:14" x14ac:dyDescent="0.3">
      <c r="A337" s="11"/>
      <c r="B337" s="12"/>
      <c r="C337" s="12"/>
      <c r="D337" s="13"/>
      <c r="E337" s="39" t="s">
        <v>26</v>
      </c>
      <c r="F337" s="40">
        <f>+F324+F328+F332</f>
        <v>0</v>
      </c>
      <c r="G337" s="39" t="s">
        <v>183</v>
      </c>
      <c r="H337" s="40">
        <f>+H324+H328+H332</f>
        <v>0</v>
      </c>
      <c r="I337" s="39" t="s">
        <v>184</v>
      </c>
      <c r="J337" s="40">
        <f>+J324+J328+J332</f>
        <v>0</v>
      </c>
      <c r="K337" s="39"/>
      <c r="L337" s="192"/>
      <c r="M337" s="39" t="s">
        <v>39</v>
      </c>
      <c r="N337" s="41">
        <f>+N324+N328+N332</f>
        <v>0</v>
      </c>
    </row>
    <row r="338" spans="1:14" x14ac:dyDescent="0.3">
      <c r="A338" s="42"/>
      <c r="B338" s="43"/>
      <c r="C338" s="43"/>
      <c r="D338" s="22"/>
      <c r="E338" s="44"/>
      <c r="F338" s="172"/>
      <c r="G338" s="44"/>
      <c r="H338" s="172"/>
      <c r="I338" s="44"/>
      <c r="J338" s="172"/>
      <c r="K338" s="44"/>
      <c r="L338" s="746"/>
      <c r="M338" s="44"/>
      <c r="N338" s="45"/>
    </row>
    <row r="339" spans="1:14" x14ac:dyDescent="0.3">
      <c r="A339" s="11"/>
      <c r="B339" s="12"/>
      <c r="C339" s="12"/>
      <c r="D339" s="30"/>
      <c r="L339" s="107"/>
      <c r="N339" s="5"/>
    </row>
    <row r="340" spans="1:14" x14ac:dyDescent="0.3">
      <c r="A340" s="11"/>
      <c r="B340" s="12"/>
      <c r="C340" s="12"/>
      <c r="D340" s="30"/>
      <c r="L340" s="107"/>
      <c r="N340" s="5"/>
    </row>
    <row r="341" spans="1:14" x14ac:dyDescent="0.3">
      <c r="A341" s="56" t="s">
        <v>246</v>
      </c>
      <c r="B341" s="57" t="s">
        <v>175</v>
      </c>
      <c r="C341" s="58" t="s">
        <v>189</v>
      </c>
      <c r="D341" s="57" t="s">
        <v>247</v>
      </c>
      <c r="E341" s="18"/>
      <c r="F341" s="18"/>
      <c r="G341" s="18"/>
      <c r="H341" s="18"/>
      <c r="I341" s="18"/>
      <c r="J341" s="18"/>
      <c r="K341" s="18"/>
      <c r="L341" s="18"/>
      <c r="M341" s="18"/>
      <c r="N341" s="19"/>
    </row>
    <row r="342" spans="1:14" x14ac:dyDescent="0.3">
      <c r="A342" s="11"/>
      <c r="B342" s="61"/>
      <c r="C342" s="12"/>
      <c r="D342" s="30"/>
      <c r="L342" s="107"/>
      <c r="N342" s="5"/>
    </row>
    <row r="343" spans="1:14" x14ac:dyDescent="0.3">
      <c r="A343" s="59"/>
      <c r="B343" s="25"/>
      <c r="C343" s="60"/>
      <c r="D343" s="53"/>
      <c r="E343" s="524"/>
      <c r="F343" s="171"/>
      <c r="G343" s="524"/>
      <c r="H343" s="524"/>
      <c r="I343" s="524"/>
      <c r="J343" s="524"/>
      <c r="K343" s="524"/>
      <c r="L343" s="203"/>
      <c r="M343" s="524"/>
      <c r="N343" s="525"/>
    </row>
    <row r="344" spans="1:14" x14ac:dyDescent="0.3">
      <c r="A344" s="11"/>
      <c r="B344" s="21" t="s">
        <v>177</v>
      </c>
      <c r="C344" s="12"/>
      <c r="D344" s="13" t="s">
        <v>178</v>
      </c>
      <c r="E344" s="2" t="s">
        <v>31</v>
      </c>
      <c r="F344" s="27">
        <v>0</v>
      </c>
      <c r="G344" s="2" t="s">
        <v>179</v>
      </c>
      <c r="H344" s="27">
        <v>0</v>
      </c>
      <c r="I344" s="2" t="s">
        <v>33</v>
      </c>
      <c r="J344" s="27">
        <v>0</v>
      </c>
      <c r="K344" s="2"/>
      <c r="L344" s="136"/>
      <c r="M344" s="2" t="s">
        <v>35</v>
      </c>
      <c r="N344" s="28">
        <v>0</v>
      </c>
    </row>
    <row r="345" spans="1:14" x14ac:dyDescent="0.3">
      <c r="A345" s="11"/>
      <c r="B345" s="12"/>
      <c r="C345" s="12"/>
      <c r="D345" s="29"/>
      <c r="E345" s="2" t="s">
        <v>20</v>
      </c>
      <c r="F345" s="27">
        <v>0</v>
      </c>
      <c r="G345" s="2" t="s">
        <v>180</v>
      </c>
      <c r="H345" s="27">
        <v>0</v>
      </c>
      <c r="I345" s="2" t="s">
        <v>181</v>
      </c>
      <c r="J345" s="27">
        <v>0</v>
      </c>
      <c r="K345" s="2" t="s">
        <v>182</v>
      </c>
      <c r="L345" s="136">
        <v>0</v>
      </c>
      <c r="M345" s="2" t="s">
        <v>38</v>
      </c>
      <c r="N345" s="28">
        <v>0</v>
      </c>
    </row>
    <row r="346" spans="1:14" x14ac:dyDescent="0.3">
      <c r="A346" s="11"/>
      <c r="B346" s="12"/>
      <c r="C346" s="12"/>
      <c r="D346" s="29"/>
      <c r="E346" s="2" t="s">
        <v>26</v>
      </c>
      <c r="F346" s="27">
        <v>0</v>
      </c>
      <c r="G346" s="2" t="s">
        <v>183</v>
      </c>
      <c r="H346" s="27">
        <v>0</v>
      </c>
      <c r="I346" s="2" t="s">
        <v>184</v>
      </c>
      <c r="J346" s="27">
        <v>0</v>
      </c>
      <c r="K346" s="2"/>
      <c r="L346" s="136"/>
      <c r="M346" s="2" t="s">
        <v>39</v>
      </c>
      <c r="N346" s="28">
        <v>0</v>
      </c>
    </row>
    <row r="347" spans="1:14" x14ac:dyDescent="0.3">
      <c r="A347" s="11"/>
      <c r="B347" s="12"/>
      <c r="C347" s="12"/>
      <c r="D347" s="30"/>
      <c r="H347" s="2"/>
      <c r="J347" s="2"/>
      <c r="L347" s="108"/>
      <c r="N347" s="14"/>
    </row>
    <row r="348" spans="1:14" x14ac:dyDescent="0.3">
      <c r="A348" s="11"/>
      <c r="B348" s="21" t="s">
        <v>185</v>
      </c>
      <c r="C348" s="12"/>
      <c r="D348" s="13" t="s">
        <v>186</v>
      </c>
      <c r="E348" s="2" t="s">
        <v>31</v>
      </c>
      <c r="F348" s="27">
        <v>0</v>
      </c>
      <c r="G348" s="2" t="s">
        <v>179</v>
      </c>
      <c r="H348" s="27">
        <v>0</v>
      </c>
      <c r="I348" s="2" t="s">
        <v>33</v>
      </c>
      <c r="J348" s="27">
        <v>0</v>
      </c>
      <c r="K348" s="2"/>
      <c r="L348" s="136"/>
      <c r="M348" s="2" t="s">
        <v>35</v>
      </c>
      <c r="N348" s="28">
        <v>0</v>
      </c>
    </row>
    <row r="349" spans="1:14" x14ac:dyDescent="0.3">
      <c r="A349" s="11"/>
      <c r="B349" s="12"/>
      <c r="C349" s="12"/>
      <c r="D349" s="29"/>
      <c r="E349" s="2" t="s">
        <v>20</v>
      </c>
      <c r="F349" s="27">
        <v>0</v>
      </c>
      <c r="G349" s="2" t="s">
        <v>180</v>
      </c>
      <c r="H349" s="27">
        <v>0</v>
      </c>
      <c r="I349" s="2" t="s">
        <v>181</v>
      </c>
      <c r="J349" s="27">
        <v>0</v>
      </c>
      <c r="K349" s="2" t="s">
        <v>182</v>
      </c>
      <c r="L349" s="136">
        <v>0</v>
      </c>
      <c r="M349" s="2" t="s">
        <v>38</v>
      </c>
      <c r="N349" s="28">
        <v>0</v>
      </c>
    </row>
    <row r="350" spans="1:14" x14ac:dyDescent="0.3">
      <c r="A350" s="11"/>
      <c r="B350" s="12"/>
      <c r="C350" s="12"/>
      <c r="D350" s="29"/>
      <c r="E350" s="2" t="s">
        <v>26</v>
      </c>
      <c r="F350" s="27">
        <v>0</v>
      </c>
      <c r="G350" s="2" t="s">
        <v>183</v>
      </c>
      <c r="H350" s="27">
        <v>0</v>
      </c>
      <c r="I350" s="2" t="s">
        <v>184</v>
      </c>
      <c r="J350" s="27">
        <v>0</v>
      </c>
      <c r="K350" s="2"/>
      <c r="L350" s="136"/>
      <c r="M350" s="2" t="s">
        <v>39</v>
      </c>
      <c r="N350" s="28">
        <v>0</v>
      </c>
    </row>
    <row r="351" spans="1:14" x14ac:dyDescent="0.3">
      <c r="A351" s="11"/>
      <c r="B351" s="12"/>
      <c r="C351" s="12"/>
      <c r="D351" s="30"/>
      <c r="I351" s="2"/>
      <c r="L351" s="108"/>
      <c r="N351" s="5"/>
    </row>
    <row r="352" spans="1:14" x14ac:dyDescent="0.3">
      <c r="A352" s="11"/>
      <c r="B352" s="21" t="s">
        <v>195</v>
      </c>
      <c r="C352" s="12"/>
      <c r="D352" s="13" t="s">
        <v>196</v>
      </c>
      <c r="E352" s="2" t="s">
        <v>31</v>
      </c>
      <c r="F352" s="27">
        <v>0</v>
      </c>
      <c r="G352" s="2" t="s">
        <v>179</v>
      </c>
      <c r="H352" s="27">
        <v>0</v>
      </c>
      <c r="I352" s="2" t="s">
        <v>33</v>
      </c>
      <c r="J352" s="27">
        <v>0</v>
      </c>
      <c r="L352" s="136"/>
      <c r="M352" s="2" t="s">
        <v>35</v>
      </c>
      <c r="N352" s="28">
        <v>0</v>
      </c>
    </row>
    <row r="353" spans="1:14" x14ac:dyDescent="0.3">
      <c r="A353" s="11"/>
      <c r="B353" s="12"/>
      <c r="C353" s="12"/>
      <c r="D353" s="29"/>
      <c r="E353" s="2" t="s">
        <v>20</v>
      </c>
      <c r="F353" s="27">
        <v>0</v>
      </c>
      <c r="G353" s="2" t="s">
        <v>180</v>
      </c>
      <c r="H353" s="27">
        <v>0</v>
      </c>
      <c r="I353" s="2" t="s">
        <v>181</v>
      </c>
      <c r="J353" s="27">
        <v>0</v>
      </c>
      <c r="K353" s="2" t="s">
        <v>182</v>
      </c>
      <c r="L353" s="136">
        <v>0</v>
      </c>
      <c r="M353" s="2" t="s">
        <v>38</v>
      </c>
      <c r="N353" s="28">
        <v>0</v>
      </c>
    </row>
    <row r="354" spans="1:14" x14ac:dyDescent="0.3">
      <c r="A354" s="11"/>
      <c r="B354" s="12"/>
      <c r="C354" s="12"/>
      <c r="D354" s="29"/>
      <c r="E354" s="2" t="s">
        <v>26</v>
      </c>
      <c r="F354" s="27">
        <v>0</v>
      </c>
      <c r="G354" s="2" t="s">
        <v>183</v>
      </c>
      <c r="H354" s="27">
        <v>0</v>
      </c>
      <c r="I354" s="2" t="s">
        <v>184</v>
      </c>
      <c r="J354" s="27">
        <v>0</v>
      </c>
      <c r="K354" s="39"/>
      <c r="L354" s="136"/>
      <c r="M354" s="2" t="s">
        <v>39</v>
      </c>
      <c r="N354" s="28">
        <v>0</v>
      </c>
    </row>
    <row r="355" spans="1:14" ht="15" thickBot="1" x14ac:dyDescent="0.35">
      <c r="A355" s="11"/>
      <c r="B355" s="12"/>
      <c r="C355" s="12"/>
      <c r="D355" s="29"/>
      <c r="E355" s="2"/>
      <c r="F355" s="27"/>
      <c r="G355" s="2"/>
      <c r="H355" s="27"/>
      <c r="I355" s="2"/>
      <c r="J355" s="27"/>
      <c r="K355"/>
      <c r="L355" s="136"/>
      <c r="M355" s="2"/>
      <c r="N355" s="28"/>
    </row>
    <row r="356" spans="1:14" ht="14.4" thickTop="1" x14ac:dyDescent="0.3">
      <c r="A356" s="48"/>
      <c r="B356" s="49"/>
      <c r="C356" s="49"/>
      <c r="D356" s="50"/>
      <c r="E356" s="518"/>
      <c r="F356" s="519"/>
      <c r="G356" s="518"/>
      <c r="H356" s="519"/>
      <c r="I356" s="518"/>
      <c r="J356" s="519"/>
      <c r="K356" s="518"/>
      <c r="L356" s="201"/>
      <c r="M356" s="518"/>
      <c r="N356" s="520"/>
    </row>
    <row r="357" spans="1:14" x14ac:dyDescent="0.3">
      <c r="A357" s="37"/>
      <c r="B357" s="78" t="s">
        <v>187</v>
      </c>
      <c r="C357" s="12" t="s">
        <v>189</v>
      </c>
      <c r="D357" s="13" t="s">
        <v>247</v>
      </c>
      <c r="E357" s="39" t="s">
        <v>31</v>
      </c>
      <c r="F357" s="40">
        <f>+F344+F348+F352</f>
        <v>0</v>
      </c>
      <c r="G357" s="39" t="s">
        <v>179</v>
      </c>
      <c r="H357" s="40">
        <f>+H344+H348+H352</f>
        <v>0</v>
      </c>
      <c r="I357" s="39" t="s">
        <v>33</v>
      </c>
      <c r="J357" s="40">
        <f>+J344+J348+J352</f>
        <v>0</v>
      </c>
      <c r="K357" s="39"/>
      <c r="L357" s="192"/>
      <c r="M357" s="39" t="s">
        <v>35</v>
      </c>
      <c r="N357" s="41">
        <f>+N344+N348+N352</f>
        <v>0</v>
      </c>
    </row>
    <row r="358" spans="1:14" x14ac:dyDescent="0.3">
      <c r="A358" s="11"/>
      <c r="B358" s="12"/>
      <c r="C358" s="12"/>
      <c r="D358" s="13"/>
      <c r="E358" s="39" t="s">
        <v>20</v>
      </c>
      <c r="F358" s="40">
        <f>+F345+F349+F353</f>
        <v>0</v>
      </c>
      <c r="G358" s="39" t="s">
        <v>180</v>
      </c>
      <c r="H358" s="40">
        <f>+H345+H349+H353</f>
        <v>0</v>
      </c>
      <c r="I358" s="39" t="s">
        <v>181</v>
      </c>
      <c r="J358" s="40">
        <f>+J345+J349+J353</f>
        <v>0</v>
      </c>
      <c r="K358" s="39" t="s">
        <v>182</v>
      </c>
      <c r="L358" s="192">
        <f>+L345+L349+L353</f>
        <v>0</v>
      </c>
      <c r="M358" s="39" t="s">
        <v>38</v>
      </c>
      <c r="N358" s="41">
        <f>+N345+N349+N353</f>
        <v>0</v>
      </c>
    </row>
    <row r="359" spans="1:14" x14ac:dyDescent="0.3">
      <c r="A359" s="11"/>
      <c r="B359" s="12"/>
      <c r="C359" s="12"/>
      <c r="D359" s="13"/>
      <c r="E359" s="39" t="s">
        <v>26</v>
      </c>
      <c r="F359" s="40">
        <f>+F346+F350+F354</f>
        <v>0</v>
      </c>
      <c r="G359" s="39" t="s">
        <v>183</v>
      </c>
      <c r="H359" s="40">
        <f>+H346+H350+H354</f>
        <v>0</v>
      </c>
      <c r="I359" s="39" t="s">
        <v>184</v>
      </c>
      <c r="J359" s="40">
        <f>+J346+J350+J354</f>
        <v>0</v>
      </c>
      <c r="K359" s="39"/>
      <c r="L359" s="192"/>
      <c r="M359" s="39" t="s">
        <v>39</v>
      </c>
      <c r="N359" s="41">
        <f>+N346+N350+N354</f>
        <v>0</v>
      </c>
    </row>
    <row r="360" spans="1:14" x14ac:dyDescent="0.3">
      <c r="A360" s="42"/>
      <c r="B360" s="43"/>
      <c r="C360" s="43"/>
      <c r="D360" s="22"/>
      <c r="E360" s="44"/>
      <c r="F360" s="172"/>
      <c r="G360" s="44"/>
      <c r="H360" s="172"/>
      <c r="I360" s="44"/>
      <c r="J360" s="172"/>
      <c r="K360" s="44"/>
      <c r="L360" s="746"/>
      <c r="M360" s="44"/>
      <c r="N360" s="45"/>
    </row>
    <row r="361" spans="1:14" x14ac:dyDescent="0.3">
      <c r="A361" s="24"/>
      <c r="B361" s="26"/>
      <c r="C361" s="26"/>
      <c r="D361" s="74"/>
      <c r="E361" s="524"/>
      <c r="F361" s="171"/>
      <c r="G361" s="524"/>
      <c r="H361" s="524"/>
      <c r="I361" s="524"/>
      <c r="J361" s="524"/>
      <c r="K361" s="524"/>
      <c r="L361" s="108"/>
      <c r="M361" s="524"/>
      <c r="N361" s="525"/>
    </row>
    <row r="362" spans="1:14" x14ac:dyDescent="0.3">
      <c r="A362" s="42"/>
      <c r="B362" s="43"/>
      <c r="C362" s="43"/>
      <c r="D362" s="51"/>
      <c r="E362" s="44"/>
      <c r="F362" s="172"/>
      <c r="G362" s="44"/>
      <c r="H362" s="44"/>
      <c r="I362" s="44"/>
      <c r="J362" s="44"/>
      <c r="K362" s="44"/>
      <c r="L362" s="108"/>
      <c r="M362" s="44"/>
      <c r="N362" s="52"/>
    </row>
    <row r="363" spans="1:14" x14ac:dyDescent="0.3">
      <c r="A363" s="56" t="s">
        <v>2026</v>
      </c>
      <c r="B363" s="57" t="s">
        <v>175</v>
      </c>
      <c r="C363" s="62" t="s">
        <v>2027</v>
      </c>
      <c r="D363" s="57" t="s">
        <v>252</v>
      </c>
      <c r="E363" s="18"/>
      <c r="F363" s="18"/>
      <c r="G363" s="18"/>
      <c r="H363" s="18"/>
      <c r="I363" s="18"/>
      <c r="J363" s="18"/>
      <c r="K363" s="18"/>
      <c r="L363" s="18"/>
      <c r="M363" s="18"/>
      <c r="N363" s="19"/>
    </row>
    <row r="364" spans="1:14" x14ac:dyDescent="0.3">
      <c r="A364" s="11"/>
      <c r="B364" s="61"/>
      <c r="C364" s="12"/>
      <c r="D364" s="30"/>
      <c r="L364" s="107"/>
      <c r="N364" s="5"/>
    </row>
    <row r="365" spans="1:14" x14ac:dyDescent="0.3">
      <c r="A365" s="59"/>
      <c r="B365" s="25"/>
      <c r="C365" s="60"/>
      <c r="D365" s="53"/>
      <c r="E365" s="524"/>
      <c r="F365" s="171"/>
      <c r="G365" s="524"/>
      <c r="H365" s="524"/>
      <c r="I365" s="524"/>
      <c r="J365" s="524"/>
      <c r="K365" s="524"/>
      <c r="L365" s="203"/>
      <c r="M365" s="524"/>
      <c r="N365" s="525"/>
    </row>
    <row r="366" spans="1:14" x14ac:dyDescent="0.3">
      <c r="A366" s="11"/>
      <c r="B366" s="21" t="s">
        <v>177</v>
      </c>
      <c r="C366" s="12"/>
      <c r="D366" s="13" t="s">
        <v>178</v>
      </c>
      <c r="E366" s="2" t="s">
        <v>31</v>
      </c>
      <c r="F366" s="27">
        <v>0</v>
      </c>
      <c r="G366" s="2" t="s">
        <v>179</v>
      </c>
      <c r="H366" s="27">
        <v>0</v>
      </c>
      <c r="I366" s="2" t="s">
        <v>33</v>
      </c>
      <c r="J366" s="27">
        <v>0</v>
      </c>
      <c r="K366" s="2"/>
      <c r="L366" s="136"/>
      <c r="M366" s="2" t="s">
        <v>35</v>
      </c>
      <c r="N366" s="28">
        <v>0</v>
      </c>
    </row>
    <row r="367" spans="1:14" x14ac:dyDescent="0.3">
      <c r="A367" s="11"/>
      <c r="B367" s="12"/>
      <c r="C367" s="12"/>
      <c r="D367" s="29"/>
      <c r="E367" s="2" t="s">
        <v>20</v>
      </c>
      <c r="F367" s="27">
        <v>0</v>
      </c>
      <c r="G367" s="2" t="s">
        <v>180</v>
      </c>
      <c r="H367" s="27">
        <v>0</v>
      </c>
      <c r="I367" s="2" t="s">
        <v>181</v>
      </c>
      <c r="J367" s="27">
        <v>0</v>
      </c>
      <c r="K367" s="2" t="s">
        <v>182</v>
      </c>
      <c r="L367" s="136">
        <v>0</v>
      </c>
      <c r="M367" s="2" t="s">
        <v>38</v>
      </c>
      <c r="N367" s="28">
        <v>0</v>
      </c>
    </row>
    <row r="368" spans="1:14" x14ac:dyDescent="0.3">
      <c r="A368" s="11"/>
      <c r="B368" s="12"/>
      <c r="C368" s="12"/>
      <c r="D368" s="29"/>
      <c r="E368" s="2" t="s">
        <v>26</v>
      </c>
      <c r="F368" s="27">
        <v>0</v>
      </c>
      <c r="G368" s="2" t="s">
        <v>183</v>
      </c>
      <c r="H368" s="27">
        <v>0</v>
      </c>
      <c r="I368" s="2" t="s">
        <v>184</v>
      </c>
      <c r="J368" s="27">
        <v>0</v>
      </c>
      <c r="K368" s="2"/>
      <c r="L368" s="136"/>
      <c r="M368" s="2" t="s">
        <v>39</v>
      </c>
      <c r="N368" s="28">
        <v>0</v>
      </c>
    </row>
    <row r="369" spans="1:14" x14ac:dyDescent="0.3">
      <c r="A369" s="11"/>
      <c r="B369" s="12"/>
      <c r="C369" s="12"/>
      <c r="D369" s="30"/>
      <c r="H369" s="2"/>
      <c r="J369" s="2"/>
      <c r="L369" s="108"/>
      <c r="N369" s="14"/>
    </row>
    <row r="370" spans="1:14" x14ac:dyDescent="0.3">
      <c r="A370" s="11"/>
      <c r="B370" s="21" t="s">
        <v>185</v>
      </c>
      <c r="C370" s="12"/>
      <c r="D370" s="13" t="s">
        <v>186</v>
      </c>
      <c r="E370" s="2" t="s">
        <v>31</v>
      </c>
      <c r="F370" s="27">
        <v>0</v>
      </c>
      <c r="G370" s="2" t="s">
        <v>179</v>
      </c>
      <c r="H370" s="27">
        <v>0</v>
      </c>
      <c r="I370" s="2" t="s">
        <v>33</v>
      </c>
      <c r="J370" s="27">
        <v>0</v>
      </c>
      <c r="K370" s="2"/>
      <c r="L370" s="136"/>
      <c r="M370" s="2" t="s">
        <v>35</v>
      </c>
      <c r="N370" s="28">
        <v>0</v>
      </c>
    </row>
    <row r="371" spans="1:14" ht="15" customHeight="1" x14ac:dyDescent="0.3">
      <c r="A371" s="11"/>
      <c r="B371" s="12"/>
      <c r="C371" s="12"/>
      <c r="D371" s="29"/>
      <c r="E371" s="2" t="s">
        <v>20</v>
      </c>
      <c r="F371" s="27">
        <v>0</v>
      </c>
      <c r="G371" s="2" t="s">
        <v>180</v>
      </c>
      <c r="H371" s="27">
        <v>0</v>
      </c>
      <c r="I371" s="2" t="s">
        <v>181</v>
      </c>
      <c r="J371" s="27">
        <v>0</v>
      </c>
      <c r="K371" s="2" t="s">
        <v>182</v>
      </c>
      <c r="L371" s="136">
        <v>0</v>
      </c>
      <c r="M371" s="2" t="s">
        <v>38</v>
      </c>
      <c r="N371" s="28">
        <v>0</v>
      </c>
    </row>
    <row r="372" spans="1:14" x14ac:dyDescent="0.3">
      <c r="A372" s="11"/>
      <c r="B372" s="12"/>
      <c r="C372" s="12"/>
      <c r="D372" s="29"/>
      <c r="E372" s="2" t="s">
        <v>26</v>
      </c>
      <c r="F372" s="27">
        <v>0</v>
      </c>
      <c r="G372" s="2" t="s">
        <v>183</v>
      </c>
      <c r="H372" s="27">
        <v>0</v>
      </c>
      <c r="I372" s="2" t="s">
        <v>184</v>
      </c>
      <c r="J372" s="27">
        <v>0</v>
      </c>
      <c r="K372" s="2"/>
      <c r="L372" s="136"/>
      <c r="M372" s="2" t="s">
        <v>39</v>
      </c>
      <c r="N372" s="28">
        <v>0</v>
      </c>
    </row>
    <row r="373" spans="1:14" x14ac:dyDescent="0.3">
      <c r="A373" s="11"/>
      <c r="B373" s="12"/>
      <c r="C373" s="12"/>
      <c r="D373" s="30"/>
      <c r="I373" s="2"/>
      <c r="L373" s="108"/>
      <c r="N373" s="5"/>
    </row>
    <row r="374" spans="1:14" x14ac:dyDescent="0.3">
      <c r="A374" s="11"/>
      <c r="B374" s="21" t="s">
        <v>195</v>
      </c>
      <c r="C374" s="12"/>
      <c r="D374" s="13" t="s">
        <v>196</v>
      </c>
      <c r="E374" s="2" t="s">
        <v>31</v>
      </c>
      <c r="F374" s="27">
        <v>0</v>
      </c>
      <c r="G374" s="2" t="s">
        <v>179</v>
      </c>
      <c r="H374" s="27">
        <v>0</v>
      </c>
      <c r="I374" s="2" t="s">
        <v>33</v>
      </c>
      <c r="J374" s="27">
        <v>0</v>
      </c>
      <c r="L374" s="136"/>
      <c r="M374" s="2" t="s">
        <v>35</v>
      </c>
      <c r="N374" s="28">
        <v>0</v>
      </c>
    </row>
    <row r="375" spans="1:14" x14ac:dyDescent="0.3">
      <c r="A375" s="11"/>
      <c r="B375" s="12"/>
      <c r="C375" s="12"/>
      <c r="D375" s="29"/>
      <c r="E375" s="2" t="s">
        <v>20</v>
      </c>
      <c r="F375" s="27">
        <v>0</v>
      </c>
      <c r="G375" s="2" t="s">
        <v>180</v>
      </c>
      <c r="H375" s="27">
        <v>0</v>
      </c>
      <c r="I375" s="2" t="s">
        <v>181</v>
      </c>
      <c r="J375" s="27">
        <v>0</v>
      </c>
      <c r="K375" s="2" t="s">
        <v>182</v>
      </c>
      <c r="L375" s="136">
        <v>0</v>
      </c>
      <c r="M375" s="2" t="s">
        <v>38</v>
      </c>
      <c r="N375" s="28">
        <v>0</v>
      </c>
    </row>
    <row r="376" spans="1:14" x14ac:dyDescent="0.3">
      <c r="A376" s="11"/>
      <c r="B376" s="12"/>
      <c r="C376" s="12"/>
      <c r="D376" s="29"/>
      <c r="E376" s="2" t="s">
        <v>26</v>
      </c>
      <c r="F376" s="27">
        <v>0</v>
      </c>
      <c r="G376" s="2" t="s">
        <v>183</v>
      </c>
      <c r="H376" s="27">
        <v>0</v>
      </c>
      <c r="I376" s="2" t="s">
        <v>184</v>
      </c>
      <c r="J376" s="27">
        <v>0</v>
      </c>
      <c r="K376" s="39"/>
      <c r="L376" s="136"/>
      <c r="M376" s="2" t="s">
        <v>39</v>
      </c>
      <c r="N376" s="28">
        <v>0</v>
      </c>
    </row>
    <row r="377" spans="1:14" ht="15" thickBot="1" x14ac:dyDescent="0.35">
      <c r="A377" s="11"/>
      <c r="B377" s="12"/>
      <c r="C377" s="12"/>
      <c r="D377" s="29"/>
      <c r="E377" s="2"/>
      <c r="F377" s="27"/>
      <c r="G377" s="2"/>
      <c r="H377" s="27"/>
      <c r="I377" s="2"/>
      <c r="J377" s="27"/>
      <c r="K377"/>
      <c r="L377" s="136"/>
      <c r="M377" s="2"/>
      <c r="N377" s="28"/>
    </row>
    <row r="378" spans="1:14" ht="14.4" thickTop="1" x14ac:dyDescent="0.3">
      <c r="A378" s="48"/>
      <c r="B378" s="49"/>
      <c r="C378" s="49"/>
      <c r="D378" s="50"/>
      <c r="E378" s="518"/>
      <c r="F378" s="519"/>
      <c r="G378" s="518"/>
      <c r="H378" s="519"/>
      <c r="I378" s="518"/>
      <c r="J378" s="519"/>
      <c r="K378" s="518"/>
      <c r="L378" s="201"/>
      <c r="M378" s="518"/>
      <c r="N378" s="520"/>
    </row>
    <row r="379" spans="1:14" x14ac:dyDescent="0.3">
      <c r="A379" s="37"/>
      <c r="B379" s="78" t="s">
        <v>187</v>
      </c>
      <c r="C379" s="47" t="s">
        <v>2027</v>
      </c>
      <c r="D379" s="13" t="s">
        <v>252</v>
      </c>
      <c r="E379" s="39" t="s">
        <v>31</v>
      </c>
      <c r="F379" s="40">
        <f>+F366+F370+F374</f>
        <v>0</v>
      </c>
      <c r="G379" s="39" t="s">
        <v>179</v>
      </c>
      <c r="H379" s="40">
        <f>+H366+H370+H374</f>
        <v>0</v>
      </c>
      <c r="I379" s="39" t="s">
        <v>33</v>
      </c>
      <c r="J379" s="40">
        <f>+J366+J370+J374</f>
        <v>0</v>
      </c>
      <c r="K379" s="39"/>
      <c r="L379" s="192"/>
      <c r="M379" s="39" t="s">
        <v>35</v>
      </c>
      <c r="N379" s="41">
        <f>+N366+N370+N374</f>
        <v>0</v>
      </c>
    </row>
    <row r="380" spans="1:14" x14ac:dyDescent="0.3">
      <c r="A380" s="11"/>
      <c r="B380" s="12"/>
      <c r="C380" s="12"/>
      <c r="D380" s="13"/>
      <c r="E380" s="39" t="s">
        <v>20</v>
      </c>
      <c r="F380" s="40">
        <f>+F367+F371+F375</f>
        <v>0</v>
      </c>
      <c r="G380" s="39" t="s">
        <v>180</v>
      </c>
      <c r="H380" s="40">
        <f>+H367+H371+H375</f>
        <v>0</v>
      </c>
      <c r="I380" s="39" t="s">
        <v>181</v>
      </c>
      <c r="J380" s="40">
        <f>+J367+J371+J375</f>
        <v>0</v>
      </c>
      <c r="K380" s="39" t="s">
        <v>182</v>
      </c>
      <c r="L380" s="192">
        <f>+L367+L371+L375</f>
        <v>0</v>
      </c>
      <c r="M380" s="39" t="s">
        <v>38</v>
      </c>
      <c r="N380" s="41">
        <f>+N367+N371+N375</f>
        <v>0</v>
      </c>
    </row>
    <row r="381" spans="1:14" x14ac:dyDescent="0.3">
      <c r="A381" s="11"/>
      <c r="B381" s="12"/>
      <c r="C381" s="12"/>
      <c r="D381" s="13"/>
      <c r="E381" s="39" t="s">
        <v>26</v>
      </c>
      <c r="F381" s="40">
        <f>+F368+F372+F376</f>
        <v>0</v>
      </c>
      <c r="G381" s="39" t="s">
        <v>183</v>
      </c>
      <c r="H381" s="40">
        <f>+H368+H372+H376</f>
        <v>0</v>
      </c>
      <c r="I381" s="39" t="s">
        <v>184</v>
      </c>
      <c r="J381" s="40">
        <f>+J368+J372+J376</f>
        <v>0</v>
      </c>
      <c r="K381" s="39"/>
      <c r="L381" s="192"/>
      <c r="M381" s="39" t="s">
        <v>39</v>
      </c>
      <c r="N381" s="41">
        <f>+N368+N372+N376</f>
        <v>0</v>
      </c>
    </row>
    <row r="382" spans="1:14" x14ac:dyDescent="0.3">
      <c r="A382" s="42"/>
      <c r="B382" s="43"/>
      <c r="C382" s="43"/>
      <c r="D382" s="22"/>
      <c r="E382" s="44"/>
      <c r="F382" s="172"/>
      <c r="G382" s="44"/>
      <c r="H382" s="172"/>
      <c r="I382" s="44"/>
      <c r="J382" s="172"/>
      <c r="K382" s="44"/>
      <c r="L382" s="746"/>
      <c r="M382" s="44"/>
      <c r="N382" s="45"/>
    </row>
    <row r="383" spans="1:14" x14ac:dyDescent="0.3">
      <c r="A383" s="11"/>
      <c r="B383" s="12"/>
      <c r="C383" s="12"/>
      <c r="D383" s="30"/>
      <c r="L383" s="107"/>
      <c r="N383" s="5"/>
    </row>
    <row r="384" spans="1:14" x14ac:dyDescent="0.3">
      <c r="A384" s="11"/>
      <c r="B384" s="12"/>
      <c r="C384" s="12"/>
      <c r="D384" s="30"/>
      <c r="L384" s="107"/>
      <c r="N384" s="5"/>
    </row>
    <row r="385" spans="1:14" x14ac:dyDescent="0.3">
      <c r="A385" s="56" t="s">
        <v>254</v>
      </c>
      <c r="B385" s="57" t="s">
        <v>175</v>
      </c>
      <c r="C385" s="62" t="s">
        <v>202</v>
      </c>
      <c r="D385" s="57" t="s">
        <v>256</v>
      </c>
      <c r="E385" s="18"/>
      <c r="F385" s="18"/>
      <c r="G385" s="18"/>
      <c r="H385" s="18"/>
      <c r="I385" s="18"/>
      <c r="J385" s="18"/>
      <c r="K385" s="18"/>
      <c r="L385" s="18"/>
      <c r="M385" s="18"/>
      <c r="N385" s="19"/>
    </row>
    <row r="386" spans="1:14" x14ac:dyDescent="0.3">
      <c r="A386" s="11"/>
      <c r="B386" s="61"/>
      <c r="C386" s="12"/>
      <c r="D386" s="30"/>
      <c r="L386" s="107"/>
      <c r="N386" s="5"/>
    </row>
    <row r="387" spans="1:14" x14ac:dyDescent="0.3">
      <c r="A387" s="59"/>
      <c r="B387" s="25"/>
      <c r="C387" s="60"/>
      <c r="D387" s="53"/>
      <c r="E387" s="524"/>
      <c r="F387" s="171"/>
      <c r="G387" s="524"/>
      <c r="H387" s="524"/>
      <c r="I387" s="524"/>
      <c r="J387" s="524"/>
      <c r="K387" s="524"/>
      <c r="L387" s="203"/>
      <c r="M387" s="524"/>
      <c r="N387" s="525"/>
    </row>
    <row r="388" spans="1:14" x14ac:dyDescent="0.3">
      <c r="A388" s="11"/>
      <c r="B388" s="21" t="s">
        <v>177</v>
      </c>
      <c r="C388" s="12"/>
      <c r="D388" s="13" t="s">
        <v>178</v>
      </c>
      <c r="E388" s="2" t="s">
        <v>31</v>
      </c>
      <c r="F388" s="27">
        <v>0</v>
      </c>
      <c r="G388" s="2" t="s">
        <v>179</v>
      </c>
      <c r="H388" s="27">
        <v>0</v>
      </c>
      <c r="I388" s="2" t="s">
        <v>33</v>
      </c>
      <c r="J388" s="27">
        <v>0</v>
      </c>
      <c r="K388" s="2"/>
      <c r="L388" s="136"/>
      <c r="M388" s="2" t="s">
        <v>35</v>
      </c>
      <c r="N388" s="28">
        <v>0</v>
      </c>
    </row>
    <row r="389" spans="1:14" x14ac:dyDescent="0.3">
      <c r="A389" s="11"/>
      <c r="B389" s="12"/>
      <c r="C389" s="12"/>
      <c r="D389" s="29"/>
      <c r="E389" s="2" t="s">
        <v>20</v>
      </c>
      <c r="F389" s="27">
        <v>0</v>
      </c>
      <c r="G389" s="2" t="s">
        <v>180</v>
      </c>
      <c r="H389" s="27">
        <v>0</v>
      </c>
      <c r="I389" s="2" t="s">
        <v>181</v>
      </c>
      <c r="J389" s="27">
        <v>0</v>
      </c>
      <c r="K389" s="2" t="s">
        <v>182</v>
      </c>
      <c r="L389" s="136">
        <v>0</v>
      </c>
      <c r="M389" s="2" t="s">
        <v>38</v>
      </c>
      <c r="N389" s="28">
        <v>0</v>
      </c>
    </row>
    <row r="390" spans="1:14" x14ac:dyDescent="0.3">
      <c r="A390" s="11"/>
      <c r="B390" s="12"/>
      <c r="C390" s="12"/>
      <c r="D390" s="29"/>
      <c r="E390" s="2" t="s">
        <v>26</v>
      </c>
      <c r="F390" s="27">
        <v>0</v>
      </c>
      <c r="G390" s="2" t="s">
        <v>183</v>
      </c>
      <c r="H390" s="27">
        <v>0</v>
      </c>
      <c r="I390" s="2" t="s">
        <v>184</v>
      </c>
      <c r="J390" s="27">
        <v>0</v>
      </c>
      <c r="K390" s="2"/>
      <c r="L390" s="136"/>
      <c r="M390" s="2" t="s">
        <v>39</v>
      </c>
      <c r="N390" s="28">
        <v>0</v>
      </c>
    </row>
    <row r="391" spans="1:14" x14ac:dyDescent="0.3">
      <c r="A391" s="11"/>
      <c r="B391" s="12"/>
      <c r="C391" s="12"/>
      <c r="D391" s="30"/>
      <c r="H391" s="2"/>
      <c r="J391" s="2"/>
      <c r="L391" s="108"/>
      <c r="N391" s="14"/>
    </row>
    <row r="392" spans="1:14" x14ac:dyDescent="0.3">
      <c r="A392" s="11"/>
      <c r="B392" s="21" t="s">
        <v>185</v>
      </c>
      <c r="C392" s="12"/>
      <c r="D392" s="13" t="s">
        <v>186</v>
      </c>
      <c r="E392" s="2" t="s">
        <v>31</v>
      </c>
      <c r="F392" s="27">
        <v>0</v>
      </c>
      <c r="G392" s="2" t="s">
        <v>179</v>
      </c>
      <c r="H392" s="27">
        <v>0</v>
      </c>
      <c r="I392" s="2" t="s">
        <v>33</v>
      </c>
      <c r="J392" s="27">
        <v>0</v>
      </c>
      <c r="K392" s="2"/>
      <c r="L392" s="136"/>
      <c r="M392" s="2" t="s">
        <v>35</v>
      </c>
      <c r="N392" s="28">
        <v>0</v>
      </c>
    </row>
    <row r="393" spans="1:14" x14ac:dyDescent="0.3">
      <c r="A393" s="11"/>
      <c r="B393" s="12"/>
      <c r="C393" s="12"/>
      <c r="D393" s="29"/>
      <c r="E393" s="2" t="s">
        <v>20</v>
      </c>
      <c r="F393" s="27">
        <v>0</v>
      </c>
      <c r="G393" s="2" t="s">
        <v>180</v>
      </c>
      <c r="H393" s="27">
        <v>0</v>
      </c>
      <c r="I393" s="2" t="s">
        <v>181</v>
      </c>
      <c r="J393" s="27">
        <v>0</v>
      </c>
      <c r="K393" s="2" t="s">
        <v>182</v>
      </c>
      <c r="L393" s="136">
        <v>0</v>
      </c>
      <c r="M393" s="2" t="s">
        <v>38</v>
      </c>
      <c r="N393" s="28">
        <v>0</v>
      </c>
    </row>
    <row r="394" spans="1:14" x14ac:dyDescent="0.3">
      <c r="A394" s="11"/>
      <c r="B394" s="12"/>
      <c r="C394" s="12"/>
      <c r="D394" s="29"/>
      <c r="E394" s="2" t="s">
        <v>26</v>
      </c>
      <c r="F394" s="27">
        <v>0</v>
      </c>
      <c r="G394" s="2" t="s">
        <v>183</v>
      </c>
      <c r="H394" s="27">
        <v>0</v>
      </c>
      <c r="I394" s="2" t="s">
        <v>184</v>
      </c>
      <c r="J394" s="27">
        <v>0</v>
      </c>
      <c r="K394" s="2"/>
      <c r="L394" s="136"/>
      <c r="M394" s="2" t="s">
        <v>39</v>
      </c>
      <c r="N394" s="28">
        <v>0</v>
      </c>
    </row>
    <row r="395" spans="1:14" x14ac:dyDescent="0.3">
      <c r="A395" s="11"/>
      <c r="B395" s="12"/>
      <c r="C395" s="12"/>
      <c r="D395" s="30"/>
      <c r="I395" s="2"/>
      <c r="L395" s="108"/>
      <c r="N395" s="5"/>
    </row>
    <row r="396" spans="1:14" x14ac:dyDescent="0.3">
      <c r="A396" s="11"/>
      <c r="B396" s="21" t="s">
        <v>195</v>
      </c>
      <c r="C396" s="12"/>
      <c r="D396" s="13" t="s">
        <v>196</v>
      </c>
      <c r="E396" s="2" t="s">
        <v>31</v>
      </c>
      <c r="F396" s="27">
        <v>0</v>
      </c>
      <c r="G396" s="2" t="s">
        <v>179</v>
      </c>
      <c r="H396" s="27">
        <v>0</v>
      </c>
      <c r="I396" s="2" t="s">
        <v>33</v>
      </c>
      <c r="J396" s="27">
        <v>0</v>
      </c>
      <c r="L396" s="136"/>
      <c r="M396" s="2" t="s">
        <v>35</v>
      </c>
      <c r="N396" s="28">
        <v>0</v>
      </c>
    </row>
    <row r="397" spans="1:14" x14ac:dyDescent="0.3">
      <c r="A397" s="11"/>
      <c r="B397" s="12"/>
      <c r="C397" s="12"/>
      <c r="D397" s="29"/>
      <c r="E397" s="2" t="s">
        <v>20</v>
      </c>
      <c r="F397" s="27">
        <v>0</v>
      </c>
      <c r="G397" s="2" t="s">
        <v>180</v>
      </c>
      <c r="H397" s="27">
        <v>0</v>
      </c>
      <c r="I397" s="2" t="s">
        <v>181</v>
      </c>
      <c r="J397" s="27">
        <v>0</v>
      </c>
      <c r="K397" s="2" t="s">
        <v>182</v>
      </c>
      <c r="L397" s="136">
        <v>0</v>
      </c>
      <c r="M397" s="2" t="s">
        <v>38</v>
      </c>
      <c r="N397" s="28">
        <v>0</v>
      </c>
    </row>
    <row r="398" spans="1:14" x14ac:dyDescent="0.3">
      <c r="A398" s="11"/>
      <c r="B398" s="12"/>
      <c r="C398" s="12"/>
      <c r="D398" s="29"/>
      <c r="E398" s="2" t="s">
        <v>26</v>
      </c>
      <c r="F398" s="27">
        <v>0</v>
      </c>
      <c r="G398" s="2" t="s">
        <v>183</v>
      </c>
      <c r="H398" s="27">
        <v>0</v>
      </c>
      <c r="I398" s="2" t="s">
        <v>184</v>
      </c>
      <c r="J398" s="27">
        <v>0</v>
      </c>
      <c r="K398" s="39"/>
      <c r="L398" s="136"/>
      <c r="M398" s="2" t="s">
        <v>39</v>
      </c>
      <c r="N398" s="28">
        <v>0</v>
      </c>
    </row>
    <row r="399" spans="1:14" ht="15" thickBot="1" x14ac:dyDescent="0.35">
      <c r="A399" s="11"/>
      <c r="B399" s="12"/>
      <c r="C399" s="12"/>
      <c r="D399" s="29"/>
      <c r="E399" s="2"/>
      <c r="F399" s="27"/>
      <c r="G399" s="2"/>
      <c r="H399" s="27"/>
      <c r="I399" s="2"/>
      <c r="J399" s="27"/>
      <c r="K399"/>
      <c r="L399" s="136"/>
      <c r="M399" s="2"/>
      <c r="N399" s="28"/>
    </row>
    <row r="400" spans="1:14" ht="14.4" thickTop="1" x14ac:dyDescent="0.3">
      <c r="A400" s="48"/>
      <c r="B400" s="49"/>
      <c r="C400" s="49"/>
      <c r="D400" s="50"/>
      <c r="E400" s="518"/>
      <c r="F400" s="519"/>
      <c r="G400" s="518"/>
      <c r="H400" s="519"/>
      <c r="I400" s="518"/>
      <c r="J400" s="519"/>
      <c r="K400" s="518"/>
      <c r="L400" s="201"/>
      <c r="M400" s="518"/>
      <c r="N400" s="520"/>
    </row>
    <row r="401" spans="1:14" x14ac:dyDescent="0.3">
      <c r="A401" s="37"/>
      <c r="B401" s="78" t="s">
        <v>187</v>
      </c>
      <c r="C401" s="47" t="s">
        <v>202</v>
      </c>
      <c r="D401" s="13" t="s">
        <v>256</v>
      </c>
      <c r="E401" s="39" t="s">
        <v>31</v>
      </c>
      <c r="F401" s="40">
        <f>+F388+F392+F396</f>
        <v>0</v>
      </c>
      <c r="G401" s="39" t="s">
        <v>179</v>
      </c>
      <c r="H401" s="40">
        <f>+H388+H392+H396</f>
        <v>0</v>
      </c>
      <c r="I401" s="39" t="s">
        <v>33</v>
      </c>
      <c r="J401" s="40">
        <f>+J388+J392+J396</f>
        <v>0</v>
      </c>
      <c r="K401" s="39"/>
      <c r="L401" s="192"/>
      <c r="M401" s="39" t="s">
        <v>35</v>
      </c>
      <c r="N401" s="41">
        <f>+N388+N392+N396</f>
        <v>0</v>
      </c>
    </row>
    <row r="402" spans="1:14" x14ac:dyDescent="0.3">
      <c r="A402" s="11"/>
      <c r="B402" s="12"/>
      <c r="C402" s="12"/>
      <c r="D402" s="13"/>
      <c r="E402" s="39" t="s">
        <v>20</v>
      </c>
      <c r="F402" s="40">
        <f>+F389+F393+F397</f>
        <v>0</v>
      </c>
      <c r="G402" s="39" t="s">
        <v>180</v>
      </c>
      <c r="H402" s="40">
        <f>+H389+H393+H397</f>
        <v>0</v>
      </c>
      <c r="I402" s="39" t="s">
        <v>181</v>
      </c>
      <c r="J402" s="40">
        <f>+J389+J393+J397</f>
        <v>0</v>
      </c>
      <c r="K402" s="39" t="s">
        <v>182</v>
      </c>
      <c r="L402" s="192">
        <f>+L389+L393+L397</f>
        <v>0</v>
      </c>
      <c r="M402" s="39" t="s">
        <v>38</v>
      </c>
      <c r="N402" s="41">
        <f>+N389+N393+N397</f>
        <v>0</v>
      </c>
    </row>
    <row r="403" spans="1:14" x14ac:dyDescent="0.3">
      <c r="A403" s="11"/>
      <c r="B403" s="12"/>
      <c r="C403" s="12"/>
      <c r="D403" s="13"/>
      <c r="E403" s="39" t="s">
        <v>26</v>
      </c>
      <c r="F403" s="40">
        <f>+F390+F394+F398</f>
        <v>0</v>
      </c>
      <c r="G403" s="39" t="s">
        <v>183</v>
      </c>
      <c r="H403" s="40">
        <f>+H390+H394+H398</f>
        <v>0</v>
      </c>
      <c r="I403" s="39" t="s">
        <v>184</v>
      </c>
      <c r="J403" s="40">
        <f>+J390+J394+J398</f>
        <v>0</v>
      </c>
      <c r="K403" s="39"/>
      <c r="L403" s="192"/>
      <c r="M403" s="39" t="s">
        <v>39</v>
      </c>
      <c r="N403" s="41">
        <f>+N390+N394+N398</f>
        <v>0</v>
      </c>
    </row>
    <row r="404" spans="1:14" x14ac:dyDescent="0.3">
      <c r="A404" s="42"/>
      <c r="B404" s="43"/>
      <c r="C404" s="43"/>
      <c r="D404" s="22"/>
      <c r="E404" s="44"/>
      <c r="F404" s="172"/>
      <c r="G404" s="44"/>
      <c r="H404" s="172"/>
      <c r="I404" s="44"/>
      <c r="J404" s="172"/>
      <c r="K404" s="44"/>
      <c r="L404" s="746"/>
      <c r="M404" s="44"/>
      <c r="N404" s="45"/>
    </row>
    <row r="405" spans="1:14" x14ac:dyDescent="0.3">
      <c r="A405" s="24"/>
      <c r="B405" s="26"/>
      <c r="C405" s="26"/>
      <c r="D405" s="53"/>
      <c r="E405" s="524"/>
      <c r="F405" s="171"/>
      <c r="G405" s="524"/>
      <c r="H405" s="171"/>
      <c r="I405" s="524"/>
      <c r="J405" s="171"/>
      <c r="K405" s="524"/>
      <c r="L405" s="745"/>
      <c r="M405" s="524"/>
      <c r="N405" s="527"/>
    </row>
    <row r="406" spans="1:14" x14ac:dyDescent="0.3">
      <c r="A406" s="11"/>
      <c r="B406" s="12"/>
      <c r="C406" s="12"/>
      <c r="D406" s="13"/>
      <c r="H406" s="2"/>
      <c r="J406" s="2"/>
      <c r="L406" s="108"/>
      <c r="N406" s="14"/>
    </row>
    <row r="407" spans="1:14" x14ac:dyDescent="0.3">
      <c r="A407" s="56" t="s">
        <v>257</v>
      </c>
      <c r="B407" s="57" t="s">
        <v>175</v>
      </c>
      <c r="C407" s="62" t="s">
        <v>205</v>
      </c>
      <c r="D407" s="57" t="s">
        <v>259</v>
      </c>
      <c r="E407" s="18"/>
      <c r="F407" s="18"/>
      <c r="G407" s="18"/>
      <c r="H407" s="18"/>
      <c r="I407" s="18"/>
      <c r="J407" s="18"/>
      <c r="K407" s="18"/>
      <c r="L407" s="18"/>
      <c r="M407" s="18"/>
      <c r="N407" s="19"/>
    </row>
    <row r="408" spans="1:14" x14ac:dyDescent="0.3">
      <c r="A408" s="11"/>
      <c r="B408" s="61"/>
      <c r="C408" s="12"/>
      <c r="D408" s="30"/>
      <c r="L408" s="107"/>
      <c r="N408" s="5"/>
    </row>
    <row r="409" spans="1:14" x14ac:dyDescent="0.3">
      <c r="A409" s="59"/>
      <c r="B409" s="25"/>
      <c r="C409" s="60"/>
      <c r="D409" s="53"/>
      <c r="E409" s="524"/>
      <c r="F409" s="171"/>
      <c r="G409" s="524"/>
      <c r="H409" s="524"/>
      <c r="I409" s="524"/>
      <c r="J409" s="524"/>
      <c r="K409" s="524"/>
      <c r="L409" s="203"/>
      <c r="M409" s="524"/>
      <c r="N409" s="525"/>
    </row>
    <row r="410" spans="1:14" x14ac:dyDescent="0.3">
      <c r="A410" s="11"/>
      <c r="B410" s="21" t="s">
        <v>177</v>
      </c>
      <c r="C410" s="12"/>
      <c r="D410" s="13" t="s">
        <v>178</v>
      </c>
      <c r="E410" s="2" t="s">
        <v>31</v>
      </c>
      <c r="F410" s="27">
        <v>0</v>
      </c>
      <c r="G410" s="2" t="s">
        <v>179</v>
      </c>
      <c r="H410" s="27">
        <v>0</v>
      </c>
      <c r="I410" s="2" t="s">
        <v>33</v>
      </c>
      <c r="J410" s="27">
        <v>0</v>
      </c>
      <c r="K410" s="2"/>
      <c r="L410" s="136"/>
      <c r="M410" s="2" t="s">
        <v>35</v>
      </c>
      <c r="N410" s="28">
        <v>0</v>
      </c>
    </row>
    <row r="411" spans="1:14" x14ac:dyDescent="0.3">
      <c r="A411" s="11"/>
      <c r="B411" s="12"/>
      <c r="C411" s="12"/>
      <c r="D411" s="29"/>
      <c r="E411" s="2" t="s">
        <v>20</v>
      </c>
      <c r="F411" s="27">
        <v>0</v>
      </c>
      <c r="G411" s="2" t="s">
        <v>180</v>
      </c>
      <c r="H411" s="27">
        <v>0</v>
      </c>
      <c r="I411" s="2" t="s">
        <v>181</v>
      </c>
      <c r="J411" s="27">
        <v>0</v>
      </c>
      <c r="K411" s="2" t="s">
        <v>182</v>
      </c>
      <c r="L411" s="136">
        <v>0</v>
      </c>
      <c r="M411" s="2" t="s">
        <v>38</v>
      </c>
      <c r="N411" s="28">
        <v>0</v>
      </c>
    </row>
    <row r="412" spans="1:14" x14ac:dyDescent="0.3">
      <c r="A412" s="11"/>
      <c r="B412" s="12"/>
      <c r="C412" s="12"/>
      <c r="D412" s="29"/>
      <c r="E412" s="2" t="s">
        <v>26</v>
      </c>
      <c r="F412" s="27">
        <v>0</v>
      </c>
      <c r="G412" s="2" t="s">
        <v>183</v>
      </c>
      <c r="H412" s="27">
        <v>0</v>
      </c>
      <c r="I412" s="2" t="s">
        <v>184</v>
      </c>
      <c r="J412" s="27">
        <v>0</v>
      </c>
      <c r="K412" s="2"/>
      <c r="L412" s="136"/>
      <c r="M412" s="2" t="s">
        <v>39</v>
      </c>
      <c r="N412" s="28">
        <v>0</v>
      </c>
    </row>
    <row r="413" spans="1:14" x14ac:dyDescent="0.3">
      <c r="A413" s="11"/>
      <c r="B413" s="12"/>
      <c r="C413" s="12"/>
      <c r="D413" s="30"/>
      <c r="H413" s="2"/>
      <c r="J413" s="2"/>
      <c r="L413" s="108"/>
      <c r="N413" s="14"/>
    </row>
    <row r="414" spans="1:14" x14ac:dyDescent="0.3">
      <c r="A414" s="11"/>
      <c r="B414" s="21" t="s">
        <v>185</v>
      </c>
      <c r="C414" s="12"/>
      <c r="D414" s="13" t="s">
        <v>186</v>
      </c>
      <c r="E414" s="2" t="s">
        <v>31</v>
      </c>
      <c r="F414" s="27">
        <v>0</v>
      </c>
      <c r="G414" s="2" t="s">
        <v>179</v>
      </c>
      <c r="H414" s="27">
        <v>0</v>
      </c>
      <c r="I414" s="2" t="s">
        <v>33</v>
      </c>
      <c r="J414" s="27">
        <v>0</v>
      </c>
      <c r="K414" s="2"/>
      <c r="L414" s="136"/>
      <c r="M414" s="2" t="s">
        <v>35</v>
      </c>
      <c r="N414" s="28">
        <v>0</v>
      </c>
    </row>
    <row r="415" spans="1:14" x14ac:dyDescent="0.3">
      <c r="A415" s="11"/>
      <c r="B415" s="12"/>
      <c r="C415" s="12"/>
      <c r="D415" s="29"/>
      <c r="E415" s="2" t="s">
        <v>20</v>
      </c>
      <c r="F415" s="27">
        <v>0</v>
      </c>
      <c r="G415" s="2" t="s">
        <v>180</v>
      </c>
      <c r="H415" s="27">
        <v>0</v>
      </c>
      <c r="I415" s="2" t="s">
        <v>181</v>
      </c>
      <c r="J415" s="27">
        <v>0</v>
      </c>
      <c r="K415" s="2" t="s">
        <v>182</v>
      </c>
      <c r="L415" s="136">
        <v>0</v>
      </c>
      <c r="M415" s="2" t="s">
        <v>38</v>
      </c>
      <c r="N415" s="28">
        <v>0</v>
      </c>
    </row>
    <row r="416" spans="1:14" x14ac:dyDescent="0.3">
      <c r="A416" s="11"/>
      <c r="B416" s="12"/>
      <c r="C416" s="12"/>
      <c r="D416" s="29"/>
      <c r="E416" s="2" t="s">
        <v>26</v>
      </c>
      <c r="F416" s="27">
        <v>0</v>
      </c>
      <c r="G416" s="2" t="s">
        <v>183</v>
      </c>
      <c r="H416" s="27">
        <v>0</v>
      </c>
      <c r="I416" s="2" t="s">
        <v>184</v>
      </c>
      <c r="J416" s="27">
        <v>0</v>
      </c>
      <c r="K416" s="2"/>
      <c r="L416" s="136"/>
      <c r="M416" s="2" t="s">
        <v>39</v>
      </c>
      <c r="N416" s="28">
        <v>0</v>
      </c>
    </row>
    <row r="417" spans="1:14" x14ac:dyDescent="0.3">
      <c r="A417" s="11"/>
      <c r="B417" s="12"/>
      <c r="C417" s="12"/>
      <c r="D417" s="30"/>
      <c r="I417" s="2"/>
      <c r="L417" s="108"/>
      <c r="N417" s="5"/>
    </row>
    <row r="418" spans="1:14" x14ac:dyDescent="0.3">
      <c r="A418" s="11"/>
      <c r="B418" s="21" t="s">
        <v>195</v>
      </c>
      <c r="C418" s="12"/>
      <c r="D418" s="13" t="s">
        <v>196</v>
      </c>
      <c r="E418" s="2" t="s">
        <v>31</v>
      </c>
      <c r="F418" s="27">
        <v>0</v>
      </c>
      <c r="G418" s="2" t="s">
        <v>179</v>
      </c>
      <c r="H418" s="27">
        <v>0</v>
      </c>
      <c r="I418" s="2" t="s">
        <v>33</v>
      </c>
      <c r="J418" s="27">
        <v>0</v>
      </c>
      <c r="L418" s="136"/>
      <c r="M418" s="2" t="s">
        <v>35</v>
      </c>
      <c r="N418" s="28">
        <v>0</v>
      </c>
    </row>
    <row r="419" spans="1:14" x14ac:dyDescent="0.3">
      <c r="A419" s="11"/>
      <c r="B419" s="12"/>
      <c r="C419" s="12"/>
      <c r="D419" s="29"/>
      <c r="E419" s="2" t="s">
        <v>20</v>
      </c>
      <c r="F419" s="27">
        <v>0</v>
      </c>
      <c r="G419" s="2" t="s">
        <v>180</v>
      </c>
      <c r="H419" s="27">
        <v>0</v>
      </c>
      <c r="I419" s="2" t="s">
        <v>181</v>
      </c>
      <c r="J419" s="27">
        <v>0</v>
      </c>
      <c r="K419" s="2" t="s">
        <v>182</v>
      </c>
      <c r="L419" s="136">
        <v>0</v>
      </c>
      <c r="M419" s="2" t="s">
        <v>38</v>
      </c>
      <c r="N419" s="28">
        <v>0</v>
      </c>
    </row>
    <row r="420" spans="1:14" x14ac:dyDescent="0.3">
      <c r="A420" s="11"/>
      <c r="B420" s="12"/>
      <c r="C420" s="12"/>
      <c r="D420" s="29"/>
      <c r="E420" s="2" t="s">
        <v>26</v>
      </c>
      <c r="F420" s="27">
        <v>0</v>
      </c>
      <c r="G420" s="2" t="s">
        <v>183</v>
      </c>
      <c r="H420" s="27">
        <v>0</v>
      </c>
      <c r="I420" s="2" t="s">
        <v>184</v>
      </c>
      <c r="J420" s="27">
        <v>0</v>
      </c>
      <c r="K420" s="39"/>
      <c r="L420" s="136"/>
      <c r="M420" s="2" t="s">
        <v>39</v>
      </c>
      <c r="N420" s="28">
        <v>0</v>
      </c>
    </row>
    <row r="421" spans="1:14" ht="15" thickBot="1" x14ac:dyDescent="0.35">
      <c r="A421" s="11"/>
      <c r="B421" s="12"/>
      <c r="C421" s="12"/>
      <c r="D421" s="29"/>
      <c r="E421" s="2"/>
      <c r="F421" s="27"/>
      <c r="G421" s="2"/>
      <c r="H421" s="27"/>
      <c r="I421" s="2"/>
      <c r="J421" s="27"/>
      <c r="K421"/>
      <c r="L421" s="136"/>
      <c r="M421" s="2"/>
      <c r="N421" s="28"/>
    </row>
    <row r="422" spans="1:14" ht="15" customHeight="1" thickTop="1" x14ac:dyDescent="0.3">
      <c r="A422" s="48"/>
      <c r="B422" s="49"/>
      <c r="C422" s="49"/>
      <c r="D422" s="50"/>
      <c r="E422" s="518"/>
      <c r="F422" s="519"/>
      <c r="G422" s="518"/>
      <c r="H422" s="519"/>
      <c r="I422" s="518"/>
      <c r="J422" s="519"/>
      <c r="K422" s="518"/>
      <c r="L422" s="201"/>
      <c r="M422" s="518"/>
      <c r="N422" s="520"/>
    </row>
    <row r="423" spans="1:14" x14ac:dyDescent="0.3">
      <c r="A423" s="37"/>
      <c r="B423" s="78" t="s">
        <v>187</v>
      </c>
      <c r="C423" s="47" t="s">
        <v>205</v>
      </c>
      <c r="D423" s="13" t="s">
        <v>259</v>
      </c>
      <c r="E423" s="39" t="s">
        <v>31</v>
      </c>
      <c r="F423" s="40">
        <f>+F410+F414+F418</f>
        <v>0</v>
      </c>
      <c r="G423" s="39" t="s">
        <v>179</v>
      </c>
      <c r="H423" s="40">
        <f>+H410+H414+H418</f>
        <v>0</v>
      </c>
      <c r="I423" s="39" t="s">
        <v>33</v>
      </c>
      <c r="J423" s="40">
        <f>+J410+J414+J418</f>
        <v>0</v>
      </c>
      <c r="K423" s="39"/>
      <c r="L423" s="192"/>
      <c r="M423" s="39" t="s">
        <v>35</v>
      </c>
      <c r="N423" s="41">
        <f>+N410+N414+N418</f>
        <v>0</v>
      </c>
    </row>
    <row r="424" spans="1:14" x14ac:dyDescent="0.3">
      <c r="A424" s="11"/>
      <c r="B424" s="12"/>
      <c r="C424" s="12"/>
      <c r="D424" s="13"/>
      <c r="E424" s="39" t="s">
        <v>20</v>
      </c>
      <c r="F424" s="40">
        <f>+F411+F415+F419</f>
        <v>0</v>
      </c>
      <c r="G424" s="39" t="s">
        <v>180</v>
      </c>
      <c r="H424" s="40">
        <f>+H411+H415+H419</f>
        <v>0</v>
      </c>
      <c r="I424" s="39" t="s">
        <v>181</v>
      </c>
      <c r="J424" s="40">
        <f>+J411+J415+J419</f>
        <v>0</v>
      </c>
      <c r="K424" s="39" t="s">
        <v>182</v>
      </c>
      <c r="L424" s="192">
        <f>+L411+L415+L419</f>
        <v>0</v>
      </c>
      <c r="M424" s="39" t="s">
        <v>38</v>
      </c>
      <c r="N424" s="41">
        <f>+N411+N415+N419</f>
        <v>0</v>
      </c>
    </row>
    <row r="425" spans="1:14" x14ac:dyDescent="0.3">
      <c r="A425" s="11"/>
      <c r="B425" s="12"/>
      <c r="C425" s="12"/>
      <c r="D425" s="13"/>
      <c r="E425" s="39" t="s">
        <v>26</v>
      </c>
      <c r="F425" s="40">
        <f>+F412+F416+F420</f>
        <v>0</v>
      </c>
      <c r="G425" s="39" t="s">
        <v>183</v>
      </c>
      <c r="H425" s="40">
        <f>+H412+H416+H420</f>
        <v>0</v>
      </c>
      <c r="I425" s="39" t="s">
        <v>184</v>
      </c>
      <c r="J425" s="40">
        <f>+J412+J416+J420</f>
        <v>0</v>
      </c>
      <c r="K425" s="39"/>
      <c r="L425" s="192"/>
      <c r="M425" s="39" t="s">
        <v>39</v>
      </c>
      <c r="N425" s="41">
        <f>+N412+N416+N420</f>
        <v>0</v>
      </c>
    </row>
    <row r="426" spans="1:14" x14ac:dyDescent="0.3">
      <c r="A426" s="42"/>
      <c r="B426" s="43"/>
      <c r="C426" s="43"/>
      <c r="D426" s="22"/>
      <c r="E426" s="44"/>
      <c r="F426" s="172"/>
      <c r="G426" s="44"/>
      <c r="H426" s="172"/>
      <c r="I426" s="44"/>
      <c r="J426" s="172"/>
      <c r="K426" s="44"/>
      <c r="L426" s="746"/>
      <c r="M426" s="44"/>
      <c r="N426" s="45"/>
    </row>
    <row r="427" spans="1:14" x14ac:dyDescent="0.3">
      <c r="A427" s="11"/>
      <c r="B427" s="12"/>
      <c r="C427" s="12"/>
      <c r="D427" s="30"/>
      <c r="L427" s="107"/>
      <c r="N427" s="5"/>
    </row>
    <row r="428" spans="1:14" x14ac:dyDescent="0.3">
      <c r="A428" s="11"/>
      <c r="B428" s="12"/>
      <c r="C428" s="12"/>
      <c r="D428" s="30"/>
      <c r="L428" s="107"/>
      <c r="N428" s="5"/>
    </row>
    <row r="429" spans="1:14" ht="27.6" x14ac:dyDescent="0.3">
      <c r="A429" s="56" t="s">
        <v>2028</v>
      </c>
      <c r="B429" s="57" t="s">
        <v>175</v>
      </c>
      <c r="C429" s="62" t="s">
        <v>208</v>
      </c>
      <c r="D429" s="57" t="s">
        <v>262</v>
      </c>
      <c r="E429" s="18"/>
      <c r="F429" s="18"/>
      <c r="G429" s="18"/>
      <c r="H429" s="18"/>
      <c r="I429" s="18"/>
      <c r="J429" s="18"/>
      <c r="K429" s="18"/>
      <c r="L429" s="18"/>
      <c r="M429" s="18"/>
      <c r="N429" s="19"/>
    </row>
    <row r="430" spans="1:14" x14ac:dyDescent="0.3">
      <c r="A430" s="11"/>
      <c r="B430" s="61"/>
      <c r="C430" s="12"/>
      <c r="D430" s="30"/>
      <c r="L430" s="107"/>
      <c r="N430" s="5"/>
    </row>
    <row r="431" spans="1:14" x14ac:dyDescent="0.3">
      <c r="A431" s="59"/>
      <c r="B431" s="25"/>
      <c r="C431" s="60"/>
      <c r="D431" s="53"/>
      <c r="E431" s="524"/>
      <c r="F431" s="171"/>
      <c r="G431" s="524"/>
      <c r="H431" s="524"/>
      <c r="I431" s="524"/>
      <c r="J431" s="524"/>
      <c r="K431" s="524"/>
      <c r="L431" s="203"/>
      <c r="M431" s="524"/>
      <c r="N431" s="525"/>
    </row>
    <row r="432" spans="1:14" x14ac:dyDescent="0.3">
      <c r="A432" s="11"/>
      <c r="B432" s="21" t="s">
        <v>177</v>
      </c>
      <c r="C432" s="12"/>
      <c r="D432" s="13" t="s">
        <v>178</v>
      </c>
      <c r="E432" s="2" t="s">
        <v>31</v>
      </c>
      <c r="F432" s="27">
        <v>0</v>
      </c>
      <c r="G432" s="2" t="s">
        <v>179</v>
      </c>
      <c r="H432" s="27">
        <v>0</v>
      </c>
      <c r="I432" s="2" t="s">
        <v>33</v>
      </c>
      <c r="J432" s="27">
        <v>0</v>
      </c>
      <c r="K432" s="2"/>
      <c r="L432" s="136"/>
      <c r="M432" s="2" t="s">
        <v>35</v>
      </c>
      <c r="N432" s="28">
        <v>0</v>
      </c>
    </row>
    <row r="433" spans="1:14" x14ac:dyDescent="0.3">
      <c r="A433" s="11"/>
      <c r="B433" s="12"/>
      <c r="C433" s="12"/>
      <c r="D433" s="29"/>
      <c r="E433" s="2" t="s">
        <v>20</v>
      </c>
      <c r="F433" s="27">
        <v>0</v>
      </c>
      <c r="G433" s="2" t="s">
        <v>180</v>
      </c>
      <c r="H433" s="27">
        <v>0</v>
      </c>
      <c r="I433" s="2" t="s">
        <v>181</v>
      </c>
      <c r="J433" s="27">
        <v>0</v>
      </c>
      <c r="K433" s="2" t="s">
        <v>182</v>
      </c>
      <c r="L433" s="136">
        <v>0</v>
      </c>
      <c r="M433" s="2" t="s">
        <v>38</v>
      </c>
      <c r="N433" s="28">
        <v>0</v>
      </c>
    </row>
    <row r="434" spans="1:14" x14ac:dyDescent="0.3">
      <c r="A434" s="11"/>
      <c r="B434" s="12"/>
      <c r="C434" s="12"/>
      <c r="D434" s="29"/>
      <c r="E434" s="2" t="s">
        <v>26</v>
      </c>
      <c r="F434" s="27">
        <v>0</v>
      </c>
      <c r="G434" s="2" t="s">
        <v>183</v>
      </c>
      <c r="H434" s="27">
        <v>0</v>
      </c>
      <c r="I434" s="2" t="s">
        <v>184</v>
      </c>
      <c r="J434" s="27">
        <v>0</v>
      </c>
      <c r="K434" s="2"/>
      <c r="L434" s="136"/>
      <c r="M434" s="2" t="s">
        <v>39</v>
      </c>
      <c r="N434" s="28">
        <v>0</v>
      </c>
    </row>
    <row r="435" spans="1:14" x14ac:dyDescent="0.3">
      <c r="A435" s="11"/>
      <c r="B435" s="12"/>
      <c r="C435" s="12"/>
      <c r="D435" s="30"/>
      <c r="H435" s="2"/>
      <c r="J435" s="2"/>
      <c r="L435" s="108"/>
      <c r="N435" s="14"/>
    </row>
    <row r="436" spans="1:14" x14ac:dyDescent="0.3">
      <c r="A436" s="11"/>
      <c r="B436" s="21" t="s">
        <v>185</v>
      </c>
      <c r="C436" s="12"/>
      <c r="D436" s="13" t="s">
        <v>186</v>
      </c>
      <c r="E436" s="2" t="s">
        <v>31</v>
      </c>
      <c r="F436" s="27">
        <v>0</v>
      </c>
      <c r="G436" s="2" t="s">
        <v>179</v>
      </c>
      <c r="H436" s="27">
        <v>0</v>
      </c>
      <c r="I436" s="2" t="s">
        <v>33</v>
      </c>
      <c r="J436" s="27">
        <v>0</v>
      </c>
      <c r="K436" s="2"/>
      <c r="L436" s="136"/>
      <c r="M436" s="2" t="s">
        <v>35</v>
      </c>
      <c r="N436" s="28">
        <v>0</v>
      </c>
    </row>
    <row r="437" spans="1:14" x14ac:dyDescent="0.3">
      <c r="A437" s="11"/>
      <c r="B437" s="12"/>
      <c r="C437" s="12"/>
      <c r="D437" s="29"/>
      <c r="E437" s="2" t="s">
        <v>20</v>
      </c>
      <c r="F437" s="27">
        <v>0</v>
      </c>
      <c r="G437" s="2" t="s">
        <v>180</v>
      </c>
      <c r="H437" s="27">
        <v>0</v>
      </c>
      <c r="I437" s="2" t="s">
        <v>181</v>
      </c>
      <c r="J437" s="27">
        <v>0</v>
      </c>
      <c r="K437" s="2" t="s">
        <v>182</v>
      </c>
      <c r="L437" s="136">
        <v>0</v>
      </c>
      <c r="M437" s="2" t="s">
        <v>38</v>
      </c>
      <c r="N437" s="28">
        <v>0</v>
      </c>
    </row>
    <row r="438" spans="1:14" x14ac:dyDescent="0.3">
      <c r="A438" s="11"/>
      <c r="B438" s="12"/>
      <c r="C438" s="12"/>
      <c r="D438" s="29"/>
      <c r="E438" s="2" t="s">
        <v>26</v>
      </c>
      <c r="F438" s="27">
        <v>0</v>
      </c>
      <c r="G438" s="2" t="s">
        <v>183</v>
      </c>
      <c r="H438" s="27">
        <v>0</v>
      </c>
      <c r="I438" s="2" t="s">
        <v>184</v>
      </c>
      <c r="J438" s="27">
        <v>0</v>
      </c>
      <c r="K438" s="2"/>
      <c r="L438" s="136"/>
      <c r="M438" s="2" t="s">
        <v>39</v>
      </c>
      <c r="N438" s="28">
        <v>0</v>
      </c>
    </row>
    <row r="439" spans="1:14" x14ac:dyDescent="0.3">
      <c r="A439" s="11"/>
      <c r="B439" s="12"/>
      <c r="C439" s="12"/>
      <c r="D439" s="30"/>
      <c r="I439" s="2"/>
      <c r="L439" s="108"/>
      <c r="N439" s="5"/>
    </row>
    <row r="440" spans="1:14" x14ac:dyDescent="0.3">
      <c r="A440" s="11"/>
      <c r="B440" s="21" t="s">
        <v>195</v>
      </c>
      <c r="C440" s="12"/>
      <c r="D440" s="13" t="s">
        <v>196</v>
      </c>
      <c r="E440" s="2" t="s">
        <v>31</v>
      </c>
      <c r="F440" s="27">
        <v>0</v>
      </c>
      <c r="G440" s="2" t="s">
        <v>179</v>
      </c>
      <c r="H440" s="27">
        <v>0</v>
      </c>
      <c r="I440" s="2" t="s">
        <v>33</v>
      </c>
      <c r="J440" s="27">
        <v>0</v>
      </c>
      <c r="L440" s="136"/>
      <c r="M440" s="2" t="s">
        <v>35</v>
      </c>
      <c r="N440" s="28">
        <v>0</v>
      </c>
    </row>
    <row r="441" spans="1:14" x14ac:dyDescent="0.3">
      <c r="A441" s="11"/>
      <c r="B441" s="12"/>
      <c r="C441" s="12"/>
      <c r="D441" s="29"/>
      <c r="E441" s="2" t="s">
        <v>20</v>
      </c>
      <c r="F441" s="27">
        <v>0</v>
      </c>
      <c r="G441" s="2" t="s">
        <v>180</v>
      </c>
      <c r="H441" s="27">
        <v>0</v>
      </c>
      <c r="I441" s="2" t="s">
        <v>181</v>
      </c>
      <c r="J441" s="27">
        <v>0</v>
      </c>
      <c r="K441" s="2" t="s">
        <v>182</v>
      </c>
      <c r="L441" s="136">
        <v>0</v>
      </c>
      <c r="M441" s="2" t="s">
        <v>38</v>
      </c>
      <c r="N441" s="28">
        <v>0</v>
      </c>
    </row>
    <row r="442" spans="1:14" x14ac:dyDescent="0.3">
      <c r="A442" s="11"/>
      <c r="B442" s="12"/>
      <c r="C442" s="12"/>
      <c r="D442" s="29"/>
      <c r="E442" s="2" t="s">
        <v>26</v>
      </c>
      <c r="F442" s="27">
        <v>0</v>
      </c>
      <c r="G442" s="2" t="s">
        <v>183</v>
      </c>
      <c r="H442" s="27">
        <v>0</v>
      </c>
      <c r="I442" s="2" t="s">
        <v>184</v>
      </c>
      <c r="J442" s="27">
        <v>0</v>
      </c>
      <c r="K442" s="39"/>
      <c r="L442" s="136"/>
      <c r="M442" s="2" t="s">
        <v>39</v>
      </c>
      <c r="N442" s="28">
        <v>0</v>
      </c>
    </row>
    <row r="443" spans="1:14" ht="15" thickBot="1" x14ac:dyDescent="0.35">
      <c r="A443" s="11"/>
      <c r="B443" s="12"/>
      <c r="C443" s="12"/>
      <c r="D443" s="29"/>
      <c r="E443" s="2"/>
      <c r="F443" s="27"/>
      <c r="G443" s="2"/>
      <c r="H443" s="27"/>
      <c r="I443" s="2"/>
      <c r="J443" s="27"/>
      <c r="K443"/>
      <c r="L443" s="136"/>
      <c r="M443" s="2"/>
      <c r="N443" s="28"/>
    </row>
    <row r="444" spans="1:14" ht="14.4" thickTop="1" x14ac:dyDescent="0.3">
      <c r="A444" s="48"/>
      <c r="B444" s="49"/>
      <c r="C444" s="49"/>
      <c r="D444" s="50"/>
      <c r="E444" s="518"/>
      <c r="F444" s="519"/>
      <c r="G444" s="518"/>
      <c r="H444" s="519"/>
      <c r="I444" s="518"/>
      <c r="J444" s="519"/>
      <c r="K444" s="518"/>
      <c r="L444" s="201"/>
      <c r="M444" s="518"/>
      <c r="N444" s="520"/>
    </row>
    <row r="445" spans="1:14" x14ac:dyDescent="0.3">
      <c r="A445" s="37"/>
      <c r="B445" s="78" t="s">
        <v>187</v>
      </c>
      <c r="C445" s="47" t="s">
        <v>208</v>
      </c>
      <c r="D445" s="13" t="s">
        <v>262</v>
      </c>
      <c r="E445" s="39" t="s">
        <v>31</v>
      </c>
      <c r="F445" s="40">
        <f>+F432+F436+F440</f>
        <v>0</v>
      </c>
      <c r="G445" s="39" t="s">
        <v>179</v>
      </c>
      <c r="H445" s="40">
        <f>+H432+H436+H440</f>
        <v>0</v>
      </c>
      <c r="I445" s="39" t="s">
        <v>33</v>
      </c>
      <c r="J445" s="40">
        <f>+J432+J436+J440</f>
        <v>0</v>
      </c>
      <c r="K445" s="39"/>
      <c r="L445" s="192"/>
      <c r="M445" s="39" t="s">
        <v>35</v>
      </c>
      <c r="N445" s="41">
        <f>+N432+N436+N440</f>
        <v>0</v>
      </c>
    </row>
    <row r="446" spans="1:14" x14ac:dyDescent="0.3">
      <c r="A446" s="11"/>
      <c r="B446" s="12"/>
      <c r="C446" s="12"/>
      <c r="D446" s="13"/>
      <c r="E446" s="39" t="s">
        <v>20</v>
      </c>
      <c r="F446" s="40">
        <f>+F433+F437+F441</f>
        <v>0</v>
      </c>
      <c r="G446" s="39" t="s">
        <v>180</v>
      </c>
      <c r="H446" s="40">
        <f>+H433+H437+H441</f>
        <v>0</v>
      </c>
      <c r="I446" s="39" t="s">
        <v>181</v>
      </c>
      <c r="J446" s="40">
        <f>+J433+J437+J441</f>
        <v>0</v>
      </c>
      <c r="K446" s="39" t="s">
        <v>182</v>
      </c>
      <c r="L446" s="192">
        <f>+L433+L437+L441</f>
        <v>0</v>
      </c>
      <c r="M446" s="39" t="s">
        <v>38</v>
      </c>
      <c r="N446" s="41">
        <f>+N433+N437+N441</f>
        <v>0</v>
      </c>
    </row>
    <row r="447" spans="1:14" x14ac:dyDescent="0.3">
      <c r="A447" s="11"/>
      <c r="B447" s="12"/>
      <c r="C447" s="12"/>
      <c r="D447" s="13"/>
      <c r="E447" s="39" t="s">
        <v>26</v>
      </c>
      <c r="F447" s="40">
        <f>+F434+F438+F442</f>
        <v>0</v>
      </c>
      <c r="G447" s="39" t="s">
        <v>183</v>
      </c>
      <c r="H447" s="40">
        <f>+H434+H438+H442</f>
        <v>0</v>
      </c>
      <c r="I447" s="39" t="s">
        <v>184</v>
      </c>
      <c r="J447" s="40">
        <f>+J434+J438+J442</f>
        <v>0</v>
      </c>
      <c r="K447" s="39"/>
      <c r="L447" s="192"/>
      <c r="M447" s="39" t="s">
        <v>39</v>
      </c>
      <c r="N447" s="41">
        <f>+N434+N438+N442</f>
        <v>0</v>
      </c>
    </row>
    <row r="448" spans="1:14" x14ac:dyDescent="0.3">
      <c r="A448" s="11"/>
      <c r="B448" s="12"/>
      <c r="C448" s="12"/>
      <c r="D448" s="30"/>
      <c r="N448" s="5"/>
    </row>
    <row r="449" spans="1:14" x14ac:dyDescent="0.3">
      <c r="A449" s="11"/>
      <c r="B449" s="12"/>
      <c r="C449" s="12"/>
      <c r="D449" s="13"/>
      <c r="H449" s="2"/>
      <c r="J449" s="2"/>
      <c r="L449" s="746"/>
      <c r="N449" s="14"/>
    </row>
    <row r="450" spans="1:14" x14ac:dyDescent="0.3">
      <c r="A450" s="79"/>
      <c r="B450" s="17"/>
      <c r="C450" s="17"/>
      <c r="D450" s="18"/>
      <c r="E450" s="521"/>
      <c r="F450" s="522"/>
      <c r="G450" s="521"/>
      <c r="H450" s="521"/>
      <c r="I450" s="521"/>
      <c r="J450" s="521"/>
      <c r="K450" s="521"/>
      <c r="L450" s="197"/>
      <c r="M450" s="521"/>
      <c r="N450" s="523"/>
    </row>
    <row r="451" spans="1:14" x14ac:dyDescent="0.3">
      <c r="A451" s="1293"/>
      <c r="B451" s="1294"/>
      <c r="C451" s="60"/>
      <c r="D451" s="63"/>
      <c r="E451" s="1282"/>
      <c r="F451" s="1282"/>
      <c r="G451" s="60"/>
      <c r="H451" s="63"/>
      <c r="I451" s="1282"/>
      <c r="J451" s="1282"/>
      <c r="K451" s="60"/>
      <c r="L451" s="63"/>
      <c r="M451" s="1282"/>
      <c r="N451" s="1283"/>
    </row>
    <row r="452" spans="1:14" ht="15" customHeight="1" x14ac:dyDescent="0.3">
      <c r="A452" s="1284" t="s">
        <v>265</v>
      </c>
      <c r="B452" s="1285"/>
      <c r="C452" s="1285"/>
      <c r="D452" s="29" t="s">
        <v>243</v>
      </c>
      <c r="E452" s="64" t="s">
        <v>31</v>
      </c>
      <c r="F452" s="64">
        <f>+F335+F357+F379+F401+F423+F445</f>
        <v>0</v>
      </c>
      <c r="G452" s="64" t="s">
        <v>179</v>
      </c>
      <c r="H452" s="64">
        <f>+H335+H357+H379+H401+H423+H445</f>
        <v>0</v>
      </c>
      <c r="I452" s="39" t="s">
        <v>33</v>
      </c>
      <c r="J452" s="64">
        <f>+J335+J357+J379+J401+J423+J445</f>
        <v>0</v>
      </c>
      <c r="K452" s="39"/>
      <c r="L452" s="64"/>
      <c r="M452" s="64" t="s">
        <v>35</v>
      </c>
      <c r="N452" s="65">
        <f>+N335+N357+N379+N401+N423+N445</f>
        <v>0</v>
      </c>
    </row>
    <row r="453" spans="1:14" x14ac:dyDescent="0.3">
      <c r="A453" s="20"/>
      <c r="B453" s="526"/>
      <c r="C453" s="39"/>
      <c r="D453" s="29"/>
      <c r="E453" s="64" t="s">
        <v>20</v>
      </c>
      <c r="F453" s="64">
        <f>+F336+F358+F380+F402+F424+F446</f>
        <v>0</v>
      </c>
      <c r="G453" s="64" t="s">
        <v>180</v>
      </c>
      <c r="H453" s="64">
        <f>+H336+H358+H380+H402+H424+H446</f>
        <v>0</v>
      </c>
      <c r="I453" s="39" t="s">
        <v>181</v>
      </c>
      <c r="J453" s="64">
        <f>+J336+J358+J380+J402+J424+J446</f>
        <v>0</v>
      </c>
      <c r="K453" s="39" t="s">
        <v>182</v>
      </c>
      <c r="L453" s="64">
        <f>+L336+L358+L380+L402+L424+L446</f>
        <v>0</v>
      </c>
      <c r="M453" s="64" t="s">
        <v>38</v>
      </c>
      <c r="N453" s="65">
        <f>+N336+N358+N380+N402+N424+N446</f>
        <v>0</v>
      </c>
    </row>
    <row r="454" spans="1:14" x14ac:dyDescent="0.3">
      <c r="A454" s="66"/>
      <c r="B454" s="47"/>
      <c r="C454" s="12"/>
      <c r="D454" s="13"/>
      <c r="E454" s="64" t="s">
        <v>26</v>
      </c>
      <c r="F454" s="64">
        <f>+F337+F359+F381+F403+F425+F447</f>
        <v>0</v>
      </c>
      <c r="G454" s="64" t="s">
        <v>183</v>
      </c>
      <c r="H454" s="64">
        <f>+H337+H359+H381+H403+H425+H447</f>
        <v>0</v>
      </c>
      <c r="I454" s="39" t="s">
        <v>184</v>
      </c>
      <c r="J454" s="64">
        <f>+J337+J359+J381+J403+J425+J447</f>
        <v>0</v>
      </c>
      <c r="K454" s="39"/>
      <c r="L454" s="64"/>
      <c r="M454" s="64" t="s">
        <v>39</v>
      </c>
      <c r="N454" s="65">
        <f>+N337+N359+N381+N403+N425+N447</f>
        <v>0</v>
      </c>
    </row>
    <row r="455" spans="1:14" x14ac:dyDescent="0.3">
      <c r="A455" s="66"/>
      <c r="B455" s="47"/>
      <c r="C455" s="12"/>
      <c r="D455" s="13"/>
      <c r="E455" s="47"/>
      <c r="F455" s="47"/>
      <c r="G455" s="12"/>
      <c r="H455" s="13"/>
      <c r="I455" s="47"/>
      <c r="J455" s="47"/>
      <c r="K455" s="12"/>
      <c r="L455" s="13"/>
      <c r="M455" s="47"/>
      <c r="N455" s="67"/>
    </row>
    <row r="456" spans="1:14" ht="3.75" customHeight="1" x14ac:dyDescent="0.3">
      <c r="A456" s="42"/>
      <c r="B456" s="43"/>
      <c r="C456" s="43"/>
      <c r="D456" s="22"/>
      <c r="E456" s="43"/>
      <c r="F456" s="43"/>
      <c r="G456" s="43"/>
      <c r="H456" s="22"/>
      <c r="I456" s="43"/>
      <c r="J456" s="43"/>
      <c r="K456" s="43"/>
      <c r="L456" s="22"/>
      <c r="M456" s="43"/>
      <c r="N456" s="68"/>
    </row>
    <row r="457" spans="1:14" ht="26.25" customHeight="1" thickBot="1" x14ac:dyDescent="0.35">
      <c r="A457" s="82"/>
      <c r="B457" s="83"/>
      <c r="C457" s="83"/>
      <c r="D457" s="88"/>
      <c r="E457" s="85"/>
      <c r="F457" s="86"/>
      <c r="G457" s="85"/>
      <c r="H457" s="85"/>
      <c r="I457" s="85"/>
      <c r="J457" s="85"/>
      <c r="K457" s="85"/>
      <c r="L457" s="206"/>
      <c r="M457" s="85"/>
      <c r="N457" s="87"/>
    </row>
    <row r="458" spans="1:14" ht="15" thickTop="1" thickBot="1" x14ac:dyDescent="0.35">
      <c r="A458" s="1270" t="s">
        <v>171</v>
      </c>
      <c r="B458" s="1271"/>
      <c r="C458" s="71" t="s">
        <v>202</v>
      </c>
      <c r="D458" s="72" t="s">
        <v>266</v>
      </c>
      <c r="E458" s="226"/>
      <c r="F458" s="226"/>
      <c r="G458" s="226"/>
      <c r="H458" s="226"/>
      <c r="I458" s="226"/>
      <c r="J458" s="226"/>
      <c r="K458" s="226"/>
      <c r="L458" s="226"/>
      <c r="M458" s="226"/>
      <c r="N458" s="73"/>
    </row>
    <row r="459" spans="1:14" ht="14.4" thickTop="1" x14ac:dyDescent="0.3">
      <c r="A459" s="11"/>
      <c r="B459" s="12"/>
      <c r="C459" s="12"/>
      <c r="D459" s="13"/>
      <c r="L459" s="107"/>
      <c r="N459" s="5"/>
    </row>
    <row r="460" spans="1:14" x14ac:dyDescent="0.3">
      <c r="A460" s="56" t="s">
        <v>267</v>
      </c>
      <c r="B460" s="57" t="s">
        <v>175</v>
      </c>
      <c r="C460" s="58" t="s">
        <v>172</v>
      </c>
      <c r="D460" s="57" t="s">
        <v>268</v>
      </c>
      <c r="E460" s="18"/>
      <c r="F460" s="18"/>
      <c r="G460" s="18"/>
      <c r="H460" s="18"/>
      <c r="I460" s="18"/>
      <c r="J460" s="18"/>
      <c r="K460" s="18"/>
      <c r="L460" s="18"/>
      <c r="M460" s="18"/>
      <c r="N460" s="19"/>
    </row>
    <row r="461" spans="1:14" x14ac:dyDescent="0.3">
      <c r="A461" s="11"/>
      <c r="B461" s="61"/>
      <c r="C461" s="12"/>
      <c r="D461" s="30"/>
      <c r="L461" s="107"/>
      <c r="N461" s="5"/>
    </row>
    <row r="462" spans="1:14" x14ac:dyDescent="0.3">
      <c r="A462" s="59"/>
      <c r="B462" s="25"/>
      <c r="C462" s="60"/>
      <c r="D462" s="53"/>
      <c r="E462" s="524"/>
      <c r="F462" s="171"/>
      <c r="G462" s="524"/>
      <c r="H462" s="524"/>
      <c r="I462" s="524"/>
      <c r="J462" s="524"/>
      <c r="K462" s="524"/>
      <c r="L462" s="203"/>
      <c r="M462" s="524"/>
      <c r="N462" s="525"/>
    </row>
    <row r="463" spans="1:14" x14ac:dyDescent="0.3">
      <c r="A463" s="11"/>
      <c r="B463" s="21" t="s">
        <v>177</v>
      </c>
      <c r="C463" s="12"/>
      <c r="D463" s="13" t="s">
        <v>178</v>
      </c>
      <c r="E463" s="2" t="s">
        <v>31</v>
      </c>
      <c r="F463" s="27">
        <v>0</v>
      </c>
      <c r="G463" s="2" t="s">
        <v>179</v>
      </c>
      <c r="H463" s="27">
        <v>0</v>
      </c>
      <c r="I463" s="2" t="s">
        <v>33</v>
      </c>
      <c r="J463" s="27">
        <v>0</v>
      </c>
      <c r="K463" s="2"/>
      <c r="L463" s="136"/>
      <c r="M463" s="2" t="s">
        <v>35</v>
      </c>
      <c r="N463" s="28">
        <v>0</v>
      </c>
    </row>
    <row r="464" spans="1:14" x14ac:dyDescent="0.3">
      <c r="A464" s="11"/>
      <c r="B464" s="12"/>
      <c r="C464" s="12"/>
      <c r="D464" s="29"/>
      <c r="E464" s="2" t="s">
        <v>20</v>
      </c>
      <c r="F464" s="27">
        <v>0</v>
      </c>
      <c r="G464" s="2" t="s">
        <v>180</v>
      </c>
      <c r="H464" s="27">
        <v>0</v>
      </c>
      <c r="I464" s="2" t="s">
        <v>181</v>
      </c>
      <c r="J464" s="27">
        <v>0</v>
      </c>
      <c r="K464" s="2" t="s">
        <v>182</v>
      </c>
      <c r="L464" s="136">
        <v>0</v>
      </c>
      <c r="M464" s="2" t="s">
        <v>38</v>
      </c>
      <c r="N464" s="28">
        <v>0</v>
      </c>
    </row>
    <row r="465" spans="1:14" x14ac:dyDescent="0.3">
      <c r="A465" s="11"/>
      <c r="B465" s="12"/>
      <c r="C465" s="12"/>
      <c r="D465" s="29"/>
      <c r="E465" s="2" t="s">
        <v>26</v>
      </c>
      <c r="F465" s="27">
        <v>0</v>
      </c>
      <c r="G465" s="2" t="s">
        <v>183</v>
      </c>
      <c r="H465" s="27">
        <v>0</v>
      </c>
      <c r="I465" s="2" t="s">
        <v>184</v>
      </c>
      <c r="J465" s="27">
        <v>0</v>
      </c>
      <c r="K465" s="2"/>
      <c r="L465" s="136"/>
      <c r="M465" s="2" t="s">
        <v>39</v>
      </c>
      <c r="N465" s="28">
        <v>0</v>
      </c>
    </row>
    <row r="466" spans="1:14" x14ac:dyDescent="0.3">
      <c r="A466" s="11"/>
      <c r="B466" s="12"/>
      <c r="C466" s="12"/>
      <c r="D466" s="30"/>
      <c r="H466" s="2"/>
      <c r="J466" s="2"/>
      <c r="L466" s="108"/>
      <c r="N466" s="14"/>
    </row>
    <row r="467" spans="1:14" x14ac:dyDescent="0.3">
      <c r="A467" s="11"/>
      <c r="B467" s="21" t="s">
        <v>185</v>
      </c>
      <c r="C467" s="12"/>
      <c r="D467" s="13" t="s">
        <v>186</v>
      </c>
      <c r="E467" s="2" t="s">
        <v>31</v>
      </c>
      <c r="F467" s="27">
        <v>0</v>
      </c>
      <c r="G467" s="2" t="s">
        <v>179</v>
      </c>
      <c r="H467" s="27">
        <v>0</v>
      </c>
      <c r="I467" s="2" t="s">
        <v>33</v>
      </c>
      <c r="J467" s="27">
        <v>0</v>
      </c>
      <c r="K467" s="2"/>
      <c r="L467" s="136"/>
      <c r="M467" s="2" t="s">
        <v>35</v>
      </c>
      <c r="N467" s="28">
        <v>0</v>
      </c>
    </row>
    <row r="468" spans="1:14" x14ac:dyDescent="0.3">
      <c r="A468" s="11"/>
      <c r="B468" s="12"/>
      <c r="C468" s="12"/>
      <c r="D468" s="29"/>
      <c r="E468" s="2" t="s">
        <v>20</v>
      </c>
      <c r="F468" s="27">
        <v>0</v>
      </c>
      <c r="G468" s="2" t="s">
        <v>180</v>
      </c>
      <c r="H468" s="27">
        <v>0</v>
      </c>
      <c r="I468" s="2" t="s">
        <v>181</v>
      </c>
      <c r="J468" s="27">
        <v>0</v>
      </c>
      <c r="K468" s="2" t="s">
        <v>182</v>
      </c>
      <c r="L468" s="136">
        <v>0</v>
      </c>
      <c r="M468" s="2" t="s">
        <v>38</v>
      </c>
      <c r="N468" s="28">
        <v>0</v>
      </c>
    </row>
    <row r="469" spans="1:14" x14ac:dyDescent="0.3">
      <c r="A469" s="11"/>
      <c r="B469" s="12"/>
      <c r="C469" s="12"/>
      <c r="D469" s="29"/>
      <c r="E469" s="2" t="s">
        <v>26</v>
      </c>
      <c r="F469" s="27">
        <v>0</v>
      </c>
      <c r="G469" s="2" t="s">
        <v>183</v>
      </c>
      <c r="H469" s="27">
        <v>0</v>
      </c>
      <c r="I469" s="2" t="s">
        <v>184</v>
      </c>
      <c r="J469" s="27">
        <v>0</v>
      </c>
      <c r="K469" s="2"/>
      <c r="L469" s="136"/>
      <c r="M469" s="2" t="s">
        <v>39</v>
      </c>
      <c r="N469" s="28">
        <v>0</v>
      </c>
    </row>
    <row r="470" spans="1:14" x14ac:dyDescent="0.3">
      <c r="A470" s="11"/>
      <c r="B470" s="12"/>
      <c r="C470" s="12"/>
      <c r="D470" s="30"/>
      <c r="I470" s="2"/>
      <c r="L470" s="108"/>
      <c r="N470" s="5"/>
    </row>
    <row r="471" spans="1:14" x14ac:dyDescent="0.3">
      <c r="A471" s="11"/>
      <c r="B471" s="21" t="s">
        <v>195</v>
      </c>
      <c r="C471" s="12"/>
      <c r="D471" s="13" t="s">
        <v>196</v>
      </c>
      <c r="E471" s="2" t="s">
        <v>31</v>
      </c>
      <c r="F471" s="27">
        <v>0</v>
      </c>
      <c r="G471" s="2" t="s">
        <v>179</v>
      </c>
      <c r="H471" s="27">
        <v>0</v>
      </c>
      <c r="I471" s="2" t="s">
        <v>33</v>
      </c>
      <c r="J471" s="27">
        <v>0</v>
      </c>
      <c r="L471" s="136"/>
      <c r="M471" s="2" t="s">
        <v>35</v>
      </c>
      <c r="N471" s="28">
        <v>0</v>
      </c>
    </row>
    <row r="472" spans="1:14" x14ac:dyDescent="0.3">
      <c r="A472" s="11"/>
      <c r="B472" s="12"/>
      <c r="C472" s="12"/>
      <c r="D472" s="29"/>
      <c r="E472" s="2" t="s">
        <v>20</v>
      </c>
      <c r="F472" s="27">
        <v>0</v>
      </c>
      <c r="G472" s="2" t="s">
        <v>180</v>
      </c>
      <c r="H472" s="27">
        <v>0</v>
      </c>
      <c r="I472" s="2" t="s">
        <v>181</v>
      </c>
      <c r="J472" s="27">
        <v>0</v>
      </c>
      <c r="K472" s="2" t="s">
        <v>182</v>
      </c>
      <c r="L472" s="136">
        <v>0</v>
      </c>
      <c r="M472" s="2" t="s">
        <v>38</v>
      </c>
      <c r="N472" s="28">
        <v>0</v>
      </c>
    </row>
    <row r="473" spans="1:14" x14ac:dyDescent="0.3">
      <c r="A473" s="11"/>
      <c r="B473" s="12"/>
      <c r="C473" s="12"/>
      <c r="D473" s="29"/>
      <c r="E473" s="2" t="s">
        <v>26</v>
      </c>
      <c r="F473" s="27">
        <v>0</v>
      </c>
      <c r="G473" s="2" t="s">
        <v>183</v>
      </c>
      <c r="H473" s="27">
        <v>0</v>
      </c>
      <c r="I473" s="2" t="s">
        <v>184</v>
      </c>
      <c r="J473" s="27">
        <v>0</v>
      </c>
      <c r="K473" s="39"/>
      <c r="L473" s="136"/>
      <c r="M473" s="2" t="s">
        <v>39</v>
      </c>
      <c r="N473" s="28">
        <v>0</v>
      </c>
    </row>
    <row r="474" spans="1:14" ht="15" thickBot="1" x14ac:dyDescent="0.35">
      <c r="A474" s="11"/>
      <c r="B474" s="12"/>
      <c r="C474" s="12"/>
      <c r="D474" s="29"/>
      <c r="E474" s="2"/>
      <c r="F474" s="27"/>
      <c r="G474" s="2"/>
      <c r="H474" s="27"/>
      <c r="I474" s="2"/>
      <c r="J474" s="27"/>
      <c r="K474"/>
      <c r="L474" s="136"/>
      <c r="M474" s="2"/>
      <c r="N474" s="28"/>
    </row>
    <row r="475" spans="1:14" ht="14.4" thickTop="1" x14ac:dyDescent="0.3">
      <c r="A475" s="48"/>
      <c r="B475" s="49"/>
      <c r="C475" s="49"/>
      <c r="D475" s="50"/>
      <c r="E475" s="518"/>
      <c r="F475" s="519"/>
      <c r="G475" s="518"/>
      <c r="H475" s="519"/>
      <c r="I475" s="518"/>
      <c r="J475" s="519"/>
      <c r="K475" s="518"/>
      <c r="L475" s="201"/>
      <c r="M475" s="518"/>
      <c r="N475" s="520"/>
    </row>
    <row r="476" spans="1:14" x14ac:dyDescent="0.3">
      <c r="A476" s="37"/>
      <c r="B476" s="78" t="s">
        <v>187</v>
      </c>
      <c r="C476" s="12" t="s">
        <v>172</v>
      </c>
      <c r="D476" s="13" t="s">
        <v>268</v>
      </c>
      <c r="E476" s="39" t="s">
        <v>31</v>
      </c>
      <c r="F476" s="40">
        <f>+F463+F467+F471</f>
        <v>0</v>
      </c>
      <c r="G476" s="39" t="s">
        <v>179</v>
      </c>
      <c r="H476" s="40">
        <f>+H463+H467+H471</f>
        <v>0</v>
      </c>
      <c r="I476" s="39" t="s">
        <v>33</v>
      </c>
      <c r="J476" s="40">
        <f>+J463+J467+J471</f>
        <v>0</v>
      </c>
      <c r="K476" s="39"/>
      <c r="L476" s="192"/>
      <c r="M476" s="39" t="s">
        <v>35</v>
      </c>
      <c r="N476" s="41">
        <f>+N463+N467+N471</f>
        <v>0</v>
      </c>
    </row>
    <row r="477" spans="1:14" x14ac:dyDescent="0.3">
      <c r="A477" s="11"/>
      <c r="B477" s="12"/>
      <c r="C477" s="12"/>
      <c r="D477" s="13"/>
      <c r="E477" s="39" t="s">
        <v>20</v>
      </c>
      <c r="F477" s="40">
        <f>+F464+F468+F472</f>
        <v>0</v>
      </c>
      <c r="G477" s="39" t="s">
        <v>180</v>
      </c>
      <c r="H477" s="40">
        <f>+H464+H468+H472</f>
        <v>0</v>
      </c>
      <c r="I477" s="39" t="s">
        <v>181</v>
      </c>
      <c r="J477" s="40">
        <f>+J464+J468+J472</f>
        <v>0</v>
      </c>
      <c r="K477" s="39" t="s">
        <v>182</v>
      </c>
      <c r="L477" s="192">
        <f>+L464+L468+L472</f>
        <v>0</v>
      </c>
      <c r="M477" s="39" t="s">
        <v>38</v>
      </c>
      <c r="N477" s="41">
        <f>+N464+N468+N472</f>
        <v>0</v>
      </c>
    </row>
    <row r="478" spans="1:14" x14ac:dyDescent="0.3">
      <c r="A478" s="11"/>
      <c r="B478" s="12"/>
      <c r="C478" s="12"/>
      <c r="D478" s="13"/>
      <c r="E478" s="39" t="s">
        <v>26</v>
      </c>
      <c r="F478" s="40">
        <f>+F465+F469+F473</f>
        <v>0</v>
      </c>
      <c r="G478" s="39" t="s">
        <v>183</v>
      </c>
      <c r="H478" s="40">
        <f>+H465+H469+H473</f>
        <v>0</v>
      </c>
      <c r="I478" s="39" t="s">
        <v>184</v>
      </c>
      <c r="J478" s="40">
        <f>+J465+J469+J473</f>
        <v>0</v>
      </c>
      <c r="K478" s="39"/>
      <c r="L478" s="192"/>
      <c r="M478" s="39" t="s">
        <v>39</v>
      </c>
      <c r="N478" s="41">
        <f>+N465+N469+N473</f>
        <v>0</v>
      </c>
    </row>
    <row r="479" spans="1:14" x14ac:dyDescent="0.3">
      <c r="A479" s="42"/>
      <c r="B479" s="43"/>
      <c r="C479" s="43"/>
      <c r="D479" s="22"/>
      <c r="E479" s="44"/>
      <c r="F479" s="172"/>
      <c r="G479" s="44"/>
      <c r="H479" s="172"/>
      <c r="I479" s="44"/>
      <c r="J479" s="172"/>
      <c r="K479" s="44"/>
      <c r="L479" s="746"/>
      <c r="M479" s="44"/>
      <c r="N479" s="45"/>
    </row>
    <row r="480" spans="1:14" x14ac:dyDescent="0.3">
      <c r="A480" s="11"/>
      <c r="B480" s="12"/>
      <c r="C480" s="12"/>
      <c r="D480" s="30"/>
      <c r="L480" s="107"/>
      <c r="N480" s="5"/>
    </row>
    <row r="481" spans="1:14" x14ac:dyDescent="0.3">
      <c r="A481" s="11"/>
      <c r="B481" s="12"/>
      <c r="C481" s="12"/>
      <c r="D481" s="30"/>
      <c r="L481" s="107"/>
      <c r="N481" s="5"/>
    </row>
    <row r="482" spans="1:14" ht="15" customHeight="1" x14ac:dyDescent="0.3">
      <c r="A482" s="56" t="s">
        <v>269</v>
      </c>
      <c r="B482" s="57" t="s">
        <v>175</v>
      </c>
      <c r="C482" s="58" t="s">
        <v>189</v>
      </c>
      <c r="D482" s="57" t="s">
        <v>270</v>
      </c>
      <c r="E482" s="18"/>
      <c r="F482" s="18"/>
      <c r="G482" s="18"/>
      <c r="H482" s="18"/>
      <c r="I482" s="18"/>
      <c r="J482" s="18"/>
      <c r="K482" s="18"/>
      <c r="L482" s="18"/>
      <c r="M482" s="18"/>
      <c r="N482" s="19"/>
    </row>
    <row r="483" spans="1:14" x14ac:dyDescent="0.3">
      <c r="A483" s="11"/>
      <c r="B483" s="61"/>
      <c r="C483" s="12"/>
      <c r="D483" s="30"/>
      <c r="L483" s="107"/>
      <c r="N483" s="5"/>
    </row>
    <row r="484" spans="1:14" x14ac:dyDescent="0.3">
      <c r="A484" s="59"/>
      <c r="B484" s="25"/>
      <c r="C484" s="60"/>
      <c r="D484" s="53"/>
      <c r="E484" s="524"/>
      <c r="F484" s="171"/>
      <c r="G484" s="524"/>
      <c r="H484" s="524"/>
      <c r="I484" s="524"/>
      <c r="J484" s="524"/>
      <c r="K484" s="524"/>
      <c r="L484" s="203"/>
      <c r="M484" s="524"/>
      <c r="N484" s="525"/>
    </row>
    <row r="485" spans="1:14" x14ac:dyDescent="0.3">
      <c r="A485" s="11"/>
      <c r="B485" s="21" t="s">
        <v>177</v>
      </c>
      <c r="C485" s="12"/>
      <c r="D485" s="13" t="s">
        <v>178</v>
      </c>
      <c r="E485" s="2" t="s">
        <v>31</v>
      </c>
      <c r="F485" s="27">
        <v>0</v>
      </c>
      <c r="G485" s="2" t="s">
        <v>179</v>
      </c>
      <c r="H485" s="27">
        <v>0</v>
      </c>
      <c r="I485" s="2" t="s">
        <v>33</v>
      </c>
      <c r="J485" s="27">
        <v>0</v>
      </c>
      <c r="K485" s="2"/>
      <c r="L485" s="136"/>
      <c r="M485" s="2" t="s">
        <v>35</v>
      </c>
      <c r="N485" s="28">
        <v>0</v>
      </c>
    </row>
    <row r="486" spans="1:14" x14ac:dyDescent="0.3">
      <c r="A486" s="11"/>
      <c r="B486" s="12"/>
      <c r="C486" s="12"/>
      <c r="D486" s="29"/>
      <c r="E486" s="2" t="s">
        <v>20</v>
      </c>
      <c r="F486" s="27">
        <v>0</v>
      </c>
      <c r="G486" s="2" t="s">
        <v>180</v>
      </c>
      <c r="H486" s="27">
        <v>0</v>
      </c>
      <c r="I486" s="2" t="s">
        <v>181</v>
      </c>
      <c r="J486" s="27">
        <v>0</v>
      </c>
      <c r="K486" s="2" t="s">
        <v>182</v>
      </c>
      <c r="L486" s="136">
        <v>0</v>
      </c>
      <c r="M486" s="2" t="s">
        <v>38</v>
      </c>
      <c r="N486" s="28">
        <v>0</v>
      </c>
    </row>
    <row r="487" spans="1:14" x14ac:dyDescent="0.3">
      <c r="A487" s="11"/>
      <c r="B487" s="12"/>
      <c r="C487" s="12"/>
      <c r="D487" s="29"/>
      <c r="E487" s="2" t="s">
        <v>26</v>
      </c>
      <c r="F487" s="27">
        <v>0</v>
      </c>
      <c r="G487" s="2" t="s">
        <v>183</v>
      </c>
      <c r="H487" s="27">
        <v>0</v>
      </c>
      <c r="I487" s="2" t="s">
        <v>184</v>
      </c>
      <c r="J487" s="27">
        <v>0</v>
      </c>
      <c r="K487" s="2"/>
      <c r="L487" s="136"/>
      <c r="M487" s="2" t="s">
        <v>39</v>
      </c>
      <c r="N487" s="28">
        <v>0</v>
      </c>
    </row>
    <row r="488" spans="1:14" x14ac:dyDescent="0.3">
      <c r="A488" s="11"/>
      <c r="B488" s="12"/>
      <c r="C488" s="12"/>
      <c r="D488" s="30"/>
      <c r="H488" s="2"/>
      <c r="J488" s="2"/>
      <c r="L488" s="108"/>
      <c r="N488" s="14"/>
    </row>
    <row r="489" spans="1:14" x14ac:dyDescent="0.3">
      <c r="A489" s="11"/>
      <c r="B489" s="21" t="s">
        <v>185</v>
      </c>
      <c r="C489" s="12"/>
      <c r="D489" s="13" t="s">
        <v>186</v>
      </c>
      <c r="E489" s="2" t="s">
        <v>31</v>
      </c>
      <c r="F489" s="27">
        <v>0</v>
      </c>
      <c r="G489" s="2" t="s">
        <v>179</v>
      </c>
      <c r="H489" s="27">
        <v>0</v>
      </c>
      <c r="I489" s="2" t="s">
        <v>33</v>
      </c>
      <c r="J489" s="27">
        <v>0</v>
      </c>
      <c r="K489" s="2"/>
      <c r="L489" s="136"/>
      <c r="M489" s="2" t="s">
        <v>35</v>
      </c>
      <c r="N489" s="28">
        <v>0</v>
      </c>
    </row>
    <row r="490" spans="1:14" x14ac:dyDescent="0.3">
      <c r="A490" s="11"/>
      <c r="B490" s="12"/>
      <c r="C490" s="12"/>
      <c r="D490" s="29"/>
      <c r="E490" s="2" t="s">
        <v>20</v>
      </c>
      <c r="F490" s="27">
        <v>0</v>
      </c>
      <c r="G490" s="2" t="s">
        <v>180</v>
      </c>
      <c r="H490" s="27">
        <v>0</v>
      </c>
      <c r="I490" s="2" t="s">
        <v>181</v>
      </c>
      <c r="J490" s="27">
        <v>0</v>
      </c>
      <c r="K490" s="2" t="s">
        <v>182</v>
      </c>
      <c r="L490" s="136">
        <v>0</v>
      </c>
      <c r="M490" s="2" t="s">
        <v>38</v>
      </c>
      <c r="N490" s="28">
        <v>0</v>
      </c>
    </row>
    <row r="491" spans="1:14" x14ac:dyDescent="0.3">
      <c r="A491" s="11"/>
      <c r="B491" s="12"/>
      <c r="C491" s="12"/>
      <c r="D491" s="29"/>
      <c r="E491" s="2" t="s">
        <v>26</v>
      </c>
      <c r="F491" s="27">
        <v>0</v>
      </c>
      <c r="G491" s="2" t="s">
        <v>183</v>
      </c>
      <c r="H491" s="27">
        <v>0</v>
      </c>
      <c r="I491" s="2" t="s">
        <v>184</v>
      </c>
      <c r="J491" s="27">
        <v>0</v>
      </c>
      <c r="K491" s="2"/>
      <c r="L491" s="136"/>
      <c r="M491" s="2" t="s">
        <v>39</v>
      </c>
      <c r="N491" s="28">
        <v>0</v>
      </c>
    </row>
    <row r="492" spans="1:14" x14ac:dyDescent="0.3">
      <c r="A492" s="11"/>
      <c r="B492" s="12"/>
      <c r="C492" s="12"/>
      <c r="D492" s="30"/>
      <c r="I492" s="2"/>
      <c r="L492" s="108"/>
      <c r="N492" s="5"/>
    </row>
    <row r="493" spans="1:14" x14ac:dyDescent="0.3">
      <c r="A493" s="11"/>
      <c r="B493" s="21" t="s">
        <v>195</v>
      </c>
      <c r="C493" s="12"/>
      <c r="D493" s="13" t="s">
        <v>196</v>
      </c>
      <c r="E493" s="2" t="s">
        <v>31</v>
      </c>
      <c r="F493" s="27">
        <v>0</v>
      </c>
      <c r="G493" s="2" t="s">
        <v>179</v>
      </c>
      <c r="H493" s="27">
        <v>0</v>
      </c>
      <c r="I493" s="2" t="s">
        <v>33</v>
      </c>
      <c r="J493" s="27">
        <v>0</v>
      </c>
      <c r="L493" s="136"/>
      <c r="M493" s="2" t="s">
        <v>35</v>
      </c>
      <c r="N493" s="28">
        <v>0</v>
      </c>
    </row>
    <row r="494" spans="1:14" x14ac:dyDescent="0.3">
      <c r="A494" s="11"/>
      <c r="B494" s="12"/>
      <c r="C494" s="12"/>
      <c r="D494" s="29"/>
      <c r="E494" s="2" t="s">
        <v>20</v>
      </c>
      <c r="F494" s="27">
        <v>0</v>
      </c>
      <c r="G494" s="2" t="s">
        <v>180</v>
      </c>
      <c r="H494" s="27">
        <v>0</v>
      </c>
      <c r="I494" s="2" t="s">
        <v>181</v>
      </c>
      <c r="J494" s="27">
        <v>0</v>
      </c>
      <c r="K494" s="2" t="s">
        <v>182</v>
      </c>
      <c r="L494" s="136">
        <v>0</v>
      </c>
      <c r="M494" s="2" t="s">
        <v>38</v>
      </c>
      <c r="N494" s="28">
        <v>0</v>
      </c>
    </row>
    <row r="495" spans="1:14" x14ac:dyDescent="0.3">
      <c r="A495" s="11"/>
      <c r="B495" s="12"/>
      <c r="C495" s="12"/>
      <c r="D495" s="29"/>
      <c r="E495" s="2" t="s">
        <v>26</v>
      </c>
      <c r="F495" s="27">
        <v>0</v>
      </c>
      <c r="G495" s="2" t="s">
        <v>183</v>
      </c>
      <c r="H495" s="27">
        <v>0</v>
      </c>
      <c r="I495" s="2" t="s">
        <v>184</v>
      </c>
      <c r="J495" s="27">
        <v>0</v>
      </c>
      <c r="K495" s="39"/>
      <c r="L495" s="136"/>
      <c r="M495" s="2" t="s">
        <v>39</v>
      </c>
      <c r="N495" s="28">
        <v>0</v>
      </c>
    </row>
    <row r="496" spans="1:14" ht="15" thickBot="1" x14ac:dyDescent="0.35">
      <c r="A496" s="11"/>
      <c r="B496" s="12"/>
      <c r="C496" s="12"/>
      <c r="D496" s="29"/>
      <c r="E496" s="2"/>
      <c r="F496" s="27"/>
      <c r="G496" s="2"/>
      <c r="H496" s="27"/>
      <c r="I496" s="2"/>
      <c r="J496" s="27"/>
      <c r="K496"/>
      <c r="L496" s="136"/>
      <c r="M496" s="2"/>
      <c r="N496" s="28"/>
    </row>
    <row r="497" spans="1:14" ht="14.4" thickTop="1" x14ac:dyDescent="0.3">
      <c r="A497" s="48"/>
      <c r="B497" s="49"/>
      <c r="C497" s="49"/>
      <c r="D497" s="50"/>
      <c r="E497" s="518"/>
      <c r="F497" s="519"/>
      <c r="G497" s="518"/>
      <c r="H497" s="519"/>
      <c r="I497" s="518"/>
      <c r="J497" s="519"/>
      <c r="K497" s="518"/>
      <c r="L497" s="201"/>
      <c r="M497" s="518"/>
      <c r="N497" s="520"/>
    </row>
    <row r="498" spans="1:14" x14ac:dyDescent="0.3">
      <c r="A498" s="37"/>
      <c r="B498" s="78" t="s">
        <v>187</v>
      </c>
      <c r="C498" s="12" t="s">
        <v>189</v>
      </c>
      <c r="D498" s="13" t="s">
        <v>270</v>
      </c>
      <c r="E498" s="39" t="s">
        <v>31</v>
      </c>
      <c r="F498" s="40">
        <f>+F485+F489+F493</f>
        <v>0</v>
      </c>
      <c r="G498" s="39" t="s">
        <v>179</v>
      </c>
      <c r="H498" s="40">
        <f>+H485+H489+H493</f>
        <v>0</v>
      </c>
      <c r="I498" s="39" t="s">
        <v>33</v>
      </c>
      <c r="J498" s="40">
        <f>+J485+J489+J493</f>
        <v>0</v>
      </c>
      <c r="K498" s="39"/>
      <c r="L498" s="192"/>
      <c r="M498" s="39" t="s">
        <v>35</v>
      </c>
      <c r="N498" s="41">
        <f>+N485+N489+N493</f>
        <v>0</v>
      </c>
    </row>
    <row r="499" spans="1:14" x14ac:dyDescent="0.3">
      <c r="A499" s="11"/>
      <c r="B499" s="12"/>
      <c r="C499" s="12"/>
      <c r="D499" s="13"/>
      <c r="E499" s="39" t="s">
        <v>20</v>
      </c>
      <c r="F499" s="40">
        <f>+F486+F490+F494</f>
        <v>0</v>
      </c>
      <c r="G499" s="39" t="s">
        <v>180</v>
      </c>
      <c r="H499" s="40">
        <f>+H486+H490+H494</f>
        <v>0</v>
      </c>
      <c r="I499" s="39" t="s">
        <v>181</v>
      </c>
      <c r="J499" s="40">
        <f>+J486+J490+J494</f>
        <v>0</v>
      </c>
      <c r="K499" s="39" t="s">
        <v>182</v>
      </c>
      <c r="L499" s="192">
        <f>+L486+L490+L494</f>
        <v>0</v>
      </c>
      <c r="M499" s="39" t="s">
        <v>38</v>
      </c>
      <c r="N499" s="41">
        <f>+N486+N490+N494</f>
        <v>0</v>
      </c>
    </row>
    <row r="500" spans="1:14" x14ac:dyDescent="0.3">
      <c r="A500" s="11"/>
      <c r="B500" s="12"/>
      <c r="C500" s="12"/>
      <c r="D500" s="13"/>
      <c r="E500" s="39" t="s">
        <v>26</v>
      </c>
      <c r="F500" s="40">
        <f>+F487+F491+F495</f>
        <v>0</v>
      </c>
      <c r="G500" s="39" t="s">
        <v>183</v>
      </c>
      <c r="H500" s="40">
        <f>+H487+H491+H495</f>
        <v>0</v>
      </c>
      <c r="I500" s="39" t="s">
        <v>184</v>
      </c>
      <c r="J500" s="40">
        <f>+J487+J491+J495</f>
        <v>0</v>
      </c>
      <c r="K500" s="39"/>
      <c r="L500" s="192"/>
      <c r="M500" s="39" t="s">
        <v>39</v>
      </c>
      <c r="N500" s="41">
        <f>+N487+N491+N495</f>
        <v>0</v>
      </c>
    </row>
    <row r="501" spans="1:14" x14ac:dyDescent="0.3">
      <c r="A501" s="42"/>
      <c r="B501" s="43"/>
      <c r="C501" s="43"/>
      <c r="D501" s="22"/>
      <c r="E501" s="44"/>
      <c r="F501" s="172"/>
      <c r="G501" s="44"/>
      <c r="H501" s="172"/>
      <c r="I501" s="44"/>
      <c r="J501" s="172"/>
      <c r="K501" s="44"/>
      <c r="L501" s="746"/>
      <c r="M501" s="44"/>
      <c r="N501" s="45"/>
    </row>
    <row r="502" spans="1:14" x14ac:dyDescent="0.3">
      <c r="A502" s="224"/>
      <c r="B502" s="225"/>
      <c r="C502" s="55"/>
      <c r="D502" s="89"/>
      <c r="E502" s="221"/>
      <c r="F502" s="221"/>
      <c r="G502" s="55"/>
      <c r="H502" s="89"/>
      <c r="I502" s="221"/>
      <c r="J502" s="221"/>
      <c r="K502" s="55"/>
      <c r="L502" s="89"/>
      <c r="M502" s="221"/>
      <c r="N502" s="222"/>
    </row>
    <row r="503" spans="1:14" x14ac:dyDescent="0.3">
      <c r="A503" s="90"/>
      <c r="B503" s="91"/>
      <c r="C503" s="47"/>
      <c r="D503" s="29"/>
      <c r="E503" s="170"/>
      <c r="F503" s="170"/>
      <c r="G503" s="47"/>
      <c r="H503" s="29"/>
      <c r="I503" s="170"/>
      <c r="J503" s="170"/>
      <c r="K503" s="47"/>
      <c r="L503" s="29"/>
      <c r="M503" s="170"/>
      <c r="N503" s="775"/>
    </row>
    <row r="504" spans="1:14" x14ac:dyDescent="0.3">
      <c r="A504" s="1284" t="s">
        <v>274</v>
      </c>
      <c r="B504" s="1285"/>
      <c r="C504" s="1285"/>
      <c r="D504" s="29" t="s">
        <v>266</v>
      </c>
      <c r="E504" s="64" t="s">
        <v>31</v>
      </c>
      <c r="F504" s="64">
        <f>+F476+F498</f>
        <v>0</v>
      </c>
      <c r="G504" s="64" t="s">
        <v>179</v>
      </c>
      <c r="H504" s="64">
        <f>+H476+H498</f>
        <v>0</v>
      </c>
      <c r="I504" s="39" t="s">
        <v>33</v>
      </c>
      <c r="J504" s="64">
        <f>+J476+J498</f>
        <v>0</v>
      </c>
      <c r="K504" s="39"/>
      <c r="L504" s="64"/>
      <c r="M504" s="64" t="s">
        <v>35</v>
      </c>
      <c r="N504" s="65">
        <f>+N476+N498</f>
        <v>0</v>
      </c>
    </row>
    <row r="505" spans="1:14" x14ac:dyDescent="0.3">
      <c r="A505" s="20"/>
      <c r="B505" s="526"/>
      <c r="C505" s="39"/>
      <c r="D505" s="29"/>
      <c r="E505" s="64" t="s">
        <v>20</v>
      </c>
      <c r="F505" s="64">
        <f>+F477+F499</f>
        <v>0</v>
      </c>
      <c r="G505" s="64" t="s">
        <v>180</v>
      </c>
      <c r="H505" s="64">
        <f>+H477+H499</f>
        <v>0</v>
      </c>
      <c r="I505" s="39" t="s">
        <v>181</v>
      </c>
      <c r="J505" s="64">
        <f>+J477+J499</f>
        <v>0</v>
      </c>
      <c r="K505" s="39" t="s">
        <v>182</v>
      </c>
      <c r="L505" s="64">
        <f>+L477+L499</f>
        <v>0</v>
      </c>
      <c r="M505" s="64" t="s">
        <v>38</v>
      </c>
      <c r="N505" s="65">
        <f>+N477+N499</f>
        <v>0</v>
      </c>
    </row>
    <row r="506" spans="1:14" x14ac:dyDescent="0.3">
      <c r="A506" s="66"/>
      <c r="B506" s="47"/>
      <c r="C506" s="12"/>
      <c r="D506" s="13"/>
      <c r="E506" s="64" t="s">
        <v>26</v>
      </c>
      <c r="F506" s="64">
        <f>+F478+F500</f>
        <v>0</v>
      </c>
      <c r="G506" s="64" t="s">
        <v>183</v>
      </c>
      <c r="H506" s="64">
        <f>+H478+H500</f>
        <v>0</v>
      </c>
      <c r="I506" s="39" t="s">
        <v>184</v>
      </c>
      <c r="J506" s="64">
        <f>+J478+J500</f>
        <v>0</v>
      </c>
      <c r="K506" s="39"/>
      <c r="L506" s="64"/>
      <c r="M506" s="64" t="s">
        <v>39</v>
      </c>
      <c r="N506" s="65">
        <f>+N478+N500</f>
        <v>0</v>
      </c>
    </row>
    <row r="507" spans="1:14" x14ac:dyDescent="0.3">
      <c r="A507" s="66"/>
      <c r="B507" s="47"/>
      <c r="C507" s="12"/>
      <c r="D507" s="13"/>
      <c r="E507" s="47"/>
      <c r="F507" s="47"/>
      <c r="G507" s="12"/>
      <c r="H507" s="13"/>
      <c r="I507" s="47"/>
      <c r="J507" s="47"/>
      <c r="K507" s="12"/>
      <c r="L507" s="13"/>
      <c r="M507" s="47"/>
      <c r="N507" s="67"/>
    </row>
    <row r="508" spans="1:14" x14ac:dyDescent="0.3">
      <c r="A508" s="93"/>
      <c r="B508" s="94"/>
      <c r="C508" s="43"/>
      <c r="D508" s="22"/>
      <c r="E508" s="94"/>
      <c r="F508" s="94"/>
      <c r="G508" s="43"/>
      <c r="H508" s="22"/>
      <c r="I508" s="94"/>
      <c r="J508" s="94"/>
      <c r="K508" s="43"/>
      <c r="L508" s="22"/>
      <c r="M508" s="94"/>
      <c r="N508" s="95"/>
    </row>
    <row r="509" spans="1:14" ht="14.4" thickBot="1" x14ac:dyDescent="0.35">
      <c r="A509" s="11"/>
      <c r="B509" s="12"/>
      <c r="C509" s="12"/>
      <c r="D509" s="13"/>
      <c r="L509" s="107"/>
      <c r="N509" s="5"/>
    </row>
    <row r="510" spans="1:14" ht="15" thickTop="1" thickBot="1" x14ac:dyDescent="0.35">
      <c r="A510" s="1268" t="s">
        <v>171</v>
      </c>
      <c r="B510" s="1269"/>
      <c r="C510" s="9" t="s">
        <v>205</v>
      </c>
      <c r="D510" s="96" t="s">
        <v>275</v>
      </c>
      <c r="E510" s="219"/>
      <c r="F510" s="219"/>
      <c r="G510" s="219"/>
      <c r="H510" s="219"/>
      <c r="I510" s="219"/>
      <c r="J510" s="219"/>
      <c r="K510" s="219"/>
      <c r="L510" s="219"/>
      <c r="M510" s="219"/>
      <c r="N510" s="10"/>
    </row>
    <row r="511" spans="1:14" ht="14.4" thickTop="1" x14ac:dyDescent="0.3">
      <c r="A511" s="11"/>
      <c r="B511" s="12"/>
      <c r="C511" s="12"/>
      <c r="D511" s="13"/>
      <c r="L511" s="107"/>
      <c r="N511" s="5"/>
    </row>
    <row r="512" spans="1:14" x14ac:dyDescent="0.3">
      <c r="A512" s="42"/>
      <c r="B512" s="43"/>
      <c r="C512" s="43"/>
      <c r="D512" s="22"/>
      <c r="E512" s="44"/>
      <c r="F512" s="172"/>
      <c r="G512" s="44"/>
      <c r="H512" s="172"/>
      <c r="I512" s="44"/>
      <c r="J512" s="172"/>
      <c r="K512" s="44"/>
      <c r="L512" s="107"/>
      <c r="M512" s="44"/>
      <c r="N512" s="45"/>
    </row>
    <row r="513" spans="1:14" x14ac:dyDescent="0.3">
      <c r="A513" s="11"/>
      <c r="B513" s="12"/>
      <c r="C513" s="12"/>
      <c r="D513" s="30"/>
      <c r="L513" s="18"/>
      <c r="N513" s="5"/>
    </row>
    <row r="514" spans="1:14" x14ac:dyDescent="0.3">
      <c r="A514" s="56" t="s">
        <v>276</v>
      </c>
      <c r="B514" s="57" t="s">
        <v>175</v>
      </c>
      <c r="C514" s="62" t="s">
        <v>172</v>
      </c>
      <c r="D514" s="57" t="s">
        <v>277</v>
      </c>
      <c r="E514" s="18"/>
      <c r="F514" s="18"/>
      <c r="G514" s="18"/>
      <c r="H514" s="18"/>
      <c r="I514" s="18"/>
      <c r="J514" s="18"/>
      <c r="K514" s="18"/>
      <c r="L514" s="197"/>
      <c r="M514" s="18"/>
      <c r="N514" s="19"/>
    </row>
    <row r="515" spans="1:14" x14ac:dyDescent="0.3">
      <c r="A515" s="11"/>
      <c r="B515" s="61"/>
      <c r="C515" s="12"/>
      <c r="D515" s="30"/>
      <c r="L515" s="107"/>
      <c r="N515" s="5"/>
    </row>
    <row r="516" spans="1:14" x14ac:dyDescent="0.3">
      <c r="A516" s="59"/>
      <c r="B516" s="25"/>
      <c r="C516" s="60"/>
      <c r="D516" s="53"/>
      <c r="E516" s="524"/>
      <c r="F516" s="171"/>
      <c r="G516" s="524"/>
      <c r="H516" s="524"/>
      <c r="I516" s="524"/>
      <c r="J516" s="524"/>
      <c r="K516" s="524"/>
      <c r="L516" s="203"/>
      <c r="M516" s="524"/>
      <c r="N516" s="525"/>
    </row>
    <row r="517" spans="1:14" x14ac:dyDescent="0.3">
      <c r="A517" s="11"/>
      <c r="B517" s="21" t="s">
        <v>177</v>
      </c>
      <c r="C517" s="12"/>
      <c r="D517" s="13" t="s">
        <v>178</v>
      </c>
      <c r="E517" s="2" t="s">
        <v>31</v>
      </c>
      <c r="F517" s="27">
        <v>0</v>
      </c>
      <c r="G517" s="2" t="s">
        <v>179</v>
      </c>
      <c r="H517" s="27">
        <v>0</v>
      </c>
      <c r="I517" s="2" t="s">
        <v>33</v>
      </c>
      <c r="J517" s="27">
        <v>0</v>
      </c>
      <c r="K517" s="2"/>
      <c r="L517" s="136"/>
      <c r="M517" s="2" t="s">
        <v>35</v>
      </c>
      <c r="N517" s="28">
        <v>0</v>
      </c>
    </row>
    <row r="518" spans="1:14" x14ac:dyDescent="0.3">
      <c r="A518" s="11"/>
      <c r="B518" s="12"/>
      <c r="C518" s="12"/>
      <c r="D518" s="29"/>
      <c r="E518" s="2" t="s">
        <v>20</v>
      </c>
      <c r="F518" s="27">
        <v>0</v>
      </c>
      <c r="G518" s="2" t="s">
        <v>180</v>
      </c>
      <c r="H518" s="27">
        <v>0</v>
      </c>
      <c r="I518" s="2" t="s">
        <v>181</v>
      </c>
      <c r="J518" s="27">
        <v>0</v>
      </c>
      <c r="K518" s="2" t="s">
        <v>182</v>
      </c>
      <c r="L518" s="136">
        <v>0</v>
      </c>
      <c r="M518" s="2" t="s">
        <v>38</v>
      </c>
      <c r="N518" s="28">
        <v>0</v>
      </c>
    </row>
    <row r="519" spans="1:14" x14ac:dyDescent="0.3">
      <c r="A519" s="11"/>
      <c r="B519" s="12"/>
      <c r="C519" s="12"/>
      <c r="D519" s="29"/>
      <c r="E519" s="2" t="s">
        <v>26</v>
      </c>
      <c r="F519" s="27">
        <v>0</v>
      </c>
      <c r="G519" s="2" t="s">
        <v>183</v>
      </c>
      <c r="H519" s="27">
        <v>0</v>
      </c>
      <c r="I519" s="2" t="s">
        <v>184</v>
      </c>
      <c r="J519" s="27">
        <v>0</v>
      </c>
      <c r="K519" s="2"/>
      <c r="L519" s="136"/>
      <c r="M519" s="2" t="s">
        <v>39</v>
      </c>
      <c r="N519" s="28">
        <v>0</v>
      </c>
    </row>
    <row r="520" spans="1:14" x14ac:dyDescent="0.3">
      <c r="A520" s="11"/>
      <c r="B520" s="12"/>
      <c r="C520" s="12"/>
      <c r="D520" s="30"/>
      <c r="H520" s="2"/>
      <c r="J520" s="2"/>
      <c r="L520" s="108"/>
      <c r="N520" s="14"/>
    </row>
    <row r="521" spans="1:14" x14ac:dyDescent="0.3">
      <c r="A521" s="11"/>
      <c r="B521" s="21" t="s">
        <v>185</v>
      </c>
      <c r="C521" s="12"/>
      <c r="D521" s="13" t="s">
        <v>186</v>
      </c>
      <c r="E521" s="2" t="s">
        <v>31</v>
      </c>
      <c r="F521" s="27">
        <v>0</v>
      </c>
      <c r="G521" s="2" t="s">
        <v>179</v>
      </c>
      <c r="H521" s="27">
        <v>0</v>
      </c>
      <c r="I521" s="2" t="s">
        <v>33</v>
      </c>
      <c r="J521" s="27">
        <v>0</v>
      </c>
      <c r="K521" s="2"/>
      <c r="L521" s="136"/>
      <c r="M521" s="2" t="s">
        <v>35</v>
      </c>
      <c r="N521" s="28">
        <v>0</v>
      </c>
    </row>
    <row r="522" spans="1:14" x14ac:dyDescent="0.3">
      <c r="A522" s="11"/>
      <c r="B522" s="12"/>
      <c r="C522" s="12"/>
      <c r="D522" s="29"/>
      <c r="E522" s="2" t="s">
        <v>20</v>
      </c>
      <c r="F522" s="27">
        <v>0</v>
      </c>
      <c r="G522" s="2" t="s">
        <v>180</v>
      </c>
      <c r="H522" s="27">
        <v>0</v>
      </c>
      <c r="I522" s="2" t="s">
        <v>181</v>
      </c>
      <c r="J522" s="27">
        <v>0</v>
      </c>
      <c r="K522" s="2" t="s">
        <v>182</v>
      </c>
      <c r="L522" s="136">
        <v>0</v>
      </c>
      <c r="M522" s="2" t="s">
        <v>38</v>
      </c>
      <c r="N522" s="28">
        <v>0</v>
      </c>
    </row>
    <row r="523" spans="1:14" x14ac:dyDescent="0.3">
      <c r="A523" s="11"/>
      <c r="B523" s="12"/>
      <c r="C523" s="12"/>
      <c r="D523" s="29"/>
      <c r="E523" s="2" t="s">
        <v>26</v>
      </c>
      <c r="F523" s="27">
        <v>0</v>
      </c>
      <c r="G523" s="2" t="s">
        <v>183</v>
      </c>
      <c r="H523" s="27">
        <v>0</v>
      </c>
      <c r="I523" s="2" t="s">
        <v>184</v>
      </c>
      <c r="J523" s="27">
        <v>0</v>
      </c>
      <c r="K523" s="2"/>
      <c r="L523" s="136"/>
      <c r="M523" s="2" t="s">
        <v>39</v>
      </c>
      <c r="N523" s="28">
        <v>0</v>
      </c>
    </row>
    <row r="524" spans="1:14" x14ac:dyDescent="0.3">
      <c r="A524" s="11"/>
      <c r="B524" s="12"/>
      <c r="C524" s="12"/>
      <c r="D524" s="30"/>
      <c r="I524" s="2"/>
      <c r="L524" s="108"/>
      <c r="N524" s="5"/>
    </row>
    <row r="525" spans="1:14" x14ac:dyDescent="0.3">
      <c r="A525" s="11"/>
      <c r="B525" s="21" t="s">
        <v>195</v>
      </c>
      <c r="C525" s="12"/>
      <c r="D525" s="13" t="s">
        <v>196</v>
      </c>
      <c r="E525" s="2" t="s">
        <v>31</v>
      </c>
      <c r="F525" s="27">
        <v>0</v>
      </c>
      <c r="G525" s="2" t="s">
        <v>179</v>
      </c>
      <c r="H525" s="27">
        <v>0</v>
      </c>
      <c r="I525" s="2" t="s">
        <v>33</v>
      </c>
      <c r="J525" s="27">
        <v>0</v>
      </c>
      <c r="L525" s="136"/>
      <c r="M525" s="2" t="s">
        <v>35</v>
      </c>
      <c r="N525" s="28">
        <v>0</v>
      </c>
    </row>
    <row r="526" spans="1:14" x14ac:dyDescent="0.3">
      <c r="A526" s="11"/>
      <c r="B526" s="12"/>
      <c r="C526" s="12"/>
      <c r="D526" s="29"/>
      <c r="E526" s="2" t="s">
        <v>20</v>
      </c>
      <c r="F526" s="27">
        <v>0</v>
      </c>
      <c r="G526" s="2" t="s">
        <v>180</v>
      </c>
      <c r="H526" s="27">
        <v>0</v>
      </c>
      <c r="I526" s="2" t="s">
        <v>181</v>
      </c>
      <c r="J526" s="27">
        <v>0</v>
      </c>
      <c r="K526" s="2" t="s">
        <v>182</v>
      </c>
      <c r="L526" s="136">
        <v>0</v>
      </c>
      <c r="M526" s="2" t="s">
        <v>38</v>
      </c>
      <c r="N526" s="28">
        <v>0</v>
      </c>
    </row>
    <row r="527" spans="1:14" x14ac:dyDescent="0.3">
      <c r="A527" s="11"/>
      <c r="B527" s="12"/>
      <c r="C527" s="12"/>
      <c r="D527" s="29"/>
      <c r="E527" s="2" t="s">
        <v>26</v>
      </c>
      <c r="F527" s="27">
        <v>0</v>
      </c>
      <c r="G527" s="2" t="s">
        <v>183</v>
      </c>
      <c r="H527" s="27">
        <v>0</v>
      </c>
      <c r="I527" s="2" t="s">
        <v>184</v>
      </c>
      <c r="J527" s="27">
        <v>0</v>
      </c>
      <c r="K527" s="39"/>
      <c r="L527" s="136"/>
      <c r="M527" s="2" t="s">
        <v>39</v>
      </c>
      <c r="N527" s="28">
        <v>0</v>
      </c>
    </row>
    <row r="528" spans="1:14" ht="15" thickBot="1" x14ac:dyDescent="0.35">
      <c r="A528" s="11"/>
      <c r="B528" s="12"/>
      <c r="C528" s="12"/>
      <c r="D528" s="29"/>
      <c r="E528" s="2"/>
      <c r="F528" s="27"/>
      <c r="G528" s="2"/>
      <c r="H528" s="27"/>
      <c r="I528" s="2"/>
      <c r="J528" s="27"/>
      <c r="K528"/>
      <c r="L528" s="136"/>
      <c r="M528" s="2"/>
      <c r="N528" s="28"/>
    </row>
    <row r="529" spans="1:14" ht="14.4" thickTop="1" x14ac:dyDescent="0.3">
      <c r="A529" s="48"/>
      <c r="B529" s="49"/>
      <c r="C529" s="49"/>
      <c r="D529" s="50"/>
      <c r="E529" s="518"/>
      <c r="F529" s="519"/>
      <c r="G529" s="518"/>
      <c r="H529" s="519"/>
      <c r="I529" s="518"/>
      <c r="J529" s="519"/>
      <c r="K529" s="518"/>
      <c r="L529" s="201"/>
      <c r="M529" s="518"/>
      <c r="N529" s="520"/>
    </row>
    <row r="530" spans="1:14" x14ac:dyDescent="0.3">
      <c r="A530" s="37"/>
      <c r="B530" s="78" t="s">
        <v>187</v>
      </c>
      <c r="C530" s="47" t="s">
        <v>172</v>
      </c>
      <c r="D530" s="13" t="s">
        <v>277</v>
      </c>
      <c r="E530" s="39" t="s">
        <v>31</v>
      </c>
      <c r="F530" s="40">
        <f>+F517+F521+F525</f>
        <v>0</v>
      </c>
      <c r="G530" s="39" t="s">
        <v>179</v>
      </c>
      <c r="H530" s="40">
        <f>+H517+H521+H525</f>
        <v>0</v>
      </c>
      <c r="I530" s="39" t="s">
        <v>33</v>
      </c>
      <c r="J530" s="40">
        <f>+J517+J521+J525</f>
        <v>0</v>
      </c>
      <c r="K530" s="39"/>
      <c r="L530" s="192"/>
      <c r="M530" s="39" t="s">
        <v>35</v>
      </c>
      <c r="N530" s="41">
        <f>+N517+N521+N525</f>
        <v>0</v>
      </c>
    </row>
    <row r="531" spans="1:14" x14ac:dyDescent="0.3">
      <c r="A531" s="11"/>
      <c r="B531" s="12"/>
      <c r="C531" s="12"/>
      <c r="D531" s="13"/>
      <c r="E531" s="39" t="s">
        <v>20</v>
      </c>
      <c r="F531" s="40">
        <f>+F518+F522+F526</f>
        <v>0</v>
      </c>
      <c r="G531" s="39" t="s">
        <v>180</v>
      </c>
      <c r="H531" s="40">
        <f>+H518+H522+H526</f>
        <v>0</v>
      </c>
      <c r="I531" s="39" t="s">
        <v>181</v>
      </c>
      <c r="J531" s="40">
        <f>+J518+J522+J526</f>
        <v>0</v>
      </c>
      <c r="K531" s="39" t="s">
        <v>182</v>
      </c>
      <c r="L531" s="192">
        <f>+L518+L522+L526</f>
        <v>0</v>
      </c>
      <c r="M531" s="39" t="s">
        <v>38</v>
      </c>
      <c r="N531" s="41">
        <f>+N518+N522+N526</f>
        <v>0</v>
      </c>
    </row>
    <row r="532" spans="1:14" x14ac:dyDescent="0.3">
      <c r="A532" s="11"/>
      <c r="B532" s="12"/>
      <c r="C532" s="12"/>
      <c r="D532" s="13"/>
      <c r="E532" s="39" t="s">
        <v>26</v>
      </c>
      <c r="F532" s="40">
        <f>+F519+F523+F527</f>
        <v>0</v>
      </c>
      <c r="G532" s="39" t="s">
        <v>183</v>
      </c>
      <c r="H532" s="40">
        <f>+H519+H523+H527</f>
        <v>0</v>
      </c>
      <c r="I532" s="39" t="s">
        <v>184</v>
      </c>
      <c r="J532" s="40">
        <f>+J519+J523+J527</f>
        <v>0</v>
      </c>
      <c r="K532" s="39"/>
      <c r="L532" s="192"/>
      <c r="M532" s="39" t="s">
        <v>39</v>
      </c>
      <c r="N532" s="41">
        <f>+N519+N523+N527</f>
        <v>0</v>
      </c>
    </row>
    <row r="533" spans="1:14" x14ac:dyDescent="0.3">
      <c r="A533" s="42"/>
      <c r="B533" s="43"/>
      <c r="C533" s="43"/>
      <c r="D533" s="22"/>
      <c r="E533" s="44"/>
      <c r="F533" s="172"/>
      <c r="G533" s="44"/>
      <c r="H533" s="172"/>
      <c r="I533" s="44"/>
      <c r="J533" s="172"/>
      <c r="K533" s="44"/>
      <c r="L533" s="746"/>
      <c r="M533" s="44"/>
      <c r="N533" s="45"/>
    </row>
    <row r="534" spans="1:14" x14ac:dyDescent="0.3">
      <c r="A534" s="79"/>
      <c r="B534" s="17"/>
      <c r="C534" s="17"/>
      <c r="D534" s="81"/>
      <c r="E534" s="521"/>
      <c r="F534" s="522"/>
      <c r="G534" s="521"/>
      <c r="H534" s="521"/>
      <c r="I534" s="521"/>
      <c r="J534" s="521"/>
      <c r="K534" s="521"/>
      <c r="L534" s="197"/>
      <c r="M534" s="521"/>
      <c r="N534" s="523"/>
    </row>
    <row r="535" spans="1:14" x14ac:dyDescent="0.3">
      <c r="A535" s="56" t="s">
        <v>2031</v>
      </c>
      <c r="B535" s="57" t="s">
        <v>175</v>
      </c>
      <c r="C535" s="62" t="s">
        <v>189</v>
      </c>
      <c r="D535" s="57" t="s">
        <v>280</v>
      </c>
      <c r="E535" s="18"/>
      <c r="F535" s="18"/>
      <c r="G535" s="18"/>
      <c r="H535" s="18"/>
      <c r="I535" s="18"/>
      <c r="J535" s="18"/>
      <c r="K535" s="18"/>
      <c r="L535" s="18"/>
      <c r="M535" s="18"/>
      <c r="N535" s="19"/>
    </row>
    <row r="536" spans="1:14" x14ac:dyDescent="0.3">
      <c r="A536" s="11"/>
      <c r="B536" s="61"/>
      <c r="C536" s="12"/>
      <c r="D536" s="30"/>
      <c r="L536" s="107"/>
      <c r="N536" s="5"/>
    </row>
    <row r="537" spans="1:14" x14ac:dyDescent="0.3">
      <c r="A537" s="59"/>
      <c r="B537" s="25"/>
      <c r="C537" s="60"/>
      <c r="D537" s="53"/>
      <c r="E537" s="524"/>
      <c r="F537" s="171"/>
      <c r="G537" s="524"/>
      <c r="H537" s="524"/>
      <c r="I537" s="524"/>
      <c r="J537" s="524"/>
      <c r="K537" s="524"/>
      <c r="L537" s="203"/>
      <c r="M537" s="524"/>
      <c r="N537" s="525"/>
    </row>
    <row r="538" spans="1:14" x14ac:dyDescent="0.3">
      <c r="A538" s="11"/>
      <c r="B538" s="21" t="s">
        <v>177</v>
      </c>
      <c r="C538" s="12"/>
      <c r="D538" s="13" t="s">
        <v>178</v>
      </c>
      <c r="E538" s="2" t="s">
        <v>31</v>
      </c>
      <c r="F538" s="27">
        <v>0</v>
      </c>
      <c r="G538" s="2" t="s">
        <v>179</v>
      </c>
      <c r="H538" s="27">
        <v>0</v>
      </c>
      <c r="I538" s="2" t="s">
        <v>33</v>
      </c>
      <c r="J538" s="27">
        <v>0</v>
      </c>
      <c r="K538" s="2"/>
      <c r="L538" s="136"/>
      <c r="M538" s="2" t="s">
        <v>35</v>
      </c>
      <c r="N538" s="28">
        <v>0</v>
      </c>
    </row>
    <row r="539" spans="1:14" x14ac:dyDescent="0.3">
      <c r="A539" s="11"/>
      <c r="B539" s="12"/>
      <c r="C539" s="12"/>
      <c r="D539" s="29"/>
      <c r="E539" s="2" t="s">
        <v>20</v>
      </c>
      <c r="F539" s="27">
        <v>0</v>
      </c>
      <c r="G539" s="2" t="s">
        <v>180</v>
      </c>
      <c r="H539" s="27">
        <v>0</v>
      </c>
      <c r="I539" s="2" t="s">
        <v>181</v>
      </c>
      <c r="J539" s="27">
        <v>0</v>
      </c>
      <c r="K539" s="2" t="s">
        <v>182</v>
      </c>
      <c r="L539" s="136">
        <v>0</v>
      </c>
      <c r="M539" s="2" t="s">
        <v>38</v>
      </c>
      <c r="N539" s="28">
        <v>0</v>
      </c>
    </row>
    <row r="540" spans="1:14" x14ac:dyDescent="0.3">
      <c r="A540" s="11"/>
      <c r="B540" s="12"/>
      <c r="C540" s="12"/>
      <c r="D540" s="29"/>
      <c r="E540" s="2" t="s">
        <v>26</v>
      </c>
      <c r="F540" s="27">
        <v>0</v>
      </c>
      <c r="G540" s="2" t="s">
        <v>183</v>
      </c>
      <c r="H540" s="27">
        <v>0</v>
      </c>
      <c r="I540" s="2" t="s">
        <v>184</v>
      </c>
      <c r="J540" s="27">
        <v>0</v>
      </c>
      <c r="K540" s="2"/>
      <c r="L540" s="136"/>
      <c r="M540" s="2" t="s">
        <v>39</v>
      </c>
      <c r="N540" s="28">
        <v>0</v>
      </c>
    </row>
    <row r="541" spans="1:14" x14ac:dyDescent="0.3">
      <c r="A541" s="11"/>
      <c r="B541" s="12"/>
      <c r="C541" s="12"/>
      <c r="D541" s="30"/>
      <c r="H541" s="2"/>
      <c r="J541" s="2"/>
      <c r="L541" s="108"/>
      <c r="N541" s="14"/>
    </row>
    <row r="542" spans="1:14" x14ac:dyDescent="0.3">
      <c r="A542" s="11"/>
      <c r="B542" s="21" t="s">
        <v>185</v>
      </c>
      <c r="C542" s="12"/>
      <c r="D542" s="13" t="s">
        <v>186</v>
      </c>
      <c r="E542" s="2" t="s">
        <v>31</v>
      </c>
      <c r="F542" s="27">
        <v>0</v>
      </c>
      <c r="G542" s="2" t="s">
        <v>179</v>
      </c>
      <c r="H542" s="27">
        <v>0</v>
      </c>
      <c r="I542" s="2" t="s">
        <v>33</v>
      </c>
      <c r="J542" s="27">
        <v>0</v>
      </c>
      <c r="K542" s="2"/>
      <c r="L542" s="136"/>
      <c r="M542" s="2" t="s">
        <v>35</v>
      </c>
      <c r="N542" s="28">
        <v>0</v>
      </c>
    </row>
    <row r="543" spans="1:14" x14ac:dyDescent="0.3">
      <c r="A543" s="11"/>
      <c r="B543" s="12"/>
      <c r="C543" s="12"/>
      <c r="D543" s="29"/>
      <c r="E543" s="2" t="s">
        <v>20</v>
      </c>
      <c r="F543" s="27">
        <v>0</v>
      </c>
      <c r="G543" s="2" t="s">
        <v>180</v>
      </c>
      <c r="H543" s="27">
        <v>0</v>
      </c>
      <c r="I543" s="2" t="s">
        <v>181</v>
      </c>
      <c r="J543" s="27">
        <v>0</v>
      </c>
      <c r="K543" s="2" t="s">
        <v>182</v>
      </c>
      <c r="L543" s="136">
        <v>0</v>
      </c>
      <c r="M543" s="2" t="s">
        <v>38</v>
      </c>
      <c r="N543" s="28">
        <v>0</v>
      </c>
    </row>
    <row r="544" spans="1:14" x14ac:dyDescent="0.3">
      <c r="A544" s="11"/>
      <c r="B544" s="12"/>
      <c r="C544" s="12"/>
      <c r="D544" s="29"/>
      <c r="E544" s="2" t="s">
        <v>26</v>
      </c>
      <c r="F544" s="27">
        <v>0</v>
      </c>
      <c r="G544" s="2" t="s">
        <v>183</v>
      </c>
      <c r="H544" s="27">
        <v>0</v>
      </c>
      <c r="I544" s="2" t="s">
        <v>184</v>
      </c>
      <c r="J544" s="27">
        <v>0</v>
      </c>
      <c r="K544" s="2"/>
      <c r="L544" s="136"/>
      <c r="M544" s="2" t="s">
        <v>39</v>
      </c>
      <c r="N544" s="28">
        <v>0</v>
      </c>
    </row>
    <row r="545" spans="1:14" x14ac:dyDescent="0.3">
      <c r="A545" s="11"/>
      <c r="B545" s="12"/>
      <c r="C545" s="12"/>
      <c r="D545" s="29"/>
      <c r="E545" s="2"/>
      <c r="F545" s="27"/>
      <c r="G545" s="2"/>
      <c r="H545" s="27"/>
      <c r="I545" s="2"/>
      <c r="J545" s="27"/>
      <c r="L545" s="108"/>
      <c r="M545" s="2"/>
      <c r="N545" s="28"/>
    </row>
    <row r="546" spans="1:14" x14ac:dyDescent="0.3">
      <c r="A546" s="11"/>
      <c r="B546" s="21" t="s">
        <v>195</v>
      </c>
      <c r="C546" s="12"/>
      <c r="D546" s="13" t="s">
        <v>196</v>
      </c>
      <c r="E546" s="2" t="s">
        <v>31</v>
      </c>
      <c r="F546" s="27">
        <v>0</v>
      </c>
      <c r="G546" s="2" t="s">
        <v>179</v>
      </c>
      <c r="H546" s="27">
        <v>0</v>
      </c>
      <c r="I546" s="2" t="s">
        <v>33</v>
      </c>
      <c r="J546" s="27">
        <v>0</v>
      </c>
      <c r="L546" s="136"/>
      <c r="M546" s="2" t="s">
        <v>35</v>
      </c>
      <c r="N546" s="28">
        <v>0</v>
      </c>
    </row>
    <row r="547" spans="1:14" x14ac:dyDescent="0.3">
      <c r="A547" s="11"/>
      <c r="B547" s="12"/>
      <c r="C547" s="12"/>
      <c r="D547" s="29"/>
      <c r="E547" s="2" t="s">
        <v>20</v>
      </c>
      <c r="F547" s="27">
        <v>0</v>
      </c>
      <c r="G547" s="2" t="s">
        <v>180</v>
      </c>
      <c r="H547" s="27">
        <v>0</v>
      </c>
      <c r="I547" s="2" t="s">
        <v>181</v>
      </c>
      <c r="J547" s="27">
        <v>0</v>
      </c>
      <c r="K547" s="2" t="s">
        <v>182</v>
      </c>
      <c r="L547" s="136">
        <v>0</v>
      </c>
      <c r="M547" s="2" t="s">
        <v>38</v>
      </c>
      <c r="N547" s="28">
        <v>0</v>
      </c>
    </row>
    <row r="548" spans="1:14" x14ac:dyDescent="0.3">
      <c r="A548" s="11"/>
      <c r="B548" s="12"/>
      <c r="C548" s="12"/>
      <c r="D548" s="29"/>
      <c r="E548" s="2" t="s">
        <v>26</v>
      </c>
      <c r="F548" s="27">
        <v>0</v>
      </c>
      <c r="G548" s="2" t="s">
        <v>183</v>
      </c>
      <c r="H548" s="27">
        <v>0</v>
      </c>
      <c r="I548" s="2" t="s">
        <v>184</v>
      </c>
      <c r="J548" s="27">
        <v>0</v>
      </c>
      <c r="K548" s="39"/>
      <c r="L548" s="136"/>
      <c r="M548" s="2" t="s">
        <v>39</v>
      </c>
      <c r="N548" s="28">
        <v>0</v>
      </c>
    </row>
    <row r="549" spans="1:14" ht="15" thickBot="1" x14ac:dyDescent="0.35">
      <c r="A549" s="11"/>
      <c r="B549" s="12"/>
      <c r="C549" s="12"/>
      <c r="D549" s="29"/>
      <c r="E549" s="2"/>
      <c r="F549" s="27"/>
      <c r="G549" s="2"/>
      <c r="H549" s="27"/>
      <c r="I549" s="2"/>
      <c r="J549" s="27"/>
      <c r="K549"/>
      <c r="L549" s="136"/>
      <c r="M549" s="2"/>
      <c r="N549" s="28"/>
    </row>
    <row r="550" spans="1:14" ht="14.4" thickTop="1" x14ac:dyDescent="0.3">
      <c r="A550" s="48"/>
      <c r="B550" s="49"/>
      <c r="C550" s="49"/>
      <c r="D550" s="50"/>
      <c r="E550" s="518"/>
      <c r="F550" s="519"/>
      <c r="G550" s="518"/>
      <c r="H550" s="519"/>
      <c r="I550" s="518"/>
      <c r="J550" s="519"/>
      <c r="K550" s="518"/>
      <c r="L550" s="201"/>
      <c r="M550" s="518"/>
      <c r="N550" s="520"/>
    </row>
    <row r="551" spans="1:14" x14ac:dyDescent="0.3">
      <c r="A551" s="37"/>
      <c r="B551" s="78" t="s">
        <v>187</v>
      </c>
      <c r="C551" s="47" t="s">
        <v>189</v>
      </c>
      <c r="D551" s="13" t="s">
        <v>280</v>
      </c>
      <c r="E551" s="39" t="s">
        <v>31</v>
      </c>
      <c r="F551" s="40">
        <f>+F538+F542+F546</f>
        <v>0</v>
      </c>
      <c r="G551" s="39" t="s">
        <v>179</v>
      </c>
      <c r="H551" s="40">
        <f>+H538+H542+H546</f>
        <v>0</v>
      </c>
      <c r="I551" s="39" t="s">
        <v>33</v>
      </c>
      <c r="J551" s="40">
        <f>+J538+J542+J546</f>
        <v>0</v>
      </c>
      <c r="K551" s="39"/>
      <c r="L551" s="192"/>
      <c r="M551" s="39" t="s">
        <v>35</v>
      </c>
      <c r="N551" s="41">
        <f>+N538+N542+N546</f>
        <v>0</v>
      </c>
    </row>
    <row r="552" spans="1:14" ht="19.5" customHeight="1" x14ac:dyDescent="0.3">
      <c r="A552" s="11"/>
      <c r="B552" s="12"/>
      <c r="C552" s="12"/>
      <c r="D552" s="13"/>
      <c r="E552" s="39" t="s">
        <v>20</v>
      </c>
      <c r="F552" s="40">
        <f>+F539+F543+F547</f>
        <v>0</v>
      </c>
      <c r="G552" s="39" t="s">
        <v>180</v>
      </c>
      <c r="H552" s="40">
        <f>+H539+H543+H547</f>
        <v>0</v>
      </c>
      <c r="I552" s="39" t="s">
        <v>181</v>
      </c>
      <c r="J552" s="40">
        <f>+J539+J543+J547</f>
        <v>0</v>
      </c>
      <c r="K552" s="39" t="s">
        <v>182</v>
      </c>
      <c r="L552" s="192">
        <f>+L539+L543+L547</f>
        <v>0</v>
      </c>
      <c r="M552" s="39" t="s">
        <v>38</v>
      </c>
      <c r="N552" s="41">
        <f>+N539+N543+N547</f>
        <v>0</v>
      </c>
    </row>
    <row r="553" spans="1:14" x14ac:dyDescent="0.3">
      <c r="A553" s="11"/>
      <c r="B553" s="12"/>
      <c r="C553" s="12"/>
      <c r="D553" s="13"/>
      <c r="E553" s="39" t="s">
        <v>26</v>
      </c>
      <c r="F553" s="40">
        <f>+F540+F544+F548</f>
        <v>0</v>
      </c>
      <c r="G553" s="39" t="s">
        <v>183</v>
      </c>
      <c r="H553" s="40">
        <f>+H540+H544+H548</f>
        <v>0</v>
      </c>
      <c r="I553" s="39" t="s">
        <v>184</v>
      </c>
      <c r="J553" s="40">
        <f>+J540+J544+J548</f>
        <v>0</v>
      </c>
      <c r="K553" s="39"/>
      <c r="L553" s="192"/>
      <c r="M553" s="39" t="s">
        <v>39</v>
      </c>
      <c r="N553" s="41">
        <f>+N540+N544+N548</f>
        <v>0</v>
      </c>
    </row>
    <row r="554" spans="1:14" x14ac:dyDescent="0.3">
      <c r="A554" s="42"/>
      <c r="B554" s="43"/>
      <c r="C554" s="43"/>
      <c r="D554" s="22"/>
      <c r="E554" s="44"/>
      <c r="F554" s="172"/>
      <c r="G554" s="44"/>
      <c r="H554" s="172"/>
      <c r="I554" s="44"/>
      <c r="J554" s="172"/>
      <c r="K554" s="44"/>
      <c r="L554" s="746"/>
      <c r="M554" s="44"/>
      <c r="N554" s="45"/>
    </row>
    <row r="555" spans="1:14" x14ac:dyDescent="0.3">
      <c r="A555" s="11"/>
      <c r="B555" s="12"/>
      <c r="C555" s="12"/>
      <c r="D555" s="30"/>
      <c r="L555" s="107"/>
      <c r="N555" s="5"/>
    </row>
    <row r="556" spans="1:14" x14ac:dyDescent="0.3">
      <c r="A556" s="227"/>
      <c r="B556" s="228"/>
      <c r="C556" s="60"/>
      <c r="D556" s="63"/>
      <c r="E556" s="220"/>
      <c r="F556" s="220"/>
      <c r="G556" s="60"/>
      <c r="H556" s="63"/>
      <c r="I556" s="220"/>
      <c r="J556" s="220"/>
      <c r="K556" s="60"/>
      <c r="L556" s="63"/>
      <c r="M556" s="220"/>
      <c r="N556" s="775"/>
    </row>
    <row r="557" spans="1:14" x14ac:dyDescent="0.3">
      <c r="A557" s="1284" t="s">
        <v>283</v>
      </c>
      <c r="B557" s="1285"/>
      <c r="C557" s="1285"/>
      <c r="D557" s="29" t="s">
        <v>275</v>
      </c>
      <c r="E557" s="64" t="s">
        <v>31</v>
      </c>
      <c r="F557" s="64">
        <f>+F530+F551</f>
        <v>0</v>
      </c>
      <c r="G557" s="64" t="s">
        <v>179</v>
      </c>
      <c r="H557" s="64">
        <f>+H530+H551</f>
        <v>0</v>
      </c>
      <c r="I557" s="39" t="s">
        <v>33</v>
      </c>
      <c r="J557" s="64">
        <f>+J530+J551</f>
        <v>0</v>
      </c>
      <c r="K557" s="39"/>
      <c r="L557" s="64"/>
      <c r="M557" s="64" t="s">
        <v>35</v>
      </c>
      <c r="N557" s="65">
        <f>+N530+N551</f>
        <v>0</v>
      </c>
    </row>
    <row r="558" spans="1:14" x14ac:dyDescent="0.3">
      <c r="A558" s="20"/>
      <c r="B558" s="526"/>
      <c r="C558" s="39"/>
      <c r="D558" s="29"/>
      <c r="E558" s="64" t="s">
        <v>20</v>
      </c>
      <c r="F558" s="64">
        <f>+F531+F552</f>
        <v>0</v>
      </c>
      <c r="G558" s="64" t="s">
        <v>180</v>
      </c>
      <c r="H558" s="64">
        <f>+H531+H552</f>
        <v>0</v>
      </c>
      <c r="I558" s="39" t="s">
        <v>181</v>
      </c>
      <c r="J558" s="64">
        <f>+J531+J552</f>
        <v>0</v>
      </c>
      <c r="K558" s="39" t="s">
        <v>182</v>
      </c>
      <c r="L558" s="64">
        <f>+L531+L552</f>
        <v>0</v>
      </c>
      <c r="M558" s="64" t="s">
        <v>38</v>
      </c>
      <c r="N558" s="65">
        <f>+N531+N552</f>
        <v>0</v>
      </c>
    </row>
    <row r="559" spans="1:14" x14ac:dyDescent="0.3">
      <c r="A559" s="66"/>
      <c r="B559" s="47"/>
      <c r="C559" s="12"/>
      <c r="D559" s="13"/>
      <c r="E559" s="64" t="s">
        <v>26</v>
      </c>
      <c r="F559" s="64">
        <f>+F532+F553</f>
        <v>0</v>
      </c>
      <c r="G559" s="64" t="s">
        <v>183</v>
      </c>
      <c r="H559" s="64">
        <f>+H532+H553</f>
        <v>0</v>
      </c>
      <c r="I559" s="39" t="s">
        <v>184</v>
      </c>
      <c r="J559" s="64">
        <f>+J532+J553</f>
        <v>0</v>
      </c>
      <c r="K559" s="39"/>
      <c r="L559" s="64"/>
      <c r="M559" s="64" t="s">
        <v>39</v>
      </c>
      <c r="N559" s="65">
        <f>+N532+N553</f>
        <v>0</v>
      </c>
    </row>
    <row r="560" spans="1:14" x14ac:dyDescent="0.3">
      <c r="A560" s="66"/>
      <c r="B560" s="47"/>
      <c r="C560" s="12"/>
      <c r="D560" s="13"/>
      <c r="E560" s="47"/>
      <c r="F560" s="47"/>
      <c r="G560" s="12"/>
      <c r="H560" s="13"/>
      <c r="I560" s="47"/>
      <c r="J560" s="47"/>
      <c r="K560" s="12"/>
      <c r="L560" s="13"/>
      <c r="M560" s="47"/>
      <c r="N560" s="67"/>
    </row>
    <row r="561" spans="1:14" x14ac:dyDescent="0.3">
      <c r="A561" s="42"/>
      <c r="B561" s="43"/>
      <c r="C561" s="43"/>
      <c r="D561" s="22"/>
      <c r="E561" s="43"/>
      <c r="F561" s="43"/>
      <c r="G561" s="43"/>
      <c r="H561" s="22"/>
      <c r="I561" s="43"/>
      <c r="J561" s="43"/>
      <c r="K561" s="43"/>
      <c r="L561" s="22"/>
      <c r="M561" s="43"/>
      <c r="N561" s="68"/>
    </row>
    <row r="562" spans="1:14" ht="15" customHeight="1" thickBot="1" x14ac:dyDescent="0.35">
      <c r="A562" s="82"/>
      <c r="B562" s="83"/>
      <c r="C562" s="83"/>
      <c r="D562" s="84"/>
      <c r="E562" s="85"/>
      <c r="F562" s="86"/>
      <c r="G562" s="85"/>
      <c r="H562" s="85"/>
      <c r="I562" s="85"/>
      <c r="J562" s="85"/>
      <c r="K562" s="85"/>
      <c r="L562" s="206"/>
      <c r="M562" s="85"/>
      <c r="N562" s="87"/>
    </row>
    <row r="563" spans="1:14" ht="15" thickTop="1" thickBot="1" x14ac:dyDescent="0.35">
      <c r="A563" s="1268" t="s">
        <v>171</v>
      </c>
      <c r="B563" s="1269"/>
      <c r="C563" s="9" t="s">
        <v>208</v>
      </c>
      <c r="D563" s="96" t="s">
        <v>284</v>
      </c>
      <c r="E563" s="219"/>
      <c r="F563" s="219"/>
      <c r="G563" s="219"/>
      <c r="H563" s="219"/>
      <c r="I563" s="219"/>
      <c r="J563" s="219"/>
      <c r="K563" s="219"/>
      <c r="L563" s="219"/>
      <c r="M563" s="219"/>
      <c r="N563" s="10"/>
    </row>
    <row r="564" spans="1:14" ht="14.4" thickTop="1" x14ac:dyDescent="0.3">
      <c r="A564" s="11"/>
      <c r="B564" s="12"/>
      <c r="C564" s="12"/>
      <c r="D564" s="13"/>
      <c r="L564" s="107"/>
      <c r="N564" s="5"/>
    </row>
    <row r="565" spans="1:14" x14ac:dyDescent="0.3">
      <c r="A565" s="56" t="s">
        <v>285</v>
      </c>
      <c r="B565" s="57" t="s">
        <v>175</v>
      </c>
      <c r="C565" s="58" t="s">
        <v>172</v>
      </c>
      <c r="D565" s="57" t="s">
        <v>286</v>
      </c>
      <c r="E565" s="18"/>
      <c r="F565" s="18"/>
      <c r="G565" s="18"/>
      <c r="H565" s="18"/>
      <c r="I565" s="18"/>
      <c r="J565" s="18"/>
      <c r="K565" s="18"/>
      <c r="L565" s="18"/>
      <c r="M565" s="18"/>
      <c r="N565" s="19"/>
    </row>
    <row r="566" spans="1:14" x14ac:dyDescent="0.3">
      <c r="A566" s="11"/>
      <c r="B566" s="61"/>
      <c r="C566" s="12"/>
      <c r="D566" s="30"/>
      <c r="L566" s="107"/>
      <c r="N566" s="5"/>
    </row>
    <row r="567" spans="1:14" x14ac:dyDescent="0.3">
      <c r="A567" s="59"/>
      <c r="B567" s="25"/>
      <c r="C567" s="60"/>
      <c r="D567" s="53"/>
      <c r="E567" s="524"/>
      <c r="F567" s="171"/>
      <c r="G567" s="524"/>
      <c r="H567" s="524"/>
      <c r="I567" s="524"/>
      <c r="J567" s="524"/>
      <c r="K567" s="524"/>
      <c r="L567" s="203"/>
      <c r="M567" s="524"/>
      <c r="N567" s="525"/>
    </row>
    <row r="568" spans="1:14" x14ac:dyDescent="0.3">
      <c r="A568" s="11"/>
      <c r="B568" s="21" t="s">
        <v>177</v>
      </c>
      <c r="C568" s="12"/>
      <c r="D568" s="13" t="s">
        <v>178</v>
      </c>
      <c r="E568" s="2" t="s">
        <v>31</v>
      </c>
      <c r="F568" s="27">
        <v>0</v>
      </c>
      <c r="G568" s="2" t="s">
        <v>179</v>
      </c>
      <c r="H568" s="27">
        <v>0</v>
      </c>
      <c r="I568" s="2" t="s">
        <v>33</v>
      </c>
      <c r="J568" s="27">
        <v>0</v>
      </c>
      <c r="K568" s="2"/>
      <c r="L568" s="136"/>
      <c r="M568" s="2" t="s">
        <v>35</v>
      </c>
      <c r="N568" s="28">
        <v>0</v>
      </c>
    </row>
    <row r="569" spans="1:14" x14ac:dyDescent="0.3">
      <c r="A569" s="11"/>
      <c r="B569" s="12"/>
      <c r="C569" s="12"/>
      <c r="D569" s="29"/>
      <c r="E569" s="2" t="s">
        <v>20</v>
      </c>
      <c r="F569" s="27">
        <v>0</v>
      </c>
      <c r="G569" s="2" t="s">
        <v>180</v>
      </c>
      <c r="H569" s="27">
        <v>0</v>
      </c>
      <c r="I569" s="2" t="s">
        <v>181</v>
      </c>
      <c r="J569" s="27">
        <v>0</v>
      </c>
      <c r="K569" s="2" t="s">
        <v>182</v>
      </c>
      <c r="L569" s="136">
        <v>0</v>
      </c>
      <c r="M569" s="2" t="s">
        <v>38</v>
      </c>
      <c r="N569" s="28">
        <v>0</v>
      </c>
    </row>
    <row r="570" spans="1:14" x14ac:dyDescent="0.3">
      <c r="A570" s="11"/>
      <c r="B570" s="12"/>
      <c r="C570" s="12"/>
      <c r="D570" s="29"/>
      <c r="E570" s="2" t="s">
        <v>26</v>
      </c>
      <c r="F570" s="27">
        <v>0</v>
      </c>
      <c r="G570" s="2" t="s">
        <v>183</v>
      </c>
      <c r="H570" s="27">
        <v>0</v>
      </c>
      <c r="I570" s="2" t="s">
        <v>184</v>
      </c>
      <c r="J570" s="27">
        <v>0</v>
      </c>
      <c r="K570" s="2"/>
      <c r="L570" s="136"/>
      <c r="M570" s="2" t="s">
        <v>39</v>
      </c>
      <c r="N570" s="28">
        <v>0</v>
      </c>
    </row>
    <row r="571" spans="1:14" x14ac:dyDescent="0.3">
      <c r="A571" s="11"/>
      <c r="B571" s="12"/>
      <c r="C571" s="12"/>
      <c r="D571" s="30"/>
      <c r="H571" s="2"/>
      <c r="J571" s="2"/>
      <c r="L571" s="108"/>
      <c r="N571" s="14"/>
    </row>
    <row r="572" spans="1:14" x14ac:dyDescent="0.3">
      <c r="A572" s="11"/>
      <c r="B572" s="21" t="s">
        <v>185</v>
      </c>
      <c r="C572" s="12"/>
      <c r="D572" s="13" t="s">
        <v>186</v>
      </c>
      <c r="E572" s="2" t="s">
        <v>31</v>
      </c>
      <c r="F572" s="27">
        <v>0</v>
      </c>
      <c r="G572" s="2" t="s">
        <v>179</v>
      </c>
      <c r="H572" s="27">
        <v>0</v>
      </c>
      <c r="I572" s="2" t="s">
        <v>33</v>
      </c>
      <c r="J572" s="27">
        <v>0</v>
      </c>
      <c r="K572" s="2"/>
      <c r="L572" s="136"/>
      <c r="M572" s="2" t="s">
        <v>35</v>
      </c>
      <c r="N572" s="28">
        <v>0</v>
      </c>
    </row>
    <row r="573" spans="1:14" x14ac:dyDescent="0.3">
      <c r="A573" s="11"/>
      <c r="B573" s="12"/>
      <c r="C573" s="12"/>
      <c r="D573" s="29"/>
      <c r="E573" s="2" t="s">
        <v>20</v>
      </c>
      <c r="F573" s="27">
        <v>0</v>
      </c>
      <c r="G573" s="2" t="s">
        <v>180</v>
      </c>
      <c r="H573" s="27">
        <v>0</v>
      </c>
      <c r="I573" s="2" t="s">
        <v>181</v>
      </c>
      <c r="J573" s="27">
        <v>0</v>
      </c>
      <c r="K573" s="2" t="s">
        <v>182</v>
      </c>
      <c r="L573" s="136">
        <v>0</v>
      </c>
      <c r="M573" s="2" t="s">
        <v>38</v>
      </c>
      <c r="N573" s="28">
        <v>0</v>
      </c>
    </row>
    <row r="574" spans="1:14" x14ac:dyDescent="0.3">
      <c r="A574" s="11"/>
      <c r="B574" s="12"/>
      <c r="C574" s="12"/>
      <c r="D574" s="29"/>
      <c r="E574" s="2" t="s">
        <v>26</v>
      </c>
      <c r="F574" s="27">
        <v>0</v>
      </c>
      <c r="G574" s="2" t="s">
        <v>183</v>
      </c>
      <c r="H574" s="27">
        <v>0</v>
      </c>
      <c r="I574" s="2" t="s">
        <v>184</v>
      </c>
      <c r="J574" s="27">
        <v>0</v>
      </c>
      <c r="K574" s="2"/>
      <c r="L574" s="136"/>
      <c r="M574" s="2" t="s">
        <v>39</v>
      </c>
      <c r="N574" s="28">
        <v>0</v>
      </c>
    </row>
    <row r="575" spans="1:14" x14ac:dyDescent="0.3">
      <c r="A575" s="11"/>
      <c r="B575" s="12"/>
      <c r="C575" s="12"/>
      <c r="D575" s="29"/>
      <c r="E575" s="2"/>
      <c r="F575" s="27"/>
      <c r="G575" s="2"/>
      <c r="H575" s="27"/>
      <c r="I575" s="2"/>
      <c r="J575" s="27"/>
      <c r="L575" s="108"/>
      <c r="M575" s="2"/>
      <c r="N575" s="28"/>
    </row>
    <row r="576" spans="1:14" x14ac:dyDescent="0.3">
      <c r="A576" s="11"/>
      <c r="B576" s="21" t="s">
        <v>195</v>
      </c>
      <c r="C576" s="12"/>
      <c r="D576" s="13" t="s">
        <v>196</v>
      </c>
      <c r="E576" s="2" t="s">
        <v>31</v>
      </c>
      <c r="F576" s="27">
        <v>0</v>
      </c>
      <c r="G576" s="2" t="s">
        <v>179</v>
      </c>
      <c r="H576" s="27">
        <v>0</v>
      </c>
      <c r="I576" s="2" t="s">
        <v>33</v>
      </c>
      <c r="J576" s="27">
        <v>0</v>
      </c>
      <c r="L576" s="136"/>
      <c r="M576" s="2" t="s">
        <v>35</v>
      </c>
      <c r="N576" s="28">
        <v>0</v>
      </c>
    </row>
    <row r="577" spans="1:14" x14ac:dyDescent="0.3">
      <c r="A577" s="11"/>
      <c r="B577" s="12"/>
      <c r="C577" s="12"/>
      <c r="D577" s="29"/>
      <c r="E577" s="2" t="s">
        <v>20</v>
      </c>
      <c r="F577" s="27">
        <v>0</v>
      </c>
      <c r="G577" s="2" t="s">
        <v>180</v>
      </c>
      <c r="H577" s="27">
        <v>0</v>
      </c>
      <c r="I577" s="2" t="s">
        <v>181</v>
      </c>
      <c r="J577" s="27">
        <v>0</v>
      </c>
      <c r="K577" s="2" t="s">
        <v>182</v>
      </c>
      <c r="L577" s="136">
        <v>0</v>
      </c>
      <c r="M577" s="2" t="s">
        <v>38</v>
      </c>
      <c r="N577" s="28">
        <v>0</v>
      </c>
    </row>
    <row r="578" spans="1:14" x14ac:dyDescent="0.3">
      <c r="A578" s="11"/>
      <c r="B578" s="12"/>
      <c r="C578" s="12"/>
      <c r="D578" s="29"/>
      <c r="E578" s="2" t="s">
        <v>26</v>
      </c>
      <c r="F578" s="27">
        <v>0</v>
      </c>
      <c r="G578" s="2" t="s">
        <v>183</v>
      </c>
      <c r="H578" s="27">
        <v>0</v>
      </c>
      <c r="I578" s="2" t="s">
        <v>184</v>
      </c>
      <c r="J578" s="27">
        <v>0</v>
      </c>
      <c r="K578" s="39"/>
      <c r="L578" s="136"/>
      <c r="M578" s="2" t="s">
        <v>39</v>
      </c>
      <c r="N578" s="28">
        <v>0</v>
      </c>
    </row>
    <row r="579" spans="1:14" ht="15" thickBot="1" x14ac:dyDescent="0.35">
      <c r="A579" s="11"/>
      <c r="B579" s="12"/>
      <c r="C579" s="12"/>
      <c r="D579" s="29"/>
      <c r="E579" s="2"/>
      <c r="F579" s="27"/>
      <c r="G579" s="2"/>
      <c r="H579" s="27"/>
      <c r="I579" s="2"/>
      <c r="J579" s="27"/>
      <c r="K579"/>
      <c r="L579" s="136"/>
      <c r="M579" s="2"/>
      <c r="N579" s="28"/>
    </row>
    <row r="580" spans="1:14" ht="14.4" thickTop="1" x14ac:dyDescent="0.3">
      <c r="A580" s="48"/>
      <c r="B580" s="49"/>
      <c r="C580" s="49"/>
      <c r="D580" s="50"/>
      <c r="E580" s="518"/>
      <c r="F580" s="519"/>
      <c r="G580" s="518"/>
      <c r="H580" s="519"/>
      <c r="I580" s="518"/>
      <c r="J580" s="519"/>
      <c r="K580" s="518"/>
      <c r="L580" s="201"/>
      <c r="M580" s="518"/>
      <c r="N580" s="520"/>
    </row>
    <row r="581" spans="1:14" x14ac:dyDescent="0.3">
      <c r="A581" s="37"/>
      <c r="B581" s="78" t="s">
        <v>187</v>
      </c>
      <c r="C581" s="47" t="s">
        <v>172</v>
      </c>
      <c r="D581" s="13" t="s">
        <v>286</v>
      </c>
      <c r="E581" s="39" t="s">
        <v>31</v>
      </c>
      <c r="F581" s="40">
        <f>+F568+F572+F576</f>
        <v>0</v>
      </c>
      <c r="G581" s="39" t="s">
        <v>179</v>
      </c>
      <c r="H581" s="40">
        <f>+H568+H572+H576</f>
        <v>0</v>
      </c>
      <c r="I581" s="39" t="s">
        <v>33</v>
      </c>
      <c r="J581" s="40">
        <f>+J568+J572+J576</f>
        <v>0</v>
      </c>
      <c r="K581" s="39"/>
      <c r="L581" s="192"/>
      <c r="M581" s="39" t="s">
        <v>35</v>
      </c>
      <c r="N581" s="41">
        <f>+N568+N572+N576</f>
        <v>0</v>
      </c>
    </row>
    <row r="582" spans="1:14" x14ac:dyDescent="0.3">
      <c r="A582" s="11"/>
      <c r="B582" s="12"/>
      <c r="C582" s="12"/>
      <c r="D582" s="13"/>
      <c r="E582" s="39" t="s">
        <v>20</v>
      </c>
      <c r="F582" s="40">
        <f>+F569+F573+F577</f>
        <v>0</v>
      </c>
      <c r="G582" s="39" t="s">
        <v>180</v>
      </c>
      <c r="H582" s="40">
        <f>+H569+H573+H577</f>
        <v>0</v>
      </c>
      <c r="I582" s="39" t="s">
        <v>181</v>
      </c>
      <c r="J582" s="40">
        <f>+J569+J573+J577</f>
        <v>0</v>
      </c>
      <c r="K582" s="39" t="s">
        <v>182</v>
      </c>
      <c r="L582" s="192">
        <f>+L569+L573+L577</f>
        <v>0</v>
      </c>
      <c r="M582" s="39" t="s">
        <v>38</v>
      </c>
      <c r="N582" s="41">
        <f>+N569+N573+N577</f>
        <v>0</v>
      </c>
    </row>
    <row r="583" spans="1:14" x14ac:dyDescent="0.3">
      <c r="A583" s="11"/>
      <c r="B583" s="12"/>
      <c r="C583" s="12"/>
      <c r="D583" s="13"/>
      <c r="E583" s="39" t="s">
        <v>26</v>
      </c>
      <c r="F583" s="40">
        <f>+F570+F574+F578</f>
        <v>0</v>
      </c>
      <c r="G583" s="39" t="s">
        <v>183</v>
      </c>
      <c r="H583" s="40">
        <f>+H570+H574+H578</f>
        <v>0</v>
      </c>
      <c r="I583" s="39" t="s">
        <v>184</v>
      </c>
      <c r="J583" s="40">
        <f>+J570+J574+J578</f>
        <v>0</v>
      </c>
      <c r="K583" s="39"/>
      <c r="L583" s="192"/>
      <c r="M583" s="39" t="s">
        <v>39</v>
      </c>
      <c r="N583" s="41">
        <f>+N570+N574+N578</f>
        <v>0</v>
      </c>
    </row>
    <row r="584" spans="1:14" x14ac:dyDescent="0.3">
      <c r="A584" s="42"/>
      <c r="B584" s="43"/>
      <c r="C584" s="43"/>
      <c r="D584" s="22"/>
      <c r="E584" s="44"/>
      <c r="F584" s="172"/>
      <c r="G584" s="44"/>
      <c r="H584" s="172"/>
      <c r="I584" s="44"/>
      <c r="J584" s="172"/>
      <c r="K584" s="44"/>
      <c r="L584" s="746"/>
      <c r="M584" s="44"/>
      <c r="N584" s="45"/>
    </row>
    <row r="585" spans="1:14" x14ac:dyDescent="0.3">
      <c r="A585" s="224"/>
      <c r="B585" s="225"/>
      <c r="C585" s="55"/>
      <c r="D585" s="89"/>
      <c r="E585" s="221"/>
      <c r="F585" s="221"/>
      <c r="G585" s="55"/>
      <c r="H585" s="89"/>
      <c r="I585" s="221"/>
      <c r="J585" s="221"/>
      <c r="K585" s="55"/>
      <c r="L585" s="89"/>
      <c r="M585" s="221"/>
      <c r="N585" s="222"/>
    </row>
    <row r="586" spans="1:14" x14ac:dyDescent="0.3">
      <c r="A586" s="90"/>
      <c r="B586" s="91"/>
      <c r="C586" s="47"/>
      <c r="D586" s="29"/>
      <c r="E586" s="170"/>
      <c r="F586" s="170"/>
      <c r="G586" s="47"/>
      <c r="H586" s="29"/>
      <c r="I586" s="170"/>
      <c r="J586" s="170"/>
      <c r="K586" s="47"/>
      <c r="L586" s="29"/>
      <c r="M586" s="170"/>
      <c r="N586" s="775"/>
    </row>
    <row r="587" spans="1:14" x14ac:dyDescent="0.3">
      <c r="A587" s="1284" t="s">
        <v>289</v>
      </c>
      <c r="B587" s="1285"/>
      <c r="C587" s="1285"/>
      <c r="D587" s="29" t="s">
        <v>284</v>
      </c>
      <c r="E587" s="64" t="s">
        <v>31</v>
      </c>
      <c r="F587" s="64">
        <f>+F581</f>
        <v>0</v>
      </c>
      <c r="G587" s="64" t="s">
        <v>179</v>
      </c>
      <c r="H587" s="64">
        <f>+H581</f>
        <v>0</v>
      </c>
      <c r="I587" s="39" t="s">
        <v>33</v>
      </c>
      <c r="J587" s="64">
        <f>+J581</f>
        <v>0</v>
      </c>
      <c r="K587" s="39"/>
      <c r="L587" s="64"/>
      <c r="M587" s="64" t="s">
        <v>35</v>
      </c>
      <c r="N587" s="65">
        <f>+N581</f>
        <v>0</v>
      </c>
    </row>
    <row r="588" spans="1:14" x14ac:dyDescent="0.3">
      <c r="A588" s="20"/>
      <c r="B588" s="526"/>
      <c r="C588" s="39"/>
      <c r="D588" s="29"/>
      <c r="E588" s="64" t="s">
        <v>20</v>
      </c>
      <c r="F588" s="64">
        <f>+F582</f>
        <v>0</v>
      </c>
      <c r="G588" s="64" t="s">
        <v>180</v>
      </c>
      <c r="H588" s="64">
        <f>+H582</f>
        <v>0</v>
      </c>
      <c r="I588" s="39" t="s">
        <v>181</v>
      </c>
      <c r="J588" s="64">
        <f>+J582</f>
        <v>0</v>
      </c>
      <c r="K588" s="39" t="s">
        <v>182</v>
      </c>
      <c r="L588" s="64">
        <f>+L582</f>
        <v>0</v>
      </c>
      <c r="M588" s="64" t="s">
        <v>38</v>
      </c>
      <c r="N588" s="65">
        <f>+N582</f>
        <v>0</v>
      </c>
    </row>
    <row r="589" spans="1:14" x14ac:dyDescent="0.3">
      <c r="A589" s="66"/>
      <c r="B589" s="47"/>
      <c r="C589" s="12"/>
      <c r="D589" s="13"/>
      <c r="E589" s="64" t="s">
        <v>26</v>
      </c>
      <c r="F589" s="64">
        <f>+F583</f>
        <v>0</v>
      </c>
      <c r="G589" s="64" t="s">
        <v>183</v>
      </c>
      <c r="H589" s="64">
        <f>+H583</f>
        <v>0</v>
      </c>
      <c r="I589" s="39" t="s">
        <v>184</v>
      </c>
      <c r="J589" s="64">
        <f>+J583</f>
        <v>0</v>
      </c>
      <c r="K589" s="39"/>
      <c r="L589" s="64"/>
      <c r="M589" s="64" t="s">
        <v>39</v>
      </c>
      <c r="N589" s="65">
        <f>+N583</f>
        <v>0</v>
      </c>
    </row>
    <row r="590" spans="1:14" x14ac:dyDescent="0.3">
      <c r="A590" s="66"/>
      <c r="B590" s="47"/>
      <c r="C590" s="12"/>
      <c r="D590" s="13"/>
      <c r="E590" s="47"/>
      <c r="F590" s="47"/>
      <c r="G590" s="12"/>
      <c r="H590" s="13"/>
      <c r="I590" s="47"/>
      <c r="J590" s="47"/>
      <c r="K590" s="12"/>
      <c r="L590" s="13"/>
      <c r="M590" s="47"/>
      <c r="N590" s="67"/>
    </row>
    <row r="591" spans="1:14" x14ac:dyDescent="0.3">
      <c r="A591" s="42"/>
      <c r="B591" s="43"/>
      <c r="C591" s="43"/>
      <c r="D591" s="22"/>
      <c r="E591" s="43"/>
      <c r="F591" s="43"/>
      <c r="G591" s="43"/>
      <c r="H591" s="22"/>
      <c r="I591" s="43"/>
      <c r="J591" s="43"/>
      <c r="K591" s="43"/>
      <c r="L591" s="22"/>
      <c r="M591" s="43"/>
      <c r="N591" s="68"/>
    </row>
    <row r="592" spans="1:14" ht="14.4" thickBot="1" x14ac:dyDescent="0.35">
      <c r="A592" s="82"/>
      <c r="B592" s="83"/>
      <c r="C592" s="83"/>
      <c r="D592" s="88"/>
      <c r="E592" s="85"/>
      <c r="F592" s="86"/>
      <c r="G592" s="85"/>
      <c r="H592" s="85"/>
      <c r="I592" s="85"/>
      <c r="J592" s="85"/>
      <c r="K592" s="85"/>
      <c r="L592" s="206"/>
      <c r="M592" s="85"/>
      <c r="N592" s="87"/>
    </row>
    <row r="593" spans="1:14" ht="15" thickTop="1" thickBot="1" x14ac:dyDescent="0.35">
      <c r="A593" s="1268" t="s">
        <v>171</v>
      </c>
      <c r="B593" s="1269"/>
      <c r="C593" s="9" t="s">
        <v>211</v>
      </c>
      <c r="D593" s="96" t="s">
        <v>290</v>
      </c>
      <c r="E593" s="219"/>
      <c r="F593" s="219"/>
      <c r="G593" s="219"/>
      <c r="H593" s="219"/>
      <c r="I593" s="219"/>
      <c r="J593" s="219"/>
      <c r="K593" s="219"/>
      <c r="L593" s="219"/>
      <c r="M593" s="219"/>
      <c r="N593" s="10"/>
    </row>
    <row r="594" spans="1:14" ht="14.4" thickTop="1" x14ac:dyDescent="0.3">
      <c r="A594" s="11"/>
      <c r="B594" s="12"/>
      <c r="C594" s="12"/>
      <c r="D594" s="13"/>
      <c r="L594" s="107"/>
      <c r="N594" s="5"/>
    </row>
    <row r="595" spans="1:14" x14ac:dyDescent="0.3">
      <c r="A595" s="56" t="s">
        <v>291</v>
      </c>
      <c r="B595" s="57" t="s">
        <v>175</v>
      </c>
      <c r="C595" s="58" t="s">
        <v>172</v>
      </c>
      <c r="D595" s="57" t="s">
        <v>2054</v>
      </c>
      <c r="E595" s="18"/>
      <c r="F595" s="18"/>
      <c r="G595" s="18"/>
      <c r="H595" s="18"/>
      <c r="I595" s="18"/>
      <c r="J595" s="18"/>
      <c r="K595" s="18"/>
      <c r="L595" s="18"/>
      <c r="M595" s="18"/>
      <c r="N595" s="19"/>
    </row>
    <row r="596" spans="1:14" x14ac:dyDescent="0.3">
      <c r="A596" s="11"/>
      <c r="B596" s="61"/>
      <c r="C596" s="12"/>
      <c r="D596" s="30"/>
      <c r="L596" s="107"/>
      <c r="N596" s="5"/>
    </row>
    <row r="597" spans="1:14" x14ac:dyDescent="0.3">
      <c r="A597" s="59"/>
      <c r="B597" s="25"/>
      <c r="C597" s="60"/>
      <c r="D597" s="53"/>
      <c r="E597" s="524"/>
      <c r="F597" s="171"/>
      <c r="G597" s="524"/>
      <c r="H597" s="524"/>
      <c r="I597" s="524"/>
      <c r="J597" s="524"/>
      <c r="K597" s="524"/>
      <c r="L597" s="203"/>
      <c r="M597" s="524"/>
      <c r="N597" s="525"/>
    </row>
    <row r="598" spans="1:14" x14ac:dyDescent="0.3">
      <c r="A598" s="11"/>
      <c r="B598" s="21" t="s">
        <v>177</v>
      </c>
      <c r="C598" s="12"/>
      <c r="D598" s="13" t="s">
        <v>178</v>
      </c>
      <c r="E598" s="2" t="s">
        <v>31</v>
      </c>
      <c r="F598" s="27">
        <v>0</v>
      </c>
      <c r="G598" s="2" t="s">
        <v>179</v>
      </c>
      <c r="H598" s="27">
        <v>0</v>
      </c>
      <c r="I598" s="2" t="s">
        <v>33</v>
      </c>
      <c r="J598" s="27">
        <v>0</v>
      </c>
      <c r="K598" s="2"/>
      <c r="L598" s="136"/>
      <c r="M598" s="2" t="s">
        <v>35</v>
      </c>
      <c r="N598" s="28">
        <v>0</v>
      </c>
    </row>
    <row r="599" spans="1:14" x14ac:dyDescent="0.3">
      <c r="A599" s="11"/>
      <c r="B599" s="12"/>
      <c r="C599" s="12"/>
      <c r="D599" s="29"/>
      <c r="E599" s="2" t="s">
        <v>20</v>
      </c>
      <c r="F599" s="27">
        <v>0</v>
      </c>
      <c r="G599" s="2" t="s">
        <v>180</v>
      </c>
      <c r="H599" s="27">
        <v>0</v>
      </c>
      <c r="I599" s="2" t="s">
        <v>181</v>
      </c>
      <c r="J599" s="27">
        <v>0</v>
      </c>
      <c r="K599" s="2" t="s">
        <v>182</v>
      </c>
      <c r="L599" s="136">
        <v>0</v>
      </c>
      <c r="M599" s="2" t="s">
        <v>38</v>
      </c>
      <c r="N599" s="28">
        <v>0</v>
      </c>
    </row>
    <row r="600" spans="1:14" x14ac:dyDescent="0.3">
      <c r="A600" s="11"/>
      <c r="B600" s="12"/>
      <c r="C600" s="12"/>
      <c r="D600" s="29"/>
      <c r="E600" s="2" t="s">
        <v>26</v>
      </c>
      <c r="F600" s="27">
        <v>0</v>
      </c>
      <c r="G600" s="2" t="s">
        <v>183</v>
      </c>
      <c r="H600" s="27">
        <v>0</v>
      </c>
      <c r="I600" s="2" t="s">
        <v>184</v>
      </c>
      <c r="J600" s="27">
        <v>0</v>
      </c>
      <c r="K600" s="2"/>
      <c r="L600" s="136"/>
      <c r="M600" s="2" t="s">
        <v>39</v>
      </c>
      <c r="N600" s="28">
        <v>0</v>
      </c>
    </row>
    <row r="601" spans="1:14" x14ac:dyDescent="0.3">
      <c r="A601" s="11"/>
      <c r="B601" s="12"/>
      <c r="C601" s="12"/>
      <c r="D601" s="30"/>
      <c r="H601" s="2"/>
      <c r="J601" s="2"/>
      <c r="L601" s="108"/>
      <c r="N601" s="14"/>
    </row>
    <row r="602" spans="1:14" x14ac:dyDescent="0.3">
      <c r="A602" s="11"/>
      <c r="B602" s="21" t="s">
        <v>185</v>
      </c>
      <c r="C602" s="12"/>
      <c r="D602" s="13" t="s">
        <v>186</v>
      </c>
      <c r="E602" s="2" t="s">
        <v>31</v>
      </c>
      <c r="F602" s="27">
        <v>0</v>
      </c>
      <c r="G602" s="2" t="s">
        <v>179</v>
      </c>
      <c r="H602" s="27">
        <v>0</v>
      </c>
      <c r="I602" s="2" t="s">
        <v>33</v>
      </c>
      <c r="J602" s="27">
        <v>0</v>
      </c>
      <c r="K602" s="2"/>
      <c r="L602" s="136"/>
      <c r="M602" s="2" t="s">
        <v>35</v>
      </c>
      <c r="N602" s="28">
        <v>0</v>
      </c>
    </row>
    <row r="603" spans="1:14" x14ac:dyDescent="0.3">
      <c r="A603" s="11"/>
      <c r="B603" s="12"/>
      <c r="C603" s="12"/>
      <c r="D603" s="29"/>
      <c r="E603" s="2" t="s">
        <v>20</v>
      </c>
      <c r="F603" s="27">
        <v>0</v>
      </c>
      <c r="G603" s="2" t="s">
        <v>180</v>
      </c>
      <c r="H603" s="27">
        <v>0</v>
      </c>
      <c r="I603" s="2" t="s">
        <v>181</v>
      </c>
      <c r="J603" s="27">
        <v>0</v>
      </c>
      <c r="K603" s="2" t="s">
        <v>182</v>
      </c>
      <c r="L603" s="136">
        <v>0</v>
      </c>
      <c r="M603" s="2" t="s">
        <v>38</v>
      </c>
      <c r="N603" s="28">
        <v>0</v>
      </c>
    </row>
    <row r="604" spans="1:14" x14ac:dyDescent="0.3">
      <c r="A604" s="11"/>
      <c r="B604" s="12"/>
      <c r="C604" s="12"/>
      <c r="D604" s="29"/>
      <c r="E604" s="2" t="s">
        <v>26</v>
      </c>
      <c r="F604" s="27">
        <v>0</v>
      </c>
      <c r="G604" s="2" t="s">
        <v>183</v>
      </c>
      <c r="H604" s="27">
        <v>0</v>
      </c>
      <c r="I604" s="2" t="s">
        <v>184</v>
      </c>
      <c r="J604" s="27">
        <v>0</v>
      </c>
      <c r="K604" s="2"/>
      <c r="L604" s="136"/>
      <c r="M604" s="2" t="s">
        <v>39</v>
      </c>
      <c r="N604" s="28">
        <v>0</v>
      </c>
    </row>
    <row r="605" spans="1:14" x14ac:dyDescent="0.3">
      <c r="A605" s="11"/>
      <c r="B605" s="12"/>
      <c r="C605" s="12"/>
      <c r="D605" s="29"/>
      <c r="E605" s="2"/>
      <c r="F605" s="27"/>
      <c r="G605" s="2"/>
      <c r="H605" s="27"/>
      <c r="I605" s="2"/>
      <c r="J605" s="27"/>
      <c r="L605" s="108"/>
      <c r="M605" s="2"/>
      <c r="N605" s="28"/>
    </row>
    <row r="606" spans="1:14" x14ac:dyDescent="0.3">
      <c r="A606" s="11"/>
      <c r="B606" s="21" t="s">
        <v>195</v>
      </c>
      <c r="C606" s="12"/>
      <c r="D606" s="13" t="s">
        <v>196</v>
      </c>
      <c r="E606" s="2" t="s">
        <v>31</v>
      </c>
      <c r="F606" s="27">
        <v>0</v>
      </c>
      <c r="G606" s="2" t="s">
        <v>179</v>
      </c>
      <c r="H606" s="27">
        <v>0</v>
      </c>
      <c r="I606" s="2" t="s">
        <v>33</v>
      </c>
      <c r="J606" s="27">
        <v>0</v>
      </c>
      <c r="L606" s="136"/>
      <c r="M606" s="2" t="s">
        <v>35</v>
      </c>
      <c r="N606" s="28">
        <v>0</v>
      </c>
    </row>
    <row r="607" spans="1:14" x14ac:dyDescent="0.3">
      <c r="A607" s="11"/>
      <c r="B607" s="12"/>
      <c r="C607" s="12"/>
      <c r="D607" s="29"/>
      <c r="E607" s="2" t="s">
        <v>20</v>
      </c>
      <c r="F607" s="27">
        <v>0</v>
      </c>
      <c r="G607" s="2" t="s">
        <v>180</v>
      </c>
      <c r="H607" s="27">
        <v>0</v>
      </c>
      <c r="I607" s="2" t="s">
        <v>181</v>
      </c>
      <c r="J607" s="27">
        <v>0</v>
      </c>
      <c r="K607" s="2" t="s">
        <v>182</v>
      </c>
      <c r="L607" s="136">
        <v>0</v>
      </c>
      <c r="M607" s="2" t="s">
        <v>38</v>
      </c>
      <c r="N607" s="28">
        <v>0</v>
      </c>
    </row>
    <row r="608" spans="1:14" x14ac:dyDescent="0.3">
      <c r="A608" s="11"/>
      <c r="B608" s="12"/>
      <c r="C608" s="12"/>
      <c r="D608" s="29"/>
      <c r="E608" s="2" t="s">
        <v>26</v>
      </c>
      <c r="F608" s="27">
        <v>0</v>
      </c>
      <c r="G608" s="2" t="s">
        <v>183</v>
      </c>
      <c r="H608" s="27">
        <v>0</v>
      </c>
      <c r="I608" s="2" t="s">
        <v>184</v>
      </c>
      <c r="J608" s="27">
        <v>0</v>
      </c>
      <c r="K608" s="39"/>
      <c r="L608" s="136"/>
      <c r="M608" s="2" t="s">
        <v>39</v>
      </c>
      <c r="N608" s="28">
        <v>0</v>
      </c>
    </row>
    <row r="609" spans="1:14" ht="15" thickBot="1" x14ac:dyDescent="0.35">
      <c r="A609" s="11"/>
      <c r="B609" s="12"/>
      <c r="C609" s="12"/>
      <c r="D609" s="29"/>
      <c r="E609" s="2"/>
      <c r="F609" s="27"/>
      <c r="G609" s="2"/>
      <c r="H609" s="27"/>
      <c r="I609" s="2"/>
      <c r="J609" s="27"/>
      <c r="K609"/>
      <c r="L609" s="136"/>
      <c r="M609" s="2"/>
      <c r="N609" s="28"/>
    </row>
    <row r="610" spans="1:14" ht="14.4" thickTop="1" x14ac:dyDescent="0.3">
      <c r="A610" s="48"/>
      <c r="B610" s="49"/>
      <c r="C610" s="49"/>
      <c r="D610" s="50"/>
      <c r="E610" s="518"/>
      <c r="F610" s="519"/>
      <c r="G610" s="518"/>
      <c r="H610" s="519"/>
      <c r="I610" s="518"/>
      <c r="J610" s="519"/>
      <c r="K610" s="518"/>
      <c r="L610" s="201"/>
      <c r="M610" s="518"/>
      <c r="N610" s="520"/>
    </row>
    <row r="611" spans="1:14" x14ac:dyDescent="0.3">
      <c r="A611" s="37"/>
      <c r="B611" s="78" t="s">
        <v>187</v>
      </c>
      <c r="C611" s="12" t="s">
        <v>172</v>
      </c>
      <c r="D611" s="4" t="s">
        <v>2054</v>
      </c>
      <c r="E611" s="39" t="s">
        <v>31</v>
      </c>
      <c r="F611" s="40">
        <f>+F598+F602+F606</f>
        <v>0</v>
      </c>
      <c r="G611" s="39" t="s">
        <v>179</v>
      </c>
      <c r="H611" s="40">
        <f>+H598+H602+H606</f>
        <v>0</v>
      </c>
      <c r="I611" s="39" t="s">
        <v>33</v>
      </c>
      <c r="J611" s="40">
        <f>+J598+J602+J606</f>
        <v>0</v>
      </c>
      <c r="K611" s="39"/>
      <c r="L611" s="192"/>
      <c r="M611" s="39" t="s">
        <v>35</v>
      </c>
      <c r="N611" s="41">
        <f>+N598+N602+N606</f>
        <v>0</v>
      </c>
    </row>
    <row r="612" spans="1:14" x14ac:dyDescent="0.3">
      <c r="A612" s="11"/>
      <c r="B612" s="12"/>
      <c r="C612" s="12"/>
      <c r="D612" s="13"/>
      <c r="E612" s="39" t="s">
        <v>20</v>
      </c>
      <c r="F612" s="40">
        <f>+F599+F603+F607</f>
        <v>0</v>
      </c>
      <c r="G612" s="39" t="s">
        <v>180</v>
      </c>
      <c r="H612" s="40">
        <f>+H599+H603+H607</f>
        <v>0</v>
      </c>
      <c r="I612" s="39" t="s">
        <v>181</v>
      </c>
      <c r="J612" s="40">
        <f>+J599+J603+J607</f>
        <v>0</v>
      </c>
      <c r="K612" s="39" t="s">
        <v>182</v>
      </c>
      <c r="L612" s="192">
        <f>+L599+L603+L607</f>
        <v>0</v>
      </c>
      <c r="M612" s="39" t="s">
        <v>38</v>
      </c>
      <c r="N612" s="41">
        <f>+N599+N603+N607</f>
        <v>0</v>
      </c>
    </row>
    <row r="613" spans="1:14" x14ac:dyDescent="0.3">
      <c r="A613" s="11"/>
      <c r="B613" s="12"/>
      <c r="C613" s="12"/>
      <c r="D613" s="13"/>
      <c r="E613" s="39" t="s">
        <v>26</v>
      </c>
      <c r="F613" s="40">
        <f>+F600+F604+F608</f>
        <v>0</v>
      </c>
      <c r="G613" s="39" t="s">
        <v>183</v>
      </c>
      <c r="H613" s="40">
        <f>+H600+H604+H608</f>
        <v>0</v>
      </c>
      <c r="I613" s="39" t="s">
        <v>184</v>
      </c>
      <c r="J613" s="40">
        <f>+J600+J604+J608</f>
        <v>0</v>
      </c>
      <c r="K613" s="39"/>
      <c r="L613" s="192"/>
      <c r="M613" s="39" t="s">
        <v>39</v>
      </c>
      <c r="N613" s="41">
        <f>+N600+N604+N608</f>
        <v>0</v>
      </c>
    </row>
    <row r="614" spans="1:14" x14ac:dyDescent="0.3">
      <c r="A614" s="42"/>
      <c r="B614" s="43"/>
      <c r="C614" s="43"/>
      <c r="D614" s="22"/>
      <c r="E614" s="44"/>
      <c r="F614" s="172"/>
      <c r="G614" s="44"/>
      <c r="H614" s="172"/>
      <c r="I614" s="44"/>
      <c r="J614" s="172"/>
      <c r="K614" s="44"/>
      <c r="L614" s="746"/>
      <c r="M614" s="44"/>
      <c r="N614" s="45"/>
    </row>
    <row r="615" spans="1:14" x14ac:dyDescent="0.3">
      <c r="A615" s="11"/>
      <c r="B615" s="12"/>
      <c r="C615" s="12"/>
      <c r="D615" s="30"/>
      <c r="L615" s="107"/>
      <c r="N615" s="5"/>
    </row>
    <row r="616" spans="1:14" ht="27.6" x14ac:dyDescent="0.3">
      <c r="A616" s="56" t="s">
        <v>294</v>
      </c>
      <c r="B616" s="57" t="s">
        <v>175</v>
      </c>
      <c r="C616" s="58" t="s">
        <v>189</v>
      </c>
      <c r="D616" s="57" t="s">
        <v>295</v>
      </c>
      <c r="E616" s="18"/>
      <c r="F616" s="18"/>
      <c r="G616" s="18"/>
      <c r="H616" s="18"/>
      <c r="I616" s="18"/>
      <c r="J616" s="18"/>
      <c r="K616" s="18"/>
      <c r="L616" s="18"/>
      <c r="M616" s="18"/>
      <c r="N616" s="19"/>
    </row>
    <row r="617" spans="1:14" x14ac:dyDescent="0.3">
      <c r="A617" s="11"/>
      <c r="B617" s="61"/>
      <c r="C617" s="12"/>
      <c r="D617" s="30"/>
      <c r="L617" s="107"/>
      <c r="N617" s="5"/>
    </row>
    <row r="618" spans="1:14" x14ac:dyDescent="0.3">
      <c r="A618" s="59"/>
      <c r="B618" s="25"/>
      <c r="C618" s="60"/>
      <c r="D618" s="53"/>
      <c r="E618" s="524"/>
      <c r="F618" s="171"/>
      <c r="G618" s="524"/>
      <c r="H618" s="524"/>
      <c r="I618" s="524"/>
      <c r="J618" s="524"/>
      <c r="K618" s="524"/>
      <c r="L618" s="203"/>
      <c r="M618" s="524"/>
      <c r="N618" s="525"/>
    </row>
    <row r="619" spans="1:14" x14ac:dyDescent="0.3">
      <c r="A619" s="11"/>
      <c r="B619" s="21" t="s">
        <v>177</v>
      </c>
      <c r="C619" s="12"/>
      <c r="D619" s="13" t="s">
        <v>178</v>
      </c>
      <c r="E619" s="2" t="s">
        <v>31</v>
      </c>
      <c r="F619" s="27">
        <v>0</v>
      </c>
      <c r="G619" s="2" t="s">
        <v>179</v>
      </c>
      <c r="H619" s="27">
        <v>0</v>
      </c>
      <c r="I619" s="2" t="s">
        <v>33</v>
      </c>
      <c r="J619" s="27">
        <v>0</v>
      </c>
      <c r="K619" s="2"/>
      <c r="L619" s="136"/>
      <c r="M619" s="2" t="s">
        <v>35</v>
      </c>
      <c r="N619" s="28">
        <v>0</v>
      </c>
    </row>
    <row r="620" spans="1:14" x14ac:dyDescent="0.3">
      <c r="A620" s="11"/>
      <c r="B620" s="12"/>
      <c r="C620" s="12"/>
      <c r="D620" s="29"/>
      <c r="E620" s="2" t="s">
        <v>20</v>
      </c>
      <c r="F620" s="27">
        <v>0</v>
      </c>
      <c r="G620" s="2" t="s">
        <v>180</v>
      </c>
      <c r="H620" s="27">
        <v>0</v>
      </c>
      <c r="I620" s="2" t="s">
        <v>181</v>
      </c>
      <c r="J620" s="27">
        <v>0</v>
      </c>
      <c r="K620" s="2" t="s">
        <v>182</v>
      </c>
      <c r="L620" s="136">
        <v>0</v>
      </c>
      <c r="M620" s="2" t="s">
        <v>38</v>
      </c>
      <c r="N620" s="28">
        <v>0</v>
      </c>
    </row>
    <row r="621" spans="1:14" x14ac:dyDescent="0.3">
      <c r="A621" s="11"/>
      <c r="B621" s="12"/>
      <c r="C621" s="12"/>
      <c r="D621" s="29"/>
      <c r="E621" s="2" t="s">
        <v>26</v>
      </c>
      <c r="F621" s="27">
        <v>0</v>
      </c>
      <c r="G621" s="2" t="s">
        <v>183</v>
      </c>
      <c r="H621" s="27">
        <v>0</v>
      </c>
      <c r="I621" s="2" t="s">
        <v>184</v>
      </c>
      <c r="J621" s="27">
        <v>0</v>
      </c>
      <c r="K621" s="2"/>
      <c r="L621" s="136"/>
      <c r="M621" s="2" t="s">
        <v>39</v>
      </c>
      <c r="N621" s="28">
        <v>0</v>
      </c>
    </row>
    <row r="622" spans="1:14" x14ac:dyDescent="0.3">
      <c r="A622" s="11"/>
      <c r="B622" s="12"/>
      <c r="C622" s="12"/>
      <c r="D622" s="30"/>
      <c r="H622" s="2"/>
      <c r="J622" s="2"/>
      <c r="L622" s="108"/>
      <c r="N622" s="14"/>
    </row>
    <row r="623" spans="1:14" x14ac:dyDescent="0.3">
      <c r="A623" s="11"/>
      <c r="B623" s="21" t="s">
        <v>185</v>
      </c>
      <c r="C623" s="12"/>
      <c r="D623" s="13" t="s">
        <v>186</v>
      </c>
      <c r="E623" s="2" t="s">
        <v>31</v>
      </c>
      <c r="F623" s="27">
        <v>0</v>
      </c>
      <c r="G623" s="2" t="s">
        <v>179</v>
      </c>
      <c r="H623" s="27">
        <v>0</v>
      </c>
      <c r="I623" s="2" t="s">
        <v>33</v>
      </c>
      <c r="J623" s="27">
        <v>0</v>
      </c>
      <c r="K623" s="2"/>
      <c r="L623" s="136"/>
      <c r="M623" s="2" t="s">
        <v>35</v>
      </c>
      <c r="N623" s="28">
        <v>0</v>
      </c>
    </row>
    <row r="624" spans="1:14" x14ac:dyDescent="0.3">
      <c r="A624" s="11"/>
      <c r="B624" s="12"/>
      <c r="C624" s="12"/>
      <c r="D624" s="29"/>
      <c r="E624" s="2" t="s">
        <v>20</v>
      </c>
      <c r="F624" s="27">
        <v>0</v>
      </c>
      <c r="G624" s="2" t="s">
        <v>180</v>
      </c>
      <c r="H624" s="27">
        <v>0</v>
      </c>
      <c r="I624" s="2" t="s">
        <v>181</v>
      </c>
      <c r="J624" s="27">
        <v>0</v>
      </c>
      <c r="K624" s="2" t="s">
        <v>182</v>
      </c>
      <c r="L624" s="136">
        <v>0</v>
      </c>
      <c r="M624" s="2" t="s">
        <v>38</v>
      </c>
      <c r="N624" s="28">
        <v>0</v>
      </c>
    </row>
    <row r="625" spans="1:14" x14ac:dyDescent="0.3">
      <c r="A625" s="11"/>
      <c r="B625" s="12"/>
      <c r="C625" s="12"/>
      <c r="D625" s="29"/>
      <c r="E625" s="2" t="s">
        <v>26</v>
      </c>
      <c r="F625" s="27">
        <v>0</v>
      </c>
      <c r="G625" s="2" t="s">
        <v>183</v>
      </c>
      <c r="H625" s="27">
        <v>0</v>
      </c>
      <c r="I625" s="2" t="s">
        <v>184</v>
      </c>
      <c r="J625" s="27">
        <v>0</v>
      </c>
      <c r="K625" s="2"/>
      <c r="L625" s="136"/>
      <c r="M625" s="2" t="s">
        <v>39</v>
      </c>
      <c r="N625" s="28">
        <v>0</v>
      </c>
    </row>
    <row r="626" spans="1:14" x14ac:dyDescent="0.3">
      <c r="A626" s="11"/>
      <c r="B626" s="12"/>
      <c r="C626" s="12"/>
      <c r="D626" s="29"/>
      <c r="E626" s="2"/>
      <c r="F626" s="27"/>
      <c r="G626" s="2"/>
      <c r="H626" s="27"/>
      <c r="I626" s="2"/>
      <c r="J626" s="27"/>
      <c r="L626" s="108"/>
      <c r="M626" s="2"/>
      <c r="N626" s="28"/>
    </row>
    <row r="627" spans="1:14" x14ac:dyDescent="0.3">
      <c r="A627" s="11"/>
      <c r="B627" s="21" t="s">
        <v>195</v>
      </c>
      <c r="C627" s="12"/>
      <c r="D627" s="13" t="s">
        <v>196</v>
      </c>
      <c r="E627" s="2" t="s">
        <v>31</v>
      </c>
      <c r="F627" s="27">
        <v>0</v>
      </c>
      <c r="G627" s="2" t="s">
        <v>179</v>
      </c>
      <c r="H627" s="27">
        <v>0</v>
      </c>
      <c r="I627" s="2" t="s">
        <v>33</v>
      </c>
      <c r="J627" s="27">
        <v>0</v>
      </c>
      <c r="L627" s="136"/>
      <c r="M627" s="2" t="s">
        <v>35</v>
      </c>
      <c r="N627" s="28">
        <v>0</v>
      </c>
    </row>
    <row r="628" spans="1:14" x14ac:dyDescent="0.3">
      <c r="A628" s="11"/>
      <c r="B628" s="12"/>
      <c r="C628" s="12"/>
      <c r="D628" s="29"/>
      <c r="E628" s="2" t="s">
        <v>20</v>
      </c>
      <c r="F628" s="27">
        <v>0</v>
      </c>
      <c r="G628" s="2" t="s">
        <v>180</v>
      </c>
      <c r="H628" s="27">
        <v>0</v>
      </c>
      <c r="I628" s="2" t="s">
        <v>181</v>
      </c>
      <c r="J628" s="27">
        <v>0</v>
      </c>
      <c r="K628" s="2" t="s">
        <v>182</v>
      </c>
      <c r="L628" s="136">
        <v>0</v>
      </c>
      <c r="M628" s="2" t="s">
        <v>38</v>
      </c>
      <c r="N628" s="28">
        <v>0</v>
      </c>
    </row>
    <row r="629" spans="1:14" x14ac:dyDescent="0.3">
      <c r="A629" s="11"/>
      <c r="B629" s="12"/>
      <c r="C629" s="12"/>
      <c r="D629" s="29"/>
      <c r="E629" s="2" t="s">
        <v>26</v>
      </c>
      <c r="F629" s="27">
        <v>0</v>
      </c>
      <c r="G629" s="2" t="s">
        <v>183</v>
      </c>
      <c r="H629" s="27">
        <v>0</v>
      </c>
      <c r="I629" s="2" t="s">
        <v>184</v>
      </c>
      <c r="J629" s="27">
        <v>0</v>
      </c>
      <c r="K629" s="39"/>
      <c r="L629" s="136"/>
      <c r="M629" s="2" t="s">
        <v>39</v>
      </c>
      <c r="N629" s="28">
        <v>0</v>
      </c>
    </row>
    <row r="630" spans="1:14" ht="15" thickBot="1" x14ac:dyDescent="0.35">
      <c r="A630" s="11"/>
      <c r="B630" s="12"/>
      <c r="C630" s="12"/>
      <c r="D630" s="29"/>
      <c r="E630" s="2"/>
      <c r="F630" s="27"/>
      <c r="G630" s="2"/>
      <c r="H630" s="27"/>
      <c r="I630" s="2"/>
      <c r="J630" s="27"/>
      <c r="K630"/>
      <c r="L630" s="136"/>
      <c r="M630" s="2"/>
      <c r="N630" s="28"/>
    </row>
    <row r="631" spans="1:14" ht="14.4" thickTop="1" x14ac:dyDescent="0.3">
      <c r="A631" s="48"/>
      <c r="B631" s="49"/>
      <c r="C631" s="49"/>
      <c r="D631" s="50"/>
      <c r="E631" s="518"/>
      <c r="F631" s="519"/>
      <c r="G631" s="518"/>
      <c r="H631" s="519"/>
      <c r="I631" s="518"/>
      <c r="J631" s="519"/>
      <c r="K631" s="518"/>
      <c r="L631" s="201"/>
      <c r="M631" s="518"/>
      <c r="N631" s="520"/>
    </row>
    <row r="632" spans="1:14" ht="27.6" x14ac:dyDescent="0.3">
      <c r="A632" s="37"/>
      <c r="B632" s="78" t="s">
        <v>187</v>
      </c>
      <c r="C632" s="12" t="s">
        <v>189</v>
      </c>
      <c r="D632" s="13" t="s">
        <v>295</v>
      </c>
      <c r="E632" s="39" t="s">
        <v>31</v>
      </c>
      <c r="F632" s="40">
        <f>+F619+F623+F627</f>
        <v>0</v>
      </c>
      <c r="G632" s="39" t="s">
        <v>179</v>
      </c>
      <c r="H632" s="40">
        <f>+H619+H623+H627</f>
        <v>0</v>
      </c>
      <c r="I632" s="39" t="s">
        <v>33</v>
      </c>
      <c r="J632" s="40">
        <f>+J619+J623+J627</f>
        <v>0</v>
      </c>
      <c r="K632" s="39"/>
      <c r="L632" s="192"/>
      <c r="M632" s="39" t="s">
        <v>35</v>
      </c>
      <c r="N632" s="41">
        <f>+N619+N623+N627</f>
        <v>0</v>
      </c>
    </row>
    <row r="633" spans="1:14" x14ac:dyDescent="0.3">
      <c r="A633" s="11"/>
      <c r="B633" s="12"/>
      <c r="C633" s="12"/>
      <c r="D633" s="13"/>
      <c r="E633" s="39" t="s">
        <v>20</v>
      </c>
      <c r="F633" s="40">
        <f>+F620+F624+F628</f>
        <v>0</v>
      </c>
      <c r="G633" s="39" t="s">
        <v>180</v>
      </c>
      <c r="H633" s="40">
        <f>+H620+H624+H628</f>
        <v>0</v>
      </c>
      <c r="I633" s="39" t="s">
        <v>181</v>
      </c>
      <c r="J633" s="40">
        <f>+J620+J624+J628</f>
        <v>0</v>
      </c>
      <c r="K633" s="39" t="s">
        <v>182</v>
      </c>
      <c r="L633" s="192">
        <f>+L620+L624+L628</f>
        <v>0</v>
      </c>
      <c r="M633" s="39" t="s">
        <v>38</v>
      </c>
      <c r="N633" s="41">
        <f>+N620+N624+N628</f>
        <v>0</v>
      </c>
    </row>
    <row r="634" spans="1:14" ht="20.25" customHeight="1" x14ac:dyDescent="0.3">
      <c r="A634" s="11"/>
      <c r="B634" s="12"/>
      <c r="C634" s="12"/>
      <c r="D634" s="13"/>
      <c r="E634" s="39" t="s">
        <v>26</v>
      </c>
      <c r="F634" s="40">
        <f>+F621+F625+F629</f>
        <v>0</v>
      </c>
      <c r="G634" s="39" t="s">
        <v>183</v>
      </c>
      <c r="H634" s="40">
        <f>+H621+H625+H629</f>
        <v>0</v>
      </c>
      <c r="I634" s="39" t="s">
        <v>184</v>
      </c>
      <c r="J634" s="40">
        <f>+J621+J625+J629</f>
        <v>0</v>
      </c>
      <c r="K634" s="39"/>
      <c r="L634" s="192"/>
      <c r="M634" s="39" t="s">
        <v>39</v>
      </c>
      <c r="N634" s="41">
        <f>+N621+N625+N629</f>
        <v>0</v>
      </c>
    </row>
    <row r="635" spans="1:14" x14ac:dyDescent="0.3">
      <c r="A635" s="42"/>
      <c r="B635" s="43"/>
      <c r="C635" s="43"/>
      <c r="D635" s="22"/>
      <c r="E635" s="44"/>
      <c r="F635" s="172"/>
      <c r="G635" s="44"/>
      <c r="H635" s="172"/>
      <c r="I635" s="44"/>
      <c r="J635" s="172"/>
      <c r="K635" s="44"/>
      <c r="L635" s="746"/>
      <c r="M635" s="44"/>
      <c r="N635" s="45"/>
    </row>
    <row r="636" spans="1:14" x14ac:dyDescent="0.3">
      <c r="A636" s="1288"/>
      <c r="B636" s="1289"/>
      <c r="C636" s="55"/>
      <c r="D636" s="89"/>
      <c r="E636" s="1286"/>
      <c r="F636" s="1286"/>
      <c r="G636" s="55"/>
      <c r="H636" s="89"/>
      <c r="I636" s="1286"/>
      <c r="J636" s="1286"/>
      <c r="K636" s="55"/>
      <c r="L636" s="89"/>
      <c r="M636" s="1286"/>
      <c r="N636" s="1287"/>
    </row>
    <row r="637" spans="1:14" x14ac:dyDescent="0.3">
      <c r="A637" s="90"/>
      <c r="B637" s="91"/>
      <c r="C637" s="47"/>
      <c r="D637" s="29"/>
      <c r="E637" s="170"/>
      <c r="F637" s="170"/>
      <c r="G637" s="47"/>
      <c r="H637" s="29"/>
      <c r="I637" s="170"/>
      <c r="J637" s="170"/>
      <c r="K637" s="47"/>
      <c r="L637" s="29"/>
      <c r="M637" s="170"/>
      <c r="N637" s="775"/>
    </row>
    <row r="638" spans="1:14" x14ac:dyDescent="0.3">
      <c r="A638" s="1284" t="s">
        <v>299</v>
      </c>
      <c r="B638" s="1285"/>
      <c r="C638" s="1285"/>
      <c r="D638" s="29" t="s">
        <v>290</v>
      </c>
      <c r="E638" s="64" t="s">
        <v>31</v>
      </c>
      <c r="F638" s="64">
        <f>+F611+F632</f>
        <v>0</v>
      </c>
      <c r="G638" s="64" t="s">
        <v>179</v>
      </c>
      <c r="H638" s="64">
        <f>+H611+H632</f>
        <v>0</v>
      </c>
      <c r="I638" s="39" t="s">
        <v>33</v>
      </c>
      <c r="J638" s="64">
        <f>+J611+J632</f>
        <v>0</v>
      </c>
      <c r="K638" s="39"/>
      <c r="L638" s="64"/>
      <c r="M638" s="64" t="s">
        <v>35</v>
      </c>
      <c r="N638" s="65">
        <f>+N611+N632</f>
        <v>0</v>
      </c>
    </row>
    <row r="639" spans="1:14" x14ac:dyDescent="0.3">
      <c r="A639" s="20"/>
      <c r="B639" s="526"/>
      <c r="C639" s="39"/>
      <c r="D639" s="29"/>
      <c r="E639" s="64" t="s">
        <v>20</v>
      </c>
      <c r="F639" s="64">
        <f>+F612+F633</f>
        <v>0</v>
      </c>
      <c r="G639" s="64" t="s">
        <v>180</v>
      </c>
      <c r="H639" s="64">
        <f>+H612+H633</f>
        <v>0</v>
      </c>
      <c r="I639" s="39" t="s">
        <v>181</v>
      </c>
      <c r="J639" s="64">
        <f>+J612+J633</f>
        <v>0</v>
      </c>
      <c r="K639" s="39" t="s">
        <v>182</v>
      </c>
      <c r="L639" s="64">
        <f>+L612+L633</f>
        <v>0</v>
      </c>
      <c r="M639" s="64" t="s">
        <v>38</v>
      </c>
      <c r="N639" s="65">
        <f>+N612+N633</f>
        <v>0</v>
      </c>
    </row>
    <row r="640" spans="1:14" x14ac:dyDescent="0.3">
      <c r="A640" s="66"/>
      <c r="B640" s="47"/>
      <c r="C640" s="12"/>
      <c r="D640" s="13"/>
      <c r="E640" s="64" t="s">
        <v>26</v>
      </c>
      <c r="F640" s="64">
        <f>+F613+F634</f>
        <v>0</v>
      </c>
      <c r="G640" s="64" t="s">
        <v>183</v>
      </c>
      <c r="H640" s="64">
        <f>+H613+H634</f>
        <v>0</v>
      </c>
      <c r="I640" s="39" t="s">
        <v>184</v>
      </c>
      <c r="J640" s="64">
        <f>+J613+J634</f>
        <v>0</v>
      </c>
      <c r="K640" s="39"/>
      <c r="L640" s="64"/>
      <c r="M640" s="64" t="s">
        <v>39</v>
      </c>
      <c r="N640" s="65">
        <f>+N613+N634</f>
        <v>0</v>
      </c>
    </row>
    <row r="641" spans="1:14" x14ac:dyDescent="0.3">
      <c r="A641" s="66"/>
      <c r="B641" s="47"/>
      <c r="C641" s="12"/>
      <c r="D641" s="13"/>
      <c r="E641" s="47"/>
      <c r="F641" s="47"/>
      <c r="G641" s="12"/>
      <c r="H641" s="13"/>
      <c r="I641" s="47"/>
      <c r="J641" s="47"/>
      <c r="K641" s="12"/>
      <c r="L641" s="13"/>
      <c r="M641" s="47"/>
      <c r="N641" s="67"/>
    </row>
    <row r="642" spans="1:14" x14ac:dyDescent="0.3">
      <c r="A642" s="42"/>
      <c r="B642" s="43"/>
      <c r="C642" s="43"/>
      <c r="D642" s="22"/>
      <c r="E642" s="43"/>
      <c r="F642" s="43"/>
      <c r="G642" s="43"/>
      <c r="H642" s="22"/>
      <c r="I642" s="43"/>
      <c r="J642" s="43"/>
      <c r="K642" s="43"/>
      <c r="L642" s="22"/>
      <c r="M642" s="43"/>
      <c r="N642" s="68"/>
    </row>
    <row r="643" spans="1:14" ht="14.4" thickBot="1" x14ac:dyDescent="0.35">
      <c r="A643" s="82"/>
      <c r="B643" s="83"/>
      <c r="C643" s="83"/>
      <c r="D643" s="84"/>
      <c r="E643" s="85"/>
      <c r="F643" s="86"/>
      <c r="G643" s="85"/>
      <c r="H643" s="85"/>
      <c r="I643" s="85"/>
      <c r="J643" s="85"/>
      <c r="K643" s="85"/>
      <c r="L643" s="206"/>
      <c r="M643" s="85"/>
      <c r="N643" s="87"/>
    </row>
    <row r="644" spans="1:14" ht="15" thickTop="1" thickBot="1" x14ac:dyDescent="0.35">
      <c r="A644" s="1268" t="s">
        <v>171</v>
      </c>
      <c r="B644" s="1269"/>
      <c r="C644" s="9" t="s">
        <v>215</v>
      </c>
      <c r="D644" s="96" t="s">
        <v>300</v>
      </c>
      <c r="E644" s="219"/>
      <c r="F644" s="219"/>
      <c r="G644" s="219"/>
      <c r="H644" s="219"/>
      <c r="I644" s="219"/>
      <c r="J644" s="219"/>
      <c r="K644" s="219"/>
      <c r="L644" s="219"/>
      <c r="M644" s="219"/>
      <c r="N644" s="10"/>
    </row>
    <row r="645" spans="1:14" ht="14.4" thickTop="1" x14ac:dyDescent="0.3">
      <c r="A645" s="11"/>
      <c r="B645" s="12"/>
      <c r="C645" s="12"/>
      <c r="D645" s="13"/>
      <c r="L645" s="107"/>
      <c r="N645" s="5"/>
    </row>
    <row r="646" spans="1:14" x14ac:dyDescent="0.3">
      <c r="A646" s="56" t="s">
        <v>301</v>
      </c>
      <c r="B646" s="57" t="s">
        <v>175</v>
      </c>
      <c r="C646" s="58" t="s">
        <v>172</v>
      </c>
      <c r="D646" s="57" t="s">
        <v>302</v>
      </c>
      <c r="E646" s="18"/>
      <c r="F646" s="18"/>
      <c r="G646" s="18"/>
      <c r="H646" s="18"/>
      <c r="I646" s="18"/>
      <c r="J646" s="18"/>
      <c r="K646" s="18"/>
      <c r="L646" s="18"/>
      <c r="M646" s="18"/>
      <c r="N646" s="19"/>
    </row>
    <row r="647" spans="1:14" x14ac:dyDescent="0.3">
      <c r="A647" s="11"/>
      <c r="B647" s="61"/>
      <c r="C647" s="12"/>
      <c r="D647" s="30"/>
      <c r="L647" s="107"/>
      <c r="N647" s="5"/>
    </row>
    <row r="648" spans="1:14" x14ac:dyDescent="0.3">
      <c r="A648" s="59"/>
      <c r="B648" s="25"/>
      <c r="C648" s="60"/>
      <c r="D648" s="53"/>
      <c r="E648" s="524"/>
      <c r="F648" s="171"/>
      <c r="G648" s="524"/>
      <c r="H648" s="524"/>
      <c r="I648" s="524"/>
      <c r="J648" s="524"/>
      <c r="K648" s="524"/>
      <c r="L648" s="203"/>
      <c r="M648" s="524"/>
      <c r="N648" s="525"/>
    </row>
    <row r="649" spans="1:14" x14ac:dyDescent="0.3">
      <c r="A649" s="11"/>
      <c r="B649" s="21" t="s">
        <v>177</v>
      </c>
      <c r="C649" s="12"/>
      <c r="D649" s="13" t="s">
        <v>178</v>
      </c>
      <c r="E649" s="2" t="s">
        <v>31</v>
      </c>
      <c r="F649" s="27">
        <v>0</v>
      </c>
      <c r="G649" s="2" t="s">
        <v>179</v>
      </c>
      <c r="H649" s="27">
        <v>0</v>
      </c>
      <c r="I649" s="2" t="s">
        <v>33</v>
      </c>
      <c r="J649" s="27">
        <v>0</v>
      </c>
      <c r="K649" s="2"/>
      <c r="L649" s="136"/>
      <c r="M649" s="2" t="s">
        <v>35</v>
      </c>
      <c r="N649" s="28">
        <v>0</v>
      </c>
    </row>
    <row r="650" spans="1:14" x14ac:dyDescent="0.3">
      <c r="A650" s="11"/>
      <c r="B650" s="12"/>
      <c r="C650" s="12"/>
      <c r="D650" s="29"/>
      <c r="E650" s="2" t="s">
        <v>20</v>
      </c>
      <c r="F650" s="27">
        <v>0</v>
      </c>
      <c r="G650" s="2" t="s">
        <v>180</v>
      </c>
      <c r="H650" s="27">
        <v>0</v>
      </c>
      <c r="I650" s="2" t="s">
        <v>181</v>
      </c>
      <c r="J650" s="27">
        <v>0</v>
      </c>
      <c r="K650" s="2" t="s">
        <v>182</v>
      </c>
      <c r="L650" s="136">
        <v>0</v>
      </c>
      <c r="M650" s="2" t="s">
        <v>38</v>
      </c>
      <c r="N650" s="28">
        <v>0</v>
      </c>
    </row>
    <row r="651" spans="1:14" x14ac:dyDescent="0.3">
      <c r="A651" s="11"/>
      <c r="B651" s="12"/>
      <c r="C651" s="12"/>
      <c r="D651" s="29"/>
      <c r="E651" s="2" t="s">
        <v>26</v>
      </c>
      <c r="F651" s="27">
        <v>0</v>
      </c>
      <c r="G651" s="2" t="s">
        <v>183</v>
      </c>
      <c r="H651" s="27">
        <v>0</v>
      </c>
      <c r="I651" s="2" t="s">
        <v>184</v>
      </c>
      <c r="J651" s="27">
        <v>0</v>
      </c>
      <c r="K651" s="2"/>
      <c r="L651" s="136"/>
      <c r="M651" s="2" t="s">
        <v>39</v>
      </c>
      <c r="N651" s="28">
        <v>0</v>
      </c>
    </row>
    <row r="652" spans="1:14" x14ac:dyDescent="0.3">
      <c r="A652" s="11"/>
      <c r="B652" s="12"/>
      <c r="C652" s="12"/>
      <c r="D652" s="30"/>
      <c r="H652" s="2"/>
      <c r="J652" s="2"/>
      <c r="L652" s="108"/>
      <c r="N652" s="14"/>
    </row>
    <row r="653" spans="1:14" x14ac:dyDescent="0.3">
      <c r="A653" s="11"/>
      <c r="B653" s="21" t="s">
        <v>185</v>
      </c>
      <c r="C653" s="12"/>
      <c r="D653" s="13" t="s">
        <v>186</v>
      </c>
      <c r="E653" s="2" t="s">
        <v>31</v>
      </c>
      <c r="F653" s="27">
        <v>0</v>
      </c>
      <c r="G653" s="2" t="s">
        <v>179</v>
      </c>
      <c r="H653" s="27">
        <v>0</v>
      </c>
      <c r="I653" s="2" t="s">
        <v>33</v>
      </c>
      <c r="J653" s="27">
        <v>0</v>
      </c>
      <c r="K653" s="2"/>
      <c r="L653" s="136"/>
      <c r="M653" s="2" t="s">
        <v>35</v>
      </c>
      <c r="N653" s="28">
        <v>0</v>
      </c>
    </row>
    <row r="654" spans="1:14" x14ac:dyDescent="0.3">
      <c r="A654" s="11"/>
      <c r="B654" s="12"/>
      <c r="C654" s="12"/>
      <c r="D654" s="29"/>
      <c r="E654" s="2" t="s">
        <v>20</v>
      </c>
      <c r="F654" s="27">
        <v>0</v>
      </c>
      <c r="G654" s="2" t="s">
        <v>180</v>
      </c>
      <c r="H654" s="27">
        <v>0</v>
      </c>
      <c r="I654" s="2" t="s">
        <v>181</v>
      </c>
      <c r="J654" s="27">
        <v>0</v>
      </c>
      <c r="K654" s="2" t="s">
        <v>182</v>
      </c>
      <c r="L654" s="136">
        <v>0</v>
      </c>
      <c r="M654" s="2" t="s">
        <v>38</v>
      </c>
      <c r="N654" s="28">
        <v>0</v>
      </c>
    </row>
    <row r="655" spans="1:14" x14ac:dyDescent="0.3">
      <c r="A655" s="11"/>
      <c r="B655" s="12"/>
      <c r="C655" s="12"/>
      <c r="D655" s="29"/>
      <c r="E655" s="2" t="s">
        <v>26</v>
      </c>
      <c r="F655" s="27">
        <v>0</v>
      </c>
      <c r="G655" s="2" t="s">
        <v>183</v>
      </c>
      <c r="H655" s="27">
        <v>0</v>
      </c>
      <c r="I655" s="2" t="s">
        <v>184</v>
      </c>
      <c r="J655" s="27">
        <v>0</v>
      </c>
      <c r="K655" s="2"/>
      <c r="L655" s="136"/>
      <c r="M655" s="2" t="s">
        <v>39</v>
      </c>
      <c r="N655" s="28">
        <v>0</v>
      </c>
    </row>
    <row r="656" spans="1:14" x14ac:dyDescent="0.3">
      <c r="A656" s="11"/>
      <c r="B656" s="12"/>
      <c r="C656" s="12"/>
      <c r="D656" s="30"/>
      <c r="I656" s="2"/>
      <c r="L656" s="108"/>
      <c r="N656" s="5"/>
    </row>
    <row r="657" spans="1:14" x14ac:dyDescent="0.3">
      <c r="A657" s="11"/>
      <c r="B657" s="21" t="s">
        <v>195</v>
      </c>
      <c r="C657" s="12"/>
      <c r="D657" s="13" t="s">
        <v>196</v>
      </c>
      <c r="E657" s="2" t="s">
        <v>31</v>
      </c>
      <c r="F657" s="27">
        <v>0</v>
      </c>
      <c r="G657" s="2" t="s">
        <v>179</v>
      </c>
      <c r="H657" s="27">
        <v>0</v>
      </c>
      <c r="I657" s="2" t="s">
        <v>33</v>
      </c>
      <c r="J657" s="27">
        <v>0</v>
      </c>
      <c r="L657" s="136"/>
      <c r="M657" s="2" t="s">
        <v>35</v>
      </c>
      <c r="N657" s="28">
        <v>0</v>
      </c>
    </row>
    <row r="658" spans="1:14" x14ac:dyDescent="0.3">
      <c r="A658" s="11"/>
      <c r="B658" s="12"/>
      <c r="C658" s="12"/>
      <c r="D658" s="29"/>
      <c r="E658" s="2" t="s">
        <v>20</v>
      </c>
      <c r="F658" s="27">
        <v>0</v>
      </c>
      <c r="G658" s="2" t="s">
        <v>180</v>
      </c>
      <c r="H658" s="27">
        <v>0</v>
      </c>
      <c r="I658" s="2" t="s">
        <v>181</v>
      </c>
      <c r="J658" s="27">
        <v>0</v>
      </c>
      <c r="K658" s="2" t="s">
        <v>182</v>
      </c>
      <c r="L658" s="136">
        <v>0</v>
      </c>
      <c r="M658" s="2" t="s">
        <v>38</v>
      </c>
      <c r="N658" s="28">
        <v>0</v>
      </c>
    </row>
    <row r="659" spans="1:14" x14ac:dyDescent="0.3">
      <c r="A659" s="11"/>
      <c r="B659" s="12"/>
      <c r="C659" s="12"/>
      <c r="D659" s="29"/>
      <c r="E659" s="2" t="s">
        <v>26</v>
      </c>
      <c r="F659" s="27">
        <v>0</v>
      </c>
      <c r="G659" s="2" t="s">
        <v>183</v>
      </c>
      <c r="H659" s="27">
        <v>0</v>
      </c>
      <c r="I659" s="2" t="s">
        <v>184</v>
      </c>
      <c r="J659" s="27">
        <v>0</v>
      </c>
      <c r="K659" s="39"/>
      <c r="L659" s="136"/>
      <c r="M659" s="2" t="s">
        <v>39</v>
      </c>
      <c r="N659" s="28">
        <v>0</v>
      </c>
    </row>
    <row r="660" spans="1:14" ht="15" thickBot="1" x14ac:dyDescent="0.35">
      <c r="A660" s="11"/>
      <c r="B660" s="12"/>
      <c r="C660" s="12"/>
      <c r="D660" s="29"/>
      <c r="E660" s="2"/>
      <c r="F660" s="27"/>
      <c r="G660" s="2"/>
      <c r="H660" s="27"/>
      <c r="I660" s="2"/>
      <c r="J660" s="27"/>
      <c r="K660"/>
      <c r="L660" s="136"/>
      <c r="M660" s="2"/>
      <c r="N660" s="28"/>
    </row>
    <row r="661" spans="1:14" ht="14.4" thickTop="1" x14ac:dyDescent="0.3">
      <c r="A661" s="48"/>
      <c r="B661" s="49"/>
      <c r="C661" s="49"/>
      <c r="D661" s="50"/>
      <c r="E661" s="518"/>
      <c r="F661" s="519"/>
      <c r="G661" s="518"/>
      <c r="H661" s="519"/>
      <c r="I661" s="518"/>
      <c r="J661" s="519"/>
      <c r="K661" s="518"/>
      <c r="L661" s="201"/>
      <c r="M661" s="518"/>
      <c r="N661" s="520"/>
    </row>
    <row r="662" spans="1:14" x14ac:dyDescent="0.3">
      <c r="A662" s="37"/>
      <c r="B662" s="78" t="s">
        <v>187</v>
      </c>
      <c r="C662" s="12" t="s">
        <v>172</v>
      </c>
      <c r="D662" s="13" t="s">
        <v>302</v>
      </c>
      <c r="E662" s="39" t="s">
        <v>31</v>
      </c>
      <c r="F662" s="40">
        <f>+F649+F653+F657</f>
        <v>0</v>
      </c>
      <c r="G662" s="39" t="s">
        <v>179</v>
      </c>
      <c r="H662" s="40">
        <f>+H649+H653+H657</f>
        <v>0</v>
      </c>
      <c r="I662" s="39" t="s">
        <v>33</v>
      </c>
      <c r="J662" s="40">
        <f>+J649+J653+J657</f>
        <v>0</v>
      </c>
      <c r="K662" s="39"/>
      <c r="L662" s="192"/>
      <c r="M662" s="39" t="s">
        <v>35</v>
      </c>
      <c r="N662" s="41">
        <f>+N649+N653+N657</f>
        <v>0</v>
      </c>
    </row>
    <row r="663" spans="1:14" x14ac:dyDescent="0.3">
      <c r="A663" s="11"/>
      <c r="B663" s="12"/>
      <c r="C663" s="12"/>
      <c r="D663" s="13"/>
      <c r="E663" s="39" t="s">
        <v>20</v>
      </c>
      <c r="F663" s="40">
        <f>+F650+F654+F658</f>
        <v>0</v>
      </c>
      <c r="G663" s="39" t="s">
        <v>180</v>
      </c>
      <c r="H663" s="40">
        <f>+H650+H654+H658</f>
        <v>0</v>
      </c>
      <c r="I663" s="39" t="s">
        <v>181</v>
      </c>
      <c r="J663" s="40">
        <f>+J650+J654+J658</f>
        <v>0</v>
      </c>
      <c r="K663" s="39" t="s">
        <v>182</v>
      </c>
      <c r="L663" s="192">
        <f>+L650+L654+L658</f>
        <v>0</v>
      </c>
      <c r="M663" s="39" t="s">
        <v>38</v>
      </c>
      <c r="N663" s="41">
        <f>+N650+N654+N658</f>
        <v>0</v>
      </c>
    </row>
    <row r="664" spans="1:14" x14ac:dyDescent="0.3">
      <c r="A664" s="11"/>
      <c r="B664" s="12"/>
      <c r="C664" s="12"/>
      <c r="D664" s="13"/>
      <c r="E664" s="39" t="s">
        <v>26</v>
      </c>
      <c r="F664" s="40">
        <f>+F651+F655+F659</f>
        <v>0</v>
      </c>
      <c r="G664" s="39" t="s">
        <v>183</v>
      </c>
      <c r="H664" s="40">
        <f>+H651+H655+H659</f>
        <v>0</v>
      </c>
      <c r="I664" s="39" t="s">
        <v>184</v>
      </c>
      <c r="J664" s="40">
        <f>+J651+J655+J659</f>
        <v>0</v>
      </c>
      <c r="K664" s="39"/>
      <c r="L664" s="192"/>
      <c r="M664" s="39" t="s">
        <v>39</v>
      </c>
      <c r="N664" s="41">
        <f>+N651+N655+N659</f>
        <v>0</v>
      </c>
    </row>
    <row r="665" spans="1:14" x14ac:dyDescent="0.3">
      <c r="A665" s="42"/>
      <c r="B665" s="43"/>
      <c r="C665" s="43"/>
      <c r="D665" s="22"/>
      <c r="E665" s="44"/>
      <c r="F665" s="172"/>
      <c r="G665" s="44"/>
      <c r="H665" s="172"/>
      <c r="I665" s="44"/>
      <c r="J665" s="172"/>
      <c r="K665" s="44"/>
      <c r="L665" s="746"/>
      <c r="M665" s="44"/>
      <c r="N665" s="45"/>
    </row>
    <row r="666" spans="1:14" x14ac:dyDescent="0.3">
      <c r="A666" s="11"/>
      <c r="B666" s="12"/>
      <c r="C666" s="12"/>
      <c r="D666" s="30"/>
      <c r="L666" s="107"/>
      <c r="N666" s="5"/>
    </row>
    <row r="667" spans="1:14" x14ac:dyDescent="0.3">
      <c r="A667" s="100" t="s">
        <v>303</v>
      </c>
      <c r="B667" s="58" t="s">
        <v>175</v>
      </c>
      <c r="C667" s="58" t="s">
        <v>189</v>
      </c>
      <c r="D667" s="57" t="s">
        <v>305</v>
      </c>
      <c r="E667" s="18"/>
      <c r="F667" s="18"/>
      <c r="G667" s="18"/>
      <c r="H667" s="18"/>
      <c r="I667" s="18"/>
      <c r="J667" s="18"/>
      <c r="K667" s="18"/>
      <c r="L667" s="18"/>
      <c r="M667" s="18"/>
      <c r="N667" s="101"/>
    </row>
    <row r="668" spans="1:14" x14ac:dyDescent="0.3">
      <c r="A668" s="11"/>
      <c r="B668" s="61"/>
      <c r="C668" s="12"/>
      <c r="D668" s="30"/>
      <c r="L668" s="107"/>
      <c r="N668" s="5"/>
    </row>
    <row r="669" spans="1:14" x14ac:dyDescent="0.3">
      <c r="A669" s="59"/>
      <c r="B669" s="25"/>
      <c r="C669" s="60"/>
      <c r="D669" s="53"/>
      <c r="E669" s="524"/>
      <c r="F669" s="171"/>
      <c r="G669" s="524"/>
      <c r="H669" s="524"/>
      <c r="I669" s="524"/>
      <c r="J669" s="524"/>
      <c r="K669" s="524"/>
      <c r="L669" s="203"/>
      <c r="M669" s="524"/>
      <c r="N669" s="525"/>
    </row>
    <row r="670" spans="1:14" x14ac:dyDescent="0.3">
      <c r="A670" s="11"/>
      <c r="B670" s="21" t="s">
        <v>177</v>
      </c>
      <c r="C670" s="12"/>
      <c r="D670" s="13" t="s">
        <v>178</v>
      </c>
      <c r="E670" s="2" t="s">
        <v>31</v>
      </c>
      <c r="F670" s="27">
        <v>0</v>
      </c>
      <c r="G670" s="2" t="s">
        <v>179</v>
      </c>
      <c r="H670" s="27">
        <v>0</v>
      </c>
      <c r="I670" s="2" t="s">
        <v>33</v>
      </c>
      <c r="J670" s="27">
        <v>0</v>
      </c>
      <c r="K670" s="2"/>
      <c r="L670" s="136"/>
      <c r="M670" s="2" t="s">
        <v>35</v>
      </c>
      <c r="N670" s="28">
        <v>0</v>
      </c>
    </row>
    <row r="671" spans="1:14" x14ac:dyDescent="0.3">
      <c r="A671" s="11"/>
      <c r="B671" s="12"/>
      <c r="C671" s="12"/>
      <c r="D671" s="29"/>
      <c r="E671" s="2" t="s">
        <v>20</v>
      </c>
      <c r="F671" s="27">
        <v>0</v>
      </c>
      <c r="G671" s="2" t="s">
        <v>180</v>
      </c>
      <c r="H671" s="27">
        <v>0</v>
      </c>
      <c r="I671" s="2" t="s">
        <v>181</v>
      </c>
      <c r="J671" s="27">
        <v>0</v>
      </c>
      <c r="K671" s="2" t="s">
        <v>182</v>
      </c>
      <c r="L671" s="136">
        <v>0</v>
      </c>
      <c r="M671" s="2" t="s">
        <v>38</v>
      </c>
      <c r="N671" s="28">
        <v>0</v>
      </c>
    </row>
    <row r="672" spans="1:14" x14ac:dyDescent="0.3">
      <c r="A672" s="11"/>
      <c r="B672" s="12"/>
      <c r="C672" s="12"/>
      <c r="D672" s="29"/>
      <c r="E672" s="2" t="s">
        <v>26</v>
      </c>
      <c r="F672" s="27">
        <v>0</v>
      </c>
      <c r="G672" s="2" t="s">
        <v>183</v>
      </c>
      <c r="H672" s="27">
        <v>0</v>
      </c>
      <c r="I672" s="2" t="s">
        <v>184</v>
      </c>
      <c r="J672" s="27">
        <v>0</v>
      </c>
      <c r="K672" s="2"/>
      <c r="L672" s="136"/>
      <c r="M672" s="2" t="s">
        <v>39</v>
      </c>
      <c r="N672" s="28">
        <v>0</v>
      </c>
    </row>
    <row r="673" spans="1:14" x14ac:dyDescent="0.3">
      <c r="A673" s="11"/>
      <c r="B673" s="12"/>
      <c r="C673" s="12"/>
      <c r="D673" s="30"/>
      <c r="H673" s="2"/>
      <c r="J673" s="2"/>
      <c r="L673" s="108"/>
      <c r="N673" s="14"/>
    </row>
    <row r="674" spans="1:14" x14ac:dyDescent="0.3">
      <c r="A674" s="11"/>
      <c r="B674" s="21" t="s">
        <v>185</v>
      </c>
      <c r="C674" s="12"/>
      <c r="D674" s="13" t="s">
        <v>186</v>
      </c>
      <c r="E674" s="2" t="s">
        <v>31</v>
      </c>
      <c r="F674" s="27">
        <v>0</v>
      </c>
      <c r="G674" s="2" t="s">
        <v>179</v>
      </c>
      <c r="H674" s="27">
        <v>0</v>
      </c>
      <c r="I674" s="2" t="s">
        <v>33</v>
      </c>
      <c r="J674" s="27">
        <v>0</v>
      </c>
      <c r="K674" s="2"/>
      <c r="L674" s="136"/>
      <c r="M674" s="2" t="s">
        <v>35</v>
      </c>
      <c r="N674" s="28">
        <v>0</v>
      </c>
    </row>
    <row r="675" spans="1:14" ht="15" customHeight="1" x14ac:dyDescent="0.3">
      <c r="A675" s="11"/>
      <c r="B675" s="12"/>
      <c r="C675" s="12"/>
      <c r="D675" s="29"/>
      <c r="E675" s="2" t="s">
        <v>20</v>
      </c>
      <c r="F675" s="27">
        <v>0</v>
      </c>
      <c r="G675" s="2" t="s">
        <v>180</v>
      </c>
      <c r="H675" s="27">
        <v>0</v>
      </c>
      <c r="I675" s="2" t="s">
        <v>181</v>
      </c>
      <c r="J675" s="27">
        <v>0</v>
      </c>
      <c r="K675" s="2" t="s">
        <v>182</v>
      </c>
      <c r="L675" s="136">
        <v>0</v>
      </c>
      <c r="M675" s="2" t="s">
        <v>38</v>
      </c>
      <c r="N675" s="28">
        <v>0</v>
      </c>
    </row>
    <row r="676" spans="1:14" x14ac:dyDescent="0.3">
      <c r="A676" s="11"/>
      <c r="B676" s="12"/>
      <c r="C676" s="12"/>
      <c r="D676" s="29"/>
      <c r="E676" s="2" t="s">
        <v>26</v>
      </c>
      <c r="F676" s="27">
        <v>0</v>
      </c>
      <c r="G676" s="2" t="s">
        <v>183</v>
      </c>
      <c r="H676" s="27">
        <v>0</v>
      </c>
      <c r="I676" s="2" t="s">
        <v>184</v>
      </c>
      <c r="J676" s="27">
        <v>0</v>
      </c>
      <c r="K676" s="2"/>
      <c r="L676" s="136"/>
      <c r="M676" s="2" t="s">
        <v>39</v>
      </c>
      <c r="N676" s="28">
        <v>0</v>
      </c>
    </row>
    <row r="677" spans="1:14" x14ac:dyDescent="0.3">
      <c r="A677" s="11"/>
      <c r="B677" s="12"/>
      <c r="C677" s="12"/>
      <c r="D677" s="30"/>
      <c r="I677" s="2"/>
      <c r="L677" s="108"/>
      <c r="N677" s="5"/>
    </row>
    <row r="678" spans="1:14" x14ac:dyDescent="0.3">
      <c r="A678" s="11"/>
      <c r="B678" s="21" t="s">
        <v>195</v>
      </c>
      <c r="C678" s="12"/>
      <c r="D678" s="13" t="s">
        <v>196</v>
      </c>
      <c r="E678" s="2" t="s">
        <v>31</v>
      </c>
      <c r="F678" s="27">
        <v>0</v>
      </c>
      <c r="G678" s="2" t="s">
        <v>179</v>
      </c>
      <c r="H678" s="27">
        <v>0</v>
      </c>
      <c r="I678" s="2" t="s">
        <v>33</v>
      </c>
      <c r="J678" s="27">
        <v>0</v>
      </c>
      <c r="L678" s="136"/>
      <c r="M678" s="2" t="s">
        <v>35</v>
      </c>
      <c r="N678" s="28">
        <v>0</v>
      </c>
    </row>
    <row r="679" spans="1:14" x14ac:dyDescent="0.3">
      <c r="A679" s="11"/>
      <c r="B679" s="12"/>
      <c r="C679" s="12"/>
      <c r="D679" s="29"/>
      <c r="E679" s="2" t="s">
        <v>20</v>
      </c>
      <c r="F679" s="27">
        <v>0</v>
      </c>
      <c r="G679" s="2" t="s">
        <v>180</v>
      </c>
      <c r="H679" s="27">
        <v>0</v>
      </c>
      <c r="I679" s="2" t="s">
        <v>181</v>
      </c>
      <c r="J679" s="27">
        <v>0</v>
      </c>
      <c r="K679" s="2" t="s">
        <v>182</v>
      </c>
      <c r="L679" s="136">
        <v>0</v>
      </c>
      <c r="M679" s="2" t="s">
        <v>38</v>
      </c>
      <c r="N679" s="28">
        <v>0</v>
      </c>
    </row>
    <row r="680" spans="1:14" x14ac:dyDescent="0.3">
      <c r="A680" s="11"/>
      <c r="B680" s="12"/>
      <c r="C680" s="12"/>
      <c r="D680" s="29"/>
      <c r="E680" s="2" t="s">
        <v>26</v>
      </c>
      <c r="F680" s="27">
        <v>0</v>
      </c>
      <c r="G680" s="2" t="s">
        <v>183</v>
      </c>
      <c r="H680" s="27">
        <v>0</v>
      </c>
      <c r="I680" s="2" t="s">
        <v>184</v>
      </c>
      <c r="J680" s="27">
        <v>0</v>
      </c>
      <c r="K680" s="39"/>
      <c r="L680" s="136"/>
      <c r="M680" s="2" t="s">
        <v>39</v>
      </c>
      <c r="N680" s="28">
        <v>0</v>
      </c>
    </row>
    <row r="681" spans="1:14" ht="15" thickBot="1" x14ac:dyDescent="0.35">
      <c r="A681" s="11"/>
      <c r="B681" s="12"/>
      <c r="C681" s="12"/>
      <c r="D681" s="29"/>
      <c r="E681" s="2"/>
      <c r="F681" s="27"/>
      <c r="G681" s="2"/>
      <c r="H681" s="27"/>
      <c r="I681" s="2"/>
      <c r="J681" s="27"/>
      <c r="K681"/>
      <c r="L681" s="136"/>
      <c r="M681" s="2"/>
      <c r="N681" s="28"/>
    </row>
    <row r="682" spans="1:14" ht="14.4" thickTop="1" x14ac:dyDescent="0.3">
      <c r="A682" s="48"/>
      <c r="B682" s="49"/>
      <c r="C682" s="49"/>
      <c r="D682" s="50"/>
      <c r="E682" s="518"/>
      <c r="F682" s="519"/>
      <c r="G682" s="518"/>
      <c r="H682" s="519"/>
      <c r="I682" s="518"/>
      <c r="J682" s="519"/>
      <c r="K682" s="518"/>
      <c r="L682" s="201"/>
      <c r="M682" s="518"/>
      <c r="N682" s="520"/>
    </row>
    <row r="683" spans="1:14" x14ac:dyDescent="0.3">
      <c r="A683" s="37"/>
      <c r="B683" s="78" t="s">
        <v>187</v>
      </c>
      <c r="C683" s="12" t="s">
        <v>189</v>
      </c>
      <c r="D683" s="13" t="s">
        <v>304</v>
      </c>
      <c r="E683" s="39" t="s">
        <v>31</v>
      </c>
      <c r="F683" s="40">
        <f>+F670+F674+F678</f>
        <v>0</v>
      </c>
      <c r="G683" s="39" t="s">
        <v>179</v>
      </c>
      <c r="H683" s="40">
        <f>+H670+H674+H678</f>
        <v>0</v>
      </c>
      <c r="I683" s="39" t="s">
        <v>33</v>
      </c>
      <c r="J683" s="40">
        <f>+J670+J674+J678</f>
        <v>0</v>
      </c>
      <c r="K683" s="39"/>
      <c r="L683" s="192"/>
      <c r="M683" s="39" t="s">
        <v>35</v>
      </c>
      <c r="N683" s="41">
        <f>+N670+N674+N678</f>
        <v>0</v>
      </c>
    </row>
    <row r="684" spans="1:14" x14ac:dyDescent="0.3">
      <c r="A684" s="11"/>
      <c r="B684" s="12"/>
      <c r="C684" s="12"/>
      <c r="D684" s="13"/>
      <c r="E684" s="39" t="s">
        <v>20</v>
      </c>
      <c r="F684" s="40">
        <f>+F671+F675+F679</f>
        <v>0</v>
      </c>
      <c r="G684" s="39" t="s">
        <v>180</v>
      </c>
      <c r="H684" s="40">
        <f>+H671+H675+H679</f>
        <v>0</v>
      </c>
      <c r="I684" s="39" t="s">
        <v>181</v>
      </c>
      <c r="J684" s="40">
        <f>+J671+J675+J679</f>
        <v>0</v>
      </c>
      <c r="K684" s="39" t="s">
        <v>182</v>
      </c>
      <c r="L684" s="192">
        <f>+L671+L675+L679</f>
        <v>0</v>
      </c>
      <c r="M684" s="39" t="s">
        <v>38</v>
      </c>
      <c r="N684" s="41">
        <f>+N671+N675+N679</f>
        <v>0</v>
      </c>
    </row>
    <row r="685" spans="1:14" x14ac:dyDescent="0.3">
      <c r="A685" s="11"/>
      <c r="B685" s="12"/>
      <c r="C685" s="12"/>
      <c r="D685" s="13"/>
      <c r="E685" s="39" t="s">
        <v>26</v>
      </c>
      <c r="F685" s="40">
        <f>+F672+F676+F680</f>
        <v>0</v>
      </c>
      <c r="G685" s="39" t="s">
        <v>183</v>
      </c>
      <c r="H685" s="40">
        <f>+H672+H676+H680</f>
        <v>0</v>
      </c>
      <c r="I685" s="39" t="s">
        <v>184</v>
      </c>
      <c r="J685" s="40">
        <f>+J672+J676+J680</f>
        <v>0</v>
      </c>
      <c r="K685" s="39"/>
      <c r="L685" s="192"/>
      <c r="M685" s="39" t="s">
        <v>39</v>
      </c>
      <c r="N685" s="41">
        <f>+N672+N676+N680</f>
        <v>0</v>
      </c>
    </row>
    <row r="686" spans="1:14" x14ac:dyDescent="0.3">
      <c r="A686" s="42"/>
      <c r="B686" s="43"/>
      <c r="C686" s="43"/>
      <c r="D686" s="22"/>
      <c r="E686" s="44"/>
      <c r="F686" s="172"/>
      <c r="G686" s="44"/>
      <c r="H686" s="172"/>
      <c r="I686" s="44"/>
      <c r="J686" s="172"/>
      <c r="K686" s="44"/>
      <c r="L686" s="746"/>
      <c r="M686" s="44"/>
      <c r="N686" s="45"/>
    </row>
    <row r="687" spans="1:14" x14ac:dyDescent="0.3">
      <c r="A687" s="79"/>
      <c r="B687" s="17"/>
      <c r="C687" s="17"/>
      <c r="D687" s="81"/>
      <c r="E687" s="521"/>
      <c r="F687" s="522"/>
      <c r="G687" s="521"/>
      <c r="H687" s="521"/>
      <c r="I687" s="521"/>
      <c r="J687" s="521"/>
      <c r="K687" s="521"/>
      <c r="L687" s="197"/>
      <c r="M687" s="521"/>
      <c r="N687" s="523"/>
    </row>
    <row r="688" spans="1:14" x14ac:dyDescent="0.3">
      <c r="A688" s="100" t="s">
        <v>306</v>
      </c>
      <c r="B688" s="58" t="s">
        <v>175</v>
      </c>
      <c r="C688" s="58" t="s">
        <v>193</v>
      </c>
      <c r="D688" s="57" t="s">
        <v>307</v>
      </c>
      <c r="E688" s="18"/>
      <c r="F688" s="18"/>
      <c r="G688" s="18"/>
      <c r="H688" s="18"/>
      <c r="I688" s="18"/>
      <c r="J688" s="18"/>
      <c r="K688" s="18"/>
      <c r="L688" s="18"/>
      <c r="M688" s="18"/>
      <c r="N688" s="101"/>
    </row>
    <row r="689" spans="1:14" x14ac:dyDescent="0.3">
      <c r="A689" s="11"/>
      <c r="B689" s="61"/>
      <c r="C689" s="12"/>
      <c r="D689" s="30"/>
      <c r="L689" s="107"/>
      <c r="N689" s="5"/>
    </row>
    <row r="690" spans="1:14" x14ac:dyDescent="0.3">
      <c r="A690" s="59"/>
      <c r="B690" s="25"/>
      <c r="C690" s="60"/>
      <c r="D690" s="53"/>
      <c r="E690" s="524"/>
      <c r="F690" s="171"/>
      <c r="G690" s="524"/>
      <c r="H690" s="524"/>
      <c r="I690" s="524"/>
      <c r="J690" s="524"/>
      <c r="K690" s="524"/>
      <c r="L690" s="203"/>
      <c r="M690" s="524"/>
      <c r="N690" s="525"/>
    </row>
    <row r="691" spans="1:14" x14ac:dyDescent="0.3">
      <c r="A691" s="11"/>
      <c r="B691" s="21" t="s">
        <v>177</v>
      </c>
      <c r="C691" s="12"/>
      <c r="D691" s="13" t="s">
        <v>178</v>
      </c>
      <c r="E691" s="2" t="s">
        <v>31</v>
      </c>
      <c r="F691" s="27">
        <v>0</v>
      </c>
      <c r="G691" s="2" t="s">
        <v>179</v>
      </c>
      <c r="H691" s="27">
        <v>0</v>
      </c>
      <c r="I691" s="2" t="s">
        <v>33</v>
      </c>
      <c r="J691" s="27">
        <v>0</v>
      </c>
      <c r="K691" s="2"/>
      <c r="L691" s="136"/>
      <c r="M691" s="2" t="s">
        <v>35</v>
      </c>
      <c r="N691" s="28">
        <v>0</v>
      </c>
    </row>
    <row r="692" spans="1:14" x14ac:dyDescent="0.3">
      <c r="A692" s="11"/>
      <c r="B692" s="12"/>
      <c r="C692" s="12"/>
      <c r="D692" s="29"/>
      <c r="E692" s="2" t="s">
        <v>20</v>
      </c>
      <c r="F692" s="27">
        <v>0</v>
      </c>
      <c r="G692" s="2" t="s">
        <v>180</v>
      </c>
      <c r="H692" s="27">
        <v>0</v>
      </c>
      <c r="I692" s="2" t="s">
        <v>181</v>
      </c>
      <c r="J692" s="27">
        <v>0</v>
      </c>
      <c r="K692" s="2" t="s">
        <v>182</v>
      </c>
      <c r="L692" s="136">
        <v>0</v>
      </c>
      <c r="M692" s="2" t="s">
        <v>38</v>
      </c>
      <c r="N692" s="28">
        <v>0</v>
      </c>
    </row>
    <row r="693" spans="1:14" x14ac:dyDescent="0.3">
      <c r="A693" s="11"/>
      <c r="B693" s="12"/>
      <c r="C693" s="12"/>
      <c r="D693" s="29"/>
      <c r="E693" s="2" t="s">
        <v>26</v>
      </c>
      <c r="F693" s="27">
        <v>0</v>
      </c>
      <c r="G693" s="2" t="s">
        <v>183</v>
      </c>
      <c r="H693" s="27">
        <v>0</v>
      </c>
      <c r="I693" s="2" t="s">
        <v>184</v>
      </c>
      <c r="J693" s="27">
        <v>0</v>
      </c>
      <c r="K693" s="2"/>
      <c r="L693" s="136"/>
      <c r="M693" s="2" t="s">
        <v>39</v>
      </c>
      <c r="N693" s="28">
        <v>0</v>
      </c>
    </row>
    <row r="694" spans="1:14" x14ac:dyDescent="0.3">
      <c r="A694" s="11"/>
      <c r="B694" s="12"/>
      <c r="C694" s="12"/>
      <c r="D694" s="30"/>
      <c r="H694" s="2"/>
      <c r="J694" s="2"/>
      <c r="L694" s="108"/>
      <c r="N694" s="14"/>
    </row>
    <row r="695" spans="1:14" x14ac:dyDescent="0.3">
      <c r="A695" s="11"/>
      <c r="B695" s="21" t="s">
        <v>185</v>
      </c>
      <c r="C695" s="12"/>
      <c r="D695" s="13" t="s">
        <v>186</v>
      </c>
      <c r="E695" s="2" t="s">
        <v>31</v>
      </c>
      <c r="F695" s="27">
        <v>0</v>
      </c>
      <c r="G695" s="2" t="s">
        <v>179</v>
      </c>
      <c r="H695" s="27">
        <v>0</v>
      </c>
      <c r="I695" s="2" t="s">
        <v>33</v>
      </c>
      <c r="J695" s="27">
        <v>0</v>
      </c>
      <c r="K695" s="2"/>
      <c r="L695" s="136"/>
      <c r="M695" s="2" t="s">
        <v>35</v>
      </c>
      <c r="N695" s="28">
        <v>0</v>
      </c>
    </row>
    <row r="696" spans="1:14" x14ac:dyDescent="0.3">
      <c r="A696" s="11"/>
      <c r="B696" s="12"/>
      <c r="C696" s="12"/>
      <c r="D696" s="29"/>
      <c r="E696" s="2" t="s">
        <v>20</v>
      </c>
      <c r="F696" s="27">
        <v>0</v>
      </c>
      <c r="G696" s="2" t="s">
        <v>180</v>
      </c>
      <c r="H696" s="27">
        <v>0</v>
      </c>
      <c r="I696" s="2" t="s">
        <v>181</v>
      </c>
      <c r="J696" s="27">
        <v>0</v>
      </c>
      <c r="K696" s="2" t="s">
        <v>182</v>
      </c>
      <c r="L696" s="136">
        <v>0</v>
      </c>
      <c r="M696" s="2" t="s">
        <v>38</v>
      </c>
      <c r="N696" s="28">
        <v>0</v>
      </c>
    </row>
    <row r="697" spans="1:14" x14ac:dyDescent="0.3">
      <c r="A697" s="11"/>
      <c r="B697" s="12"/>
      <c r="C697" s="12"/>
      <c r="D697" s="29"/>
      <c r="E697" s="2" t="s">
        <v>26</v>
      </c>
      <c r="F697" s="27">
        <v>0</v>
      </c>
      <c r="G697" s="2" t="s">
        <v>183</v>
      </c>
      <c r="H697" s="27">
        <v>0</v>
      </c>
      <c r="I697" s="2" t="s">
        <v>184</v>
      </c>
      <c r="J697" s="27">
        <v>0</v>
      </c>
      <c r="K697" s="2"/>
      <c r="L697" s="136"/>
      <c r="M697" s="2" t="s">
        <v>39</v>
      </c>
      <c r="N697" s="28">
        <v>0</v>
      </c>
    </row>
    <row r="698" spans="1:14" x14ac:dyDescent="0.3">
      <c r="A698" s="11"/>
      <c r="B698" s="12"/>
      <c r="C698" s="12"/>
      <c r="D698" s="30"/>
      <c r="I698" s="2"/>
      <c r="L698" s="108"/>
      <c r="N698" s="5"/>
    </row>
    <row r="699" spans="1:14" x14ac:dyDescent="0.3">
      <c r="A699" s="11"/>
      <c r="B699" s="21" t="s">
        <v>195</v>
      </c>
      <c r="C699" s="12"/>
      <c r="D699" s="13" t="s">
        <v>196</v>
      </c>
      <c r="E699" s="2" t="s">
        <v>31</v>
      </c>
      <c r="F699" s="27">
        <v>0</v>
      </c>
      <c r="G699" s="2" t="s">
        <v>179</v>
      </c>
      <c r="H699" s="27">
        <v>0</v>
      </c>
      <c r="I699" s="2" t="s">
        <v>33</v>
      </c>
      <c r="J699" s="27">
        <v>0</v>
      </c>
      <c r="L699" s="136"/>
      <c r="M699" s="2" t="s">
        <v>35</v>
      </c>
      <c r="N699" s="28">
        <v>0</v>
      </c>
    </row>
    <row r="700" spans="1:14" x14ac:dyDescent="0.3">
      <c r="A700" s="11"/>
      <c r="B700" s="12"/>
      <c r="C700" s="12"/>
      <c r="D700" s="29"/>
      <c r="E700" s="2" t="s">
        <v>20</v>
      </c>
      <c r="F700" s="27">
        <v>0</v>
      </c>
      <c r="G700" s="2" t="s">
        <v>180</v>
      </c>
      <c r="H700" s="27">
        <v>0</v>
      </c>
      <c r="I700" s="2" t="s">
        <v>181</v>
      </c>
      <c r="J700" s="27">
        <v>0</v>
      </c>
      <c r="K700" s="2" t="s">
        <v>182</v>
      </c>
      <c r="L700" s="136">
        <v>0</v>
      </c>
      <c r="M700" s="2" t="s">
        <v>38</v>
      </c>
      <c r="N700" s="28">
        <v>0</v>
      </c>
    </row>
    <row r="701" spans="1:14" x14ac:dyDescent="0.3">
      <c r="A701" s="11"/>
      <c r="B701" s="12"/>
      <c r="C701" s="12"/>
      <c r="D701" s="29"/>
      <c r="E701" s="2" t="s">
        <v>26</v>
      </c>
      <c r="F701" s="27">
        <v>0</v>
      </c>
      <c r="G701" s="2" t="s">
        <v>183</v>
      </c>
      <c r="H701" s="27">
        <v>0</v>
      </c>
      <c r="I701" s="2" t="s">
        <v>184</v>
      </c>
      <c r="J701" s="27">
        <v>0</v>
      </c>
      <c r="K701" s="39"/>
      <c r="L701" s="136"/>
      <c r="M701" s="2" t="s">
        <v>39</v>
      </c>
      <c r="N701" s="28">
        <v>0</v>
      </c>
    </row>
    <row r="702" spans="1:14" ht="15" thickBot="1" x14ac:dyDescent="0.35">
      <c r="A702" s="11"/>
      <c r="B702" s="12"/>
      <c r="C702" s="12"/>
      <c r="D702" s="29"/>
      <c r="E702" s="2"/>
      <c r="F702" s="27"/>
      <c r="G702" s="2"/>
      <c r="H702" s="27"/>
      <c r="I702" s="2"/>
      <c r="J702" s="27"/>
      <c r="K702"/>
      <c r="L702" s="136"/>
      <c r="M702" s="2"/>
      <c r="N702" s="28"/>
    </row>
    <row r="703" spans="1:14" ht="14.4" thickTop="1" x14ac:dyDescent="0.3">
      <c r="A703" s="48"/>
      <c r="B703" s="49"/>
      <c r="C703" s="49"/>
      <c r="D703" s="50"/>
      <c r="E703" s="518"/>
      <c r="F703" s="519"/>
      <c r="G703" s="518"/>
      <c r="H703" s="519"/>
      <c r="I703" s="518"/>
      <c r="J703" s="519"/>
      <c r="K703" s="518"/>
      <c r="L703" s="201"/>
      <c r="M703" s="518"/>
      <c r="N703" s="520"/>
    </row>
    <row r="704" spans="1:14" x14ac:dyDescent="0.3">
      <c r="A704" s="37"/>
      <c r="B704" s="78" t="s">
        <v>187</v>
      </c>
      <c r="C704" s="12" t="s">
        <v>193</v>
      </c>
      <c r="D704" s="13" t="s">
        <v>307</v>
      </c>
      <c r="E704" s="39" t="s">
        <v>31</v>
      </c>
      <c r="F704" s="40">
        <f>+F691+F695+F699</f>
        <v>0</v>
      </c>
      <c r="G704" s="39" t="s">
        <v>179</v>
      </c>
      <c r="H704" s="40">
        <f>+H691+H695+H699</f>
        <v>0</v>
      </c>
      <c r="I704" s="39" t="s">
        <v>33</v>
      </c>
      <c r="J704" s="40">
        <f>+J691+J695+J699</f>
        <v>0</v>
      </c>
      <c r="K704" s="39"/>
      <c r="L704" s="192"/>
      <c r="M704" s="39" t="s">
        <v>35</v>
      </c>
      <c r="N704" s="41">
        <f>+N691+N695+N699</f>
        <v>0</v>
      </c>
    </row>
    <row r="705" spans="1:14" x14ac:dyDescent="0.3">
      <c r="A705" s="11"/>
      <c r="B705" s="12"/>
      <c r="C705" s="12"/>
      <c r="D705" s="13"/>
      <c r="E705" s="39" t="s">
        <v>20</v>
      </c>
      <c r="F705" s="40">
        <f>+F692+F696+F700</f>
        <v>0</v>
      </c>
      <c r="G705" s="39" t="s">
        <v>180</v>
      </c>
      <c r="H705" s="40">
        <f>+H692+H696+H700</f>
        <v>0</v>
      </c>
      <c r="I705" s="39" t="s">
        <v>181</v>
      </c>
      <c r="J705" s="40">
        <f>+J692+J696+J700</f>
        <v>0</v>
      </c>
      <c r="K705" s="39" t="s">
        <v>182</v>
      </c>
      <c r="L705" s="192">
        <f>+L692+L696+L700</f>
        <v>0</v>
      </c>
      <c r="M705" s="39" t="s">
        <v>38</v>
      </c>
      <c r="N705" s="41">
        <f>+N692+N696+N700</f>
        <v>0</v>
      </c>
    </row>
    <row r="706" spans="1:14" x14ac:dyDescent="0.3">
      <c r="A706" s="11"/>
      <c r="B706" s="12"/>
      <c r="C706" s="12"/>
      <c r="D706" s="13"/>
      <c r="E706" s="39" t="s">
        <v>26</v>
      </c>
      <c r="F706" s="40">
        <f>+F693+F697+F701</f>
        <v>0</v>
      </c>
      <c r="G706" s="39" t="s">
        <v>183</v>
      </c>
      <c r="H706" s="40">
        <f>+H693+H697+H701</f>
        <v>0</v>
      </c>
      <c r="I706" s="39" t="s">
        <v>184</v>
      </c>
      <c r="J706" s="40">
        <f>+J693+J697+J701</f>
        <v>0</v>
      </c>
      <c r="K706" s="39"/>
      <c r="L706" s="192"/>
      <c r="M706" s="39" t="s">
        <v>39</v>
      </c>
      <c r="N706" s="41">
        <f>+N693+N697+N701</f>
        <v>0</v>
      </c>
    </row>
    <row r="707" spans="1:14" x14ac:dyDescent="0.3">
      <c r="A707" s="42"/>
      <c r="B707" s="43"/>
      <c r="C707" s="43"/>
      <c r="D707" s="22"/>
      <c r="E707" s="44"/>
      <c r="F707" s="172"/>
      <c r="G707" s="44"/>
      <c r="H707" s="172"/>
      <c r="I707" s="44"/>
      <c r="J707" s="172"/>
      <c r="K707" s="44"/>
      <c r="L707" s="746"/>
      <c r="M707" s="44"/>
      <c r="N707" s="45"/>
    </row>
    <row r="708" spans="1:14" x14ac:dyDescent="0.3">
      <c r="A708" s="11"/>
      <c r="B708" s="12"/>
      <c r="C708" s="12"/>
      <c r="D708" s="30"/>
      <c r="L708" s="107"/>
      <c r="N708" s="5"/>
    </row>
    <row r="709" spans="1:14" x14ac:dyDescent="0.3">
      <c r="A709" s="100" t="s">
        <v>308</v>
      </c>
      <c r="B709" s="58" t="s">
        <v>175</v>
      </c>
      <c r="C709" s="58" t="s">
        <v>199</v>
      </c>
      <c r="D709" s="57" t="s">
        <v>309</v>
      </c>
      <c r="E709" s="18"/>
      <c r="F709" s="18"/>
      <c r="G709" s="18"/>
      <c r="H709" s="18"/>
      <c r="I709" s="18"/>
      <c r="J709" s="18"/>
      <c r="K709" s="18"/>
      <c r="L709" s="18"/>
      <c r="M709" s="18"/>
      <c r="N709" s="101"/>
    </row>
    <row r="710" spans="1:14" x14ac:dyDescent="0.3">
      <c r="A710" s="11"/>
      <c r="B710" s="61"/>
      <c r="C710" s="12"/>
      <c r="D710" s="30"/>
      <c r="L710" s="107"/>
      <c r="N710" s="5"/>
    </row>
    <row r="711" spans="1:14" x14ac:dyDescent="0.3">
      <c r="A711" s="59"/>
      <c r="B711" s="25"/>
      <c r="C711" s="60"/>
      <c r="D711" s="53"/>
      <c r="E711" s="524"/>
      <c r="F711" s="171"/>
      <c r="G711" s="524"/>
      <c r="H711" s="524"/>
      <c r="I711" s="524"/>
      <c r="J711" s="524"/>
      <c r="K711" s="524"/>
      <c r="L711" s="203"/>
      <c r="M711" s="524"/>
      <c r="N711" s="525"/>
    </row>
    <row r="712" spans="1:14" x14ac:dyDescent="0.3">
      <c r="A712" s="11"/>
      <c r="B712" s="21" t="s">
        <v>177</v>
      </c>
      <c r="C712" s="12"/>
      <c r="D712" s="13" t="s">
        <v>178</v>
      </c>
      <c r="E712" s="2" t="s">
        <v>31</v>
      </c>
      <c r="F712" s="27">
        <v>0</v>
      </c>
      <c r="G712" s="2" t="s">
        <v>179</v>
      </c>
      <c r="H712" s="27">
        <v>0</v>
      </c>
      <c r="I712" s="2" t="s">
        <v>33</v>
      </c>
      <c r="J712" s="27">
        <v>0</v>
      </c>
      <c r="K712" s="2"/>
      <c r="L712" s="136"/>
      <c r="M712" s="2" t="s">
        <v>35</v>
      </c>
      <c r="N712" s="28">
        <v>0</v>
      </c>
    </row>
    <row r="713" spans="1:14" x14ac:dyDescent="0.3">
      <c r="A713" s="11"/>
      <c r="B713" s="12"/>
      <c r="C713" s="12"/>
      <c r="D713" s="29"/>
      <c r="E713" s="2" t="s">
        <v>20</v>
      </c>
      <c r="F713" s="27">
        <v>0</v>
      </c>
      <c r="G713" s="2" t="s">
        <v>180</v>
      </c>
      <c r="H713" s="27">
        <v>0</v>
      </c>
      <c r="I713" s="2" t="s">
        <v>181</v>
      </c>
      <c r="J713" s="27">
        <v>0</v>
      </c>
      <c r="K713" s="2" t="s">
        <v>182</v>
      </c>
      <c r="L713" s="136">
        <v>0</v>
      </c>
      <c r="M713" s="2" t="s">
        <v>38</v>
      </c>
      <c r="N713" s="28">
        <v>0</v>
      </c>
    </row>
    <row r="714" spans="1:14" x14ac:dyDescent="0.3">
      <c r="A714" s="11"/>
      <c r="B714" s="12"/>
      <c r="C714" s="12"/>
      <c r="D714" s="29"/>
      <c r="E714" s="2" t="s">
        <v>26</v>
      </c>
      <c r="F714" s="27">
        <v>0</v>
      </c>
      <c r="G714" s="2" t="s">
        <v>183</v>
      </c>
      <c r="H714" s="27">
        <v>0</v>
      </c>
      <c r="I714" s="2" t="s">
        <v>184</v>
      </c>
      <c r="J714" s="27">
        <v>0</v>
      </c>
      <c r="K714" s="2"/>
      <c r="L714" s="136"/>
      <c r="M714" s="2" t="s">
        <v>39</v>
      </c>
      <c r="N714" s="28">
        <v>0</v>
      </c>
    </row>
    <row r="715" spans="1:14" x14ac:dyDescent="0.3">
      <c r="A715" s="11"/>
      <c r="B715" s="12"/>
      <c r="C715" s="12"/>
      <c r="D715" s="30"/>
      <c r="H715" s="2"/>
      <c r="J715" s="2"/>
      <c r="L715" s="108"/>
      <c r="N715" s="14"/>
    </row>
    <row r="716" spans="1:14" x14ac:dyDescent="0.3">
      <c r="A716" s="11"/>
      <c r="B716" s="21" t="s">
        <v>185</v>
      </c>
      <c r="C716" s="12"/>
      <c r="D716" s="13" t="s">
        <v>186</v>
      </c>
      <c r="E716" s="2" t="s">
        <v>31</v>
      </c>
      <c r="F716" s="27">
        <v>0</v>
      </c>
      <c r="G716" s="2" t="s">
        <v>179</v>
      </c>
      <c r="H716" s="27">
        <v>0</v>
      </c>
      <c r="I716" s="2" t="s">
        <v>33</v>
      </c>
      <c r="J716" s="27">
        <v>0</v>
      </c>
      <c r="K716" s="2"/>
      <c r="L716" s="136"/>
      <c r="M716" s="2" t="s">
        <v>35</v>
      </c>
      <c r="N716" s="28">
        <v>0</v>
      </c>
    </row>
    <row r="717" spans="1:14" x14ac:dyDescent="0.3">
      <c r="A717" s="11"/>
      <c r="B717" s="12"/>
      <c r="C717" s="12"/>
      <c r="D717" s="29"/>
      <c r="E717" s="2" t="s">
        <v>20</v>
      </c>
      <c r="F717" s="27">
        <v>0</v>
      </c>
      <c r="G717" s="2" t="s">
        <v>180</v>
      </c>
      <c r="H717" s="27">
        <v>0</v>
      </c>
      <c r="I717" s="2" t="s">
        <v>181</v>
      </c>
      <c r="J717" s="27">
        <v>0</v>
      </c>
      <c r="K717" s="2" t="s">
        <v>182</v>
      </c>
      <c r="L717" s="136">
        <v>0</v>
      </c>
      <c r="M717" s="2" t="s">
        <v>38</v>
      </c>
      <c r="N717" s="28">
        <v>0</v>
      </c>
    </row>
    <row r="718" spans="1:14" x14ac:dyDescent="0.3">
      <c r="A718" s="11"/>
      <c r="B718" s="12"/>
      <c r="C718" s="12"/>
      <c r="D718" s="29"/>
      <c r="E718" s="2" t="s">
        <v>26</v>
      </c>
      <c r="F718" s="27">
        <v>0</v>
      </c>
      <c r="G718" s="2" t="s">
        <v>183</v>
      </c>
      <c r="H718" s="27">
        <v>0</v>
      </c>
      <c r="I718" s="2" t="s">
        <v>184</v>
      </c>
      <c r="J718" s="27">
        <v>0</v>
      </c>
      <c r="K718" s="2"/>
      <c r="L718" s="136"/>
      <c r="M718" s="2" t="s">
        <v>39</v>
      </c>
      <c r="N718" s="28">
        <v>0</v>
      </c>
    </row>
    <row r="719" spans="1:14" x14ac:dyDescent="0.3">
      <c r="A719" s="11"/>
      <c r="B719" s="12"/>
      <c r="C719" s="12"/>
      <c r="D719" s="30"/>
      <c r="I719" s="2"/>
      <c r="L719" s="108"/>
      <c r="N719" s="5"/>
    </row>
    <row r="720" spans="1:14" x14ac:dyDescent="0.3">
      <c r="A720" s="11"/>
      <c r="B720" s="21" t="s">
        <v>195</v>
      </c>
      <c r="C720" s="12"/>
      <c r="D720" s="13" t="s">
        <v>196</v>
      </c>
      <c r="E720" s="2" t="s">
        <v>31</v>
      </c>
      <c r="F720" s="27">
        <v>0</v>
      </c>
      <c r="G720" s="2" t="s">
        <v>179</v>
      </c>
      <c r="H720" s="27">
        <v>0</v>
      </c>
      <c r="I720" s="2" t="s">
        <v>33</v>
      </c>
      <c r="J720" s="27">
        <v>0</v>
      </c>
      <c r="L720" s="136"/>
      <c r="M720" s="2" t="s">
        <v>35</v>
      </c>
      <c r="N720" s="28">
        <v>0</v>
      </c>
    </row>
    <row r="721" spans="1:14" x14ac:dyDescent="0.3">
      <c r="A721" s="11"/>
      <c r="B721" s="12"/>
      <c r="C721" s="12"/>
      <c r="D721" s="29"/>
      <c r="E721" s="2" t="s">
        <v>20</v>
      </c>
      <c r="F721" s="27">
        <v>0</v>
      </c>
      <c r="G721" s="2" t="s">
        <v>180</v>
      </c>
      <c r="H721" s="27">
        <v>0</v>
      </c>
      <c r="I721" s="2" t="s">
        <v>181</v>
      </c>
      <c r="J721" s="27">
        <v>0</v>
      </c>
      <c r="K721" s="2" t="s">
        <v>182</v>
      </c>
      <c r="L721" s="136">
        <v>0</v>
      </c>
      <c r="M721" s="2" t="s">
        <v>38</v>
      </c>
      <c r="N721" s="28">
        <v>0</v>
      </c>
    </row>
    <row r="722" spans="1:14" x14ac:dyDescent="0.3">
      <c r="A722" s="11"/>
      <c r="B722" s="12"/>
      <c r="C722" s="12"/>
      <c r="D722" s="29"/>
      <c r="E722" s="2" t="s">
        <v>26</v>
      </c>
      <c r="F722" s="27">
        <v>0</v>
      </c>
      <c r="G722" s="2" t="s">
        <v>183</v>
      </c>
      <c r="H722" s="27">
        <v>0</v>
      </c>
      <c r="I722" s="2" t="s">
        <v>184</v>
      </c>
      <c r="J722" s="27">
        <v>0</v>
      </c>
      <c r="K722" s="39"/>
      <c r="L722" s="136"/>
      <c r="M722" s="2" t="s">
        <v>39</v>
      </c>
      <c r="N722" s="28">
        <v>0</v>
      </c>
    </row>
    <row r="723" spans="1:14" ht="15" thickBot="1" x14ac:dyDescent="0.35">
      <c r="A723" s="11"/>
      <c r="B723" s="12"/>
      <c r="C723" s="12"/>
      <c r="D723" s="29"/>
      <c r="E723" s="2"/>
      <c r="F723" s="27"/>
      <c r="G723" s="2"/>
      <c r="H723" s="27"/>
      <c r="I723" s="2"/>
      <c r="J723" s="27"/>
      <c r="K723"/>
      <c r="L723" s="136"/>
      <c r="M723" s="2"/>
      <c r="N723" s="28"/>
    </row>
    <row r="724" spans="1:14" ht="14.4" thickTop="1" x14ac:dyDescent="0.3">
      <c r="A724" s="48"/>
      <c r="B724" s="49"/>
      <c r="C724" s="49"/>
      <c r="D724" s="50"/>
      <c r="E724" s="518"/>
      <c r="F724" s="519"/>
      <c r="G724" s="518"/>
      <c r="H724" s="519"/>
      <c r="I724" s="518"/>
      <c r="J724" s="519"/>
      <c r="K724" s="518"/>
      <c r="L724" s="201"/>
      <c r="M724" s="518"/>
      <c r="N724" s="520"/>
    </row>
    <row r="725" spans="1:14" x14ac:dyDescent="0.3">
      <c r="A725" s="37"/>
      <c r="B725" s="78" t="s">
        <v>187</v>
      </c>
      <c r="C725" s="12" t="s">
        <v>199</v>
      </c>
      <c r="D725" s="13" t="s">
        <v>309</v>
      </c>
      <c r="E725" s="39" t="s">
        <v>31</v>
      </c>
      <c r="F725" s="40">
        <f>+F712+F716+F720</f>
        <v>0</v>
      </c>
      <c r="G725" s="39" t="s">
        <v>179</v>
      </c>
      <c r="H725" s="40">
        <f>+H712+H716+H720</f>
        <v>0</v>
      </c>
      <c r="I725" s="39" t="s">
        <v>33</v>
      </c>
      <c r="J725" s="40">
        <f>+J712+J716+J720</f>
        <v>0</v>
      </c>
      <c r="K725" s="39"/>
      <c r="L725" s="192"/>
      <c r="M725" s="39" t="s">
        <v>35</v>
      </c>
      <c r="N725" s="41">
        <f>+N712+N716+N720</f>
        <v>0</v>
      </c>
    </row>
    <row r="726" spans="1:14" ht="15" customHeight="1" x14ac:dyDescent="0.3">
      <c r="A726" s="11"/>
      <c r="B726" s="12"/>
      <c r="C726" s="12"/>
      <c r="D726" s="13"/>
      <c r="E726" s="39" t="s">
        <v>20</v>
      </c>
      <c r="F726" s="40">
        <f>+F713+F717+F721</f>
        <v>0</v>
      </c>
      <c r="G726" s="39" t="s">
        <v>180</v>
      </c>
      <c r="H726" s="40">
        <f>+H713+H717+H721</f>
        <v>0</v>
      </c>
      <c r="I726" s="39" t="s">
        <v>181</v>
      </c>
      <c r="J726" s="40">
        <f>+J713+J717+J721</f>
        <v>0</v>
      </c>
      <c r="K726" s="39" t="s">
        <v>182</v>
      </c>
      <c r="L726" s="192">
        <f>+L713+L717+L721</f>
        <v>0</v>
      </c>
      <c r="M726" s="39" t="s">
        <v>38</v>
      </c>
      <c r="N726" s="41">
        <f>+N713+N717+N721</f>
        <v>0</v>
      </c>
    </row>
    <row r="727" spans="1:14" x14ac:dyDescent="0.3">
      <c r="A727" s="11"/>
      <c r="B727" s="12"/>
      <c r="C727" s="12"/>
      <c r="D727" s="13"/>
      <c r="E727" s="39" t="s">
        <v>26</v>
      </c>
      <c r="F727" s="40">
        <f>+F714+F718+F722</f>
        <v>0</v>
      </c>
      <c r="G727" s="39" t="s">
        <v>183</v>
      </c>
      <c r="H727" s="40">
        <f>+H714+H718+H722</f>
        <v>0</v>
      </c>
      <c r="I727" s="39" t="s">
        <v>184</v>
      </c>
      <c r="J727" s="40">
        <f>+J714+J718+J722</f>
        <v>0</v>
      </c>
      <c r="K727" s="39"/>
      <c r="L727" s="192"/>
      <c r="M727" s="39" t="s">
        <v>39</v>
      </c>
      <c r="N727" s="41">
        <f>+N714+N718+N722</f>
        <v>0</v>
      </c>
    </row>
    <row r="728" spans="1:14" x14ac:dyDescent="0.3">
      <c r="A728" s="42"/>
      <c r="B728" s="43"/>
      <c r="C728" s="43"/>
      <c r="D728" s="22"/>
      <c r="E728" s="44"/>
      <c r="F728" s="172"/>
      <c r="G728" s="44"/>
      <c r="H728" s="172"/>
      <c r="I728" s="44"/>
      <c r="J728" s="172"/>
      <c r="K728" s="44"/>
      <c r="L728" s="746"/>
      <c r="M728" s="44"/>
      <c r="N728" s="45"/>
    </row>
    <row r="729" spans="1:14" x14ac:dyDescent="0.3">
      <c r="A729" s="79"/>
      <c r="B729" s="17"/>
      <c r="C729" s="17"/>
      <c r="D729" s="81"/>
      <c r="E729" s="521"/>
      <c r="F729" s="522"/>
      <c r="G729" s="521"/>
      <c r="H729" s="521"/>
      <c r="I729" s="521"/>
      <c r="J729" s="521"/>
      <c r="K729" s="521"/>
      <c r="L729" s="197"/>
      <c r="M729" s="521"/>
      <c r="N729" s="523"/>
    </row>
    <row r="730" spans="1:14" ht="27.6" x14ac:dyDescent="0.3">
      <c r="A730" s="100" t="s">
        <v>310</v>
      </c>
      <c r="B730" s="58" t="s">
        <v>175</v>
      </c>
      <c r="C730" s="58" t="s">
        <v>202</v>
      </c>
      <c r="D730" s="57" t="s">
        <v>311</v>
      </c>
      <c r="E730" s="18"/>
      <c r="F730" s="18"/>
      <c r="G730" s="18"/>
      <c r="H730" s="18"/>
      <c r="I730" s="18"/>
      <c r="J730" s="18"/>
      <c r="K730" s="18"/>
      <c r="L730" s="18"/>
      <c r="M730" s="18"/>
      <c r="N730" s="101"/>
    </row>
    <row r="731" spans="1:14" x14ac:dyDescent="0.3">
      <c r="A731" s="11"/>
      <c r="B731" s="61"/>
      <c r="C731" s="12"/>
      <c r="D731" s="30"/>
      <c r="L731" s="107"/>
      <c r="N731" s="5"/>
    </row>
    <row r="732" spans="1:14" x14ac:dyDescent="0.3">
      <c r="A732" s="59"/>
      <c r="B732" s="25"/>
      <c r="C732" s="60"/>
      <c r="D732" s="53"/>
      <c r="E732" s="524"/>
      <c r="F732" s="171"/>
      <c r="G732" s="524"/>
      <c r="H732" s="524"/>
      <c r="I732" s="524"/>
      <c r="J732" s="524"/>
      <c r="K732" s="524"/>
      <c r="L732" s="203"/>
      <c r="M732" s="524"/>
      <c r="N732" s="525"/>
    </row>
    <row r="733" spans="1:14" x14ac:dyDescent="0.3">
      <c r="A733" s="11"/>
      <c r="B733" s="21" t="s">
        <v>177</v>
      </c>
      <c r="C733" s="12"/>
      <c r="D733" s="13" t="s">
        <v>178</v>
      </c>
      <c r="E733" s="2" t="s">
        <v>31</v>
      </c>
      <c r="F733" s="27">
        <v>0</v>
      </c>
      <c r="G733" s="2" t="s">
        <v>179</v>
      </c>
      <c r="H733" s="27">
        <v>0</v>
      </c>
      <c r="I733" s="2" t="s">
        <v>33</v>
      </c>
      <c r="J733" s="27">
        <v>0</v>
      </c>
      <c r="K733" s="2"/>
      <c r="L733" s="136"/>
      <c r="M733" s="2" t="s">
        <v>35</v>
      </c>
      <c r="N733" s="28">
        <v>0</v>
      </c>
    </row>
    <row r="734" spans="1:14" x14ac:dyDescent="0.3">
      <c r="A734" s="11"/>
      <c r="B734" s="12"/>
      <c r="C734" s="12"/>
      <c r="D734" s="29"/>
      <c r="E734" s="2" t="s">
        <v>20</v>
      </c>
      <c r="F734" s="27">
        <v>0</v>
      </c>
      <c r="G734" s="2" t="s">
        <v>180</v>
      </c>
      <c r="H734" s="27">
        <v>0</v>
      </c>
      <c r="I734" s="2" t="s">
        <v>181</v>
      </c>
      <c r="J734" s="27">
        <v>0</v>
      </c>
      <c r="K734" s="2" t="s">
        <v>182</v>
      </c>
      <c r="L734" s="136">
        <v>0</v>
      </c>
      <c r="M734" s="2" t="s">
        <v>38</v>
      </c>
      <c r="N734" s="28">
        <v>0</v>
      </c>
    </row>
    <row r="735" spans="1:14" x14ac:dyDescent="0.3">
      <c r="A735" s="11"/>
      <c r="B735" s="12"/>
      <c r="C735" s="12"/>
      <c r="D735" s="29"/>
      <c r="E735" s="2" t="s">
        <v>26</v>
      </c>
      <c r="F735" s="27">
        <v>0</v>
      </c>
      <c r="G735" s="2" t="s">
        <v>183</v>
      </c>
      <c r="H735" s="27">
        <v>0</v>
      </c>
      <c r="I735" s="2" t="s">
        <v>184</v>
      </c>
      <c r="J735" s="27">
        <v>0</v>
      </c>
      <c r="K735" s="2"/>
      <c r="L735" s="136"/>
      <c r="M735" s="2" t="s">
        <v>39</v>
      </c>
      <c r="N735" s="28">
        <v>0</v>
      </c>
    </row>
    <row r="736" spans="1:14" x14ac:dyDescent="0.3">
      <c r="A736" s="11"/>
      <c r="B736" s="12"/>
      <c r="C736" s="12"/>
      <c r="D736" s="30"/>
      <c r="H736" s="2"/>
      <c r="J736" s="2"/>
      <c r="L736" s="108"/>
      <c r="N736" s="14"/>
    </row>
    <row r="737" spans="1:14" x14ac:dyDescent="0.3">
      <c r="A737" s="11"/>
      <c r="B737" s="21" t="s">
        <v>185</v>
      </c>
      <c r="C737" s="12"/>
      <c r="D737" s="13" t="s">
        <v>186</v>
      </c>
      <c r="E737" s="2" t="s">
        <v>31</v>
      </c>
      <c r="F737" s="27">
        <v>0</v>
      </c>
      <c r="G737" s="2" t="s">
        <v>179</v>
      </c>
      <c r="H737" s="27">
        <v>0</v>
      </c>
      <c r="I737" s="2" t="s">
        <v>33</v>
      </c>
      <c r="J737" s="27">
        <v>0</v>
      </c>
      <c r="K737" s="2"/>
      <c r="L737" s="136"/>
      <c r="M737" s="2" t="s">
        <v>35</v>
      </c>
      <c r="N737" s="28">
        <v>0</v>
      </c>
    </row>
    <row r="738" spans="1:14" x14ac:dyDescent="0.3">
      <c r="A738" s="11"/>
      <c r="B738" s="12"/>
      <c r="C738" s="12"/>
      <c r="D738" s="29"/>
      <c r="E738" s="2" t="s">
        <v>20</v>
      </c>
      <c r="F738" s="27">
        <v>0</v>
      </c>
      <c r="G738" s="2" t="s">
        <v>180</v>
      </c>
      <c r="H738" s="27">
        <v>0</v>
      </c>
      <c r="I738" s="2" t="s">
        <v>181</v>
      </c>
      <c r="J738" s="27">
        <v>0</v>
      </c>
      <c r="K738" s="2" t="s">
        <v>182</v>
      </c>
      <c r="L738" s="136">
        <v>0</v>
      </c>
      <c r="M738" s="2" t="s">
        <v>38</v>
      </c>
      <c r="N738" s="28">
        <v>0</v>
      </c>
    </row>
    <row r="739" spans="1:14" x14ac:dyDescent="0.3">
      <c r="A739" s="11"/>
      <c r="B739" s="12"/>
      <c r="C739" s="12"/>
      <c r="D739" s="29"/>
      <c r="E739" s="2" t="s">
        <v>26</v>
      </c>
      <c r="F739" s="27">
        <v>0</v>
      </c>
      <c r="G739" s="2" t="s">
        <v>183</v>
      </c>
      <c r="H739" s="27">
        <v>0</v>
      </c>
      <c r="I739" s="2" t="s">
        <v>184</v>
      </c>
      <c r="J739" s="27">
        <v>0</v>
      </c>
      <c r="K739" s="2"/>
      <c r="L739" s="136"/>
      <c r="M739" s="2" t="s">
        <v>39</v>
      </c>
      <c r="N739" s="28">
        <v>0</v>
      </c>
    </row>
    <row r="740" spans="1:14" x14ac:dyDescent="0.3">
      <c r="A740" s="11"/>
      <c r="B740" s="12"/>
      <c r="C740" s="12"/>
      <c r="D740" s="30"/>
      <c r="I740" s="2"/>
      <c r="L740" s="108"/>
      <c r="N740" s="5"/>
    </row>
    <row r="741" spans="1:14" x14ac:dyDescent="0.3">
      <c r="A741" s="11"/>
      <c r="B741" s="21" t="s">
        <v>195</v>
      </c>
      <c r="C741" s="12"/>
      <c r="D741" s="13" t="s">
        <v>196</v>
      </c>
      <c r="E741" s="2" t="s">
        <v>31</v>
      </c>
      <c r="F741" s="27">
        <v>0</v>
      </c>
      <c r="G741" s="2" t="s">
        <v>179</v>
      </c>
      <c r="H741" s="27">
        <v>0</v>
      </c>
      <c r="I741" s="2" t="s">
        <v>33</v>
      </c>
      <c r="J741" s="27">
        <v>0</v>
      </c>
      <c r="L741" s="136"/>
      <c r="M741" s="2" t="s">
        <v>35</v>
      </c>
      <c r="N741" s="28">
        <v>0</v>
      </c>
    </row>
    <row r="742" spans="1:14" x14ac:dyDescent="0.3">
      <c r="A742" s="11"/>
      <c r="B742" s="12"/>
      <c r="C742" s="12"/>
      <c r="D742" s="29"/>
      <c r="E742" s="2" t="s">
        <v>20</v>
      </c>
      <c r="F742" s="27">
        <v>0</v>
      </c>
      <c r="G742" s="2" t="s">
        <v>180</v>
      </c>
      <c r="H742" s="27">
        <v>0</v>
      </c>
      <c r="I742" s="2" t="s">
        <v>181</v>
      </c>
      <c r="J742" s="27">
        <v>0</v>
      </c>
      <c r="K742" s="2" t="s">
        <v>182</v>
      </c>
      <c r="L742" s="136">
        <v>0</v>
      </c>
      <c r="M742" s="2" t="s">
        <v>38</v>
      </c>
      <c r="N742" s="28">
        <v>0</v>
      </c>
    </row>
    <row r="743" spans="1:14" x14ac:dyDescent="0.3">
      <c r="A743" s="11"/>
      <c r="B743" s="12"/>
      <c r="C743" s="12"/>
      <c r="D743" s="29"/>
      <c r="E743" s="2" t="s">
        <v>26</v>
      </c>
      <c r="F743" s="27">
        <v>0</v>
      </c>
      <c r="G743" s="2" t="s">
        <v>183</v>
      </c>
      <c r="H743" s="27">
        <v>0</v>
      </c>
      <c r="I743" s="2" t="s">
        <v>184</v>
      </c>
      <c r="J743" s="27">
        <v>0</v>
      </c>
      <c r="K743" s="39"/>
      <c r="L743" s="136"/>
      <c r="M743" s="2" t="s">
        <v>39</v>
      </c>
      <c r="N743" s="28">
        <v>0</v>
      </c>
    </row>
    <row r="744" spans="1:14" ht="15" thickBot="1" x14ac:dyDescent="0.35">
      <c r="A744" s="11"/>
      <c r="B744" s="12"/>
      <c r="C744" s="12"/>
      <c r="D744" s="29"/>
      <c r="E744" s="2"/>
      <c r="F744" s="27"/>
      <c r="G744" s="2"/>
      <c r="H744" s="27"/>
      <c r="I744" s="2"/>
      <c r="J744" s="27"/>
      <c r="K744"/>
      <c r="L744" s="136"/>
      <c r="M744" s="2"/>
      <c r="N744" s="28"/>
    </row>
    <row r="745" spans="1:14" ht="14.4" thickTop="1" x14ac:dyDescent="0.3">
      <c r="A745" s="48"/>
      <c r="B745" s="49"/>
      <c r="C745" s="49"/>
      <c r="D745" s="50"/>
      <c r="E745" s="518"/>
      <c r="F745" s="519"/>
      <c r="G745" s="518"/>
      <c r="H745" s="519"/>
      <c r="I745" s="518"/>
      <c r="J745" s="519"/>
      <c r="K745" s="518"/>
      <c r="L745" s="201"/>
      <c r="M745" s="518"/>
      <c r="N745" s="520"/>
    </row>
    <row r="746" spans="1:14" ht="27.6" x14ac:dyDescent="0.3">
      <c r="A746" s="37"/>
      <c r="B746" s="78" t="s">
        <v>187</v>
      </c>
      <c r="C746" s="12" t="s">
        <v>202</v>
      </c>
      <c r="D746" s="13" t="s">
        <v>311</v>
      </c>
      <c r="E746" s="39" t="s">
        <v>31</v>
      </c>
      <c r="F746" s="40">
        <f>+F733+F737+F741</f>
        <v>0</v>
      </c>
      <c r="G746" s="39" t="s">
        <v>179</v>
      </c>
      <c r="H746" s="40">
        <f>+H733+H737+H741</f>
        <v>0</v>
      </c>
      <c r="I746" s="39" t="s">
        <v>33</v>
      </c>
      <c r="J746" s="40">
        <f>+J733+J737+J741</f>
        <v>0</v>
      </c>
      <c r="K746" s="39"/>
      <c r="L746" s="192"/>
      <c r="M746" s="39" t="s">
        <v>35</v>
      </c>
      <c r="N746" s="41">
        <f>+N733+N737+N741</f>
        <v>0</v>
      </c>
    </row>
    <row r="747" spans="1:14" x14ac:dyDescent="0.3">
      <c r="A747" s="11"/>
      <c r="B747" s="12"/>
      <c r="C747" s="12"/>
      <c r="D747" s="13"/>
      <c r="E747" s="39" t="s">
        <v>20</v>
      </c>
      <c r="F747" s="40">
        <f>+F734+F738+F742</f>
        <v>0</v>
      </c>
      <c r="G747" s="39" t="s">
        <v>180</v>
      </c>
      <c r="H747" s="40">
        <f>+H734+H738+H742</f>
        <v>0</v>
      </c>
      <c r="I747" s="39" t="s">
        <v>181</v>
      </c>
      <c r="J747" s="40">
        <f>+J734+J738+J742</f>
        <v>0</v>
      </c>
      <c r="K747" s="39" t="s">
        <v>182</v>
      </c>
      <c r="L747" s="192">
        <f>+L734+L738+L742</f>
        <v>0</v>
      </c>
      <c r="M747" s="39" t="s">
        <v>38</v>
      </c>
      <c r="N747" s="41">
        <f>+N734+N738+N742</f>
        <v>0</v>
      </c>
    </row>
    <row r="748" spans="1:14" x14ac:dyDescent="0.3">
      <c r="A748" s="11"/>
      <c r="B748" s="12"/>
      <c r="C748" s="12"/>
      <c r="D748" s="13"/>
      <c r="E748" s="39" t="s">
        <v>26</v>
      </c>
      <c r="F748" s="40">
        <f>+F735+F739+F743</f>
        <v>0</v>
      </c>
      <c r="G748" s="39" t="s">
        <v>183</v>
      </c>
      <c r="H748" s="40">
        <f>+H735+H739+H743</f>
        <v>0</v>
      </c>
      <c r="I748" s="39" t="s">
        <v>184</v>
      </c>
      <c r="J748" s="40">
        <f>+J735+J739+J743</f>
        <v>0</v>
      </c>
      <c r="K748" s="39"/>
      <c r="L748" s="192"/>
      <c r="M748" s="39" t="s">
        <v>39</v>
      </c>
      <c r="N748" s="41">
        <f>+N735+N739+N743</f>
        <v>0</v>
      </c>
    </row>
    <row r="749" spans="1:14" x14ac:dyDescent="0.3">
      <c r="A749" s="42"/>
      <c r="B749" s="43"/>
      <c r="C749" s="43"/>
      <c r="D749" s="22"/>
      <c r="E749" s="44"/>
      <c r="F749" s="172"/>
      <c r="G749" s="44"/>
      <c r="H749" s="172"/>
      <c r="I749" s="44"/>
      <c r="J749" s="172"/>
      <c r="K749" s="44"/>
      <c r="L749" s="746"/>
      <c r="M749" s="44"/>
      <c r="N749" s="45"/>
    </row>
    <row r="750" spans="1:14" x14ac:dyDescent="0.3">
      <c r="A750" s="79"/>
      <c r="B750" s="17"/>
      <c r="C750" s="17"/>
      <c r="D750" s="81"/>
      <c r="E750" s="521"/>
      <c r="F750" s="522"/>
      <c r="G750" s="521"/>
      <c r="H750" s="521"/>
      <c r="I750" s="521"/>
      <c r="J750" s="521"/>
      <c r="K750" s="521"/>
      <c r="L750" s="197"/>
      <c r="M750" s="521"/>
      <c r="N750" s="523"/>
    </row>
    <row r="751" spans="1:14" x14ac:dyDescent="0.3">
      <c r="A751" s="100" t="s">
        <v>312</v>
      </c>
      <c r="B751" s="58" t="s">
        <v>175</v>
      </c>
      <c r="C751" s="58" t="s">
        <v>205</v>
      </c>
      <c r="D751" s="57" t="s">
        <v>313</v>
      </c>
      <c r="E751" s="18"/>
      <c r="F751" s="18"/>
      <c r="G751" s="18"/>
      <c r="H751" s="18"/>
      <c r="I751" s="18"/>
      <c r="J751" s="18"/>
      <c r="K751" s="18"/>
      <c r="L751" s="18"/>
      <c r="M751" s="18"/>
      <c r="N751" s="101"/>
    </row>
    <row r="752" spans="1:14" x14ac:dyDescent="0.3">
      <c r="A752" s="66"/>
      <c r="B752" s="61"/>
      <c r="C752" s="12"/>
      <c r="D752" s="30"/>
      <c r="L752" s="107"/>
      <c r="N752" s="5"/>
    </row>
    <row r="753" spans="1:14" x14ac:dyDescent="0.3">
      <c r="A753" s="59"/>
      <c r="B753" s="25"/>
      <c r="C753" s="60"/>
      <c r="D753" s="53"/>
      <c r="E753" s="524"/>
      <c r="F753" s="171"/>
      <c r="G753" s="524"/>
      <c r="H753" s="524"/>
      <c r="I753" s="524"/>
      <c r="J753" s="524"/>
      <c r="K753" s="524"/>
      <c r="L753" s="203"/>
      <c r="M753" s="524"/>
      <c r="N753" s="525"/>
    </row>
    <row r="754" spans="1:14" x14ac:dyDescent="0.3">
      <c r="A754" s="11"/>
      <c r="B754" s="21" t="s">
        <v>177</v>
      </c>
      <c r="C754" s="12"/>
      <c r="D754" s="13" t="s">
        <v>178</v>
      </c>
      <c r="E754" s="2" t="s">
        <v>31</v>
      </c>
      <c r="F754" s="27">
        <v>0</v>
      </c>
      <c r="G754" s="2" t="s">
        <v>179</v>
      </c>
      <c r="H754" s="27">
        <v>0</v>
      </c>
      <c r="I754" s="2" t="s">
        <v>33</v>
      </c>
      <c r="J754" s="27">
        <v>0</v>
      </c>
      <c r="K754" s="2"/>
      <c r="L754" s="136"/>
      <c r="M754" s="2" t="s">
        <v>35</v>
      </c>
      <c r="N754" s="28">
        <v>0</v>
      </c>
    </row>
    <row r="755" spans="1:14" x14ac:dyDescent="0.3">
      <c r="A755" s="11"/>
      <c r="B755" s="12"/>
      <c r="C755" s="12"/>
      <c r="D755" s="29"/>
      <c r="E755" s="2" t="s">
        <v>20</v>
      </c>
      <c r="F755" s="27">
        <v>0</v>
      </c>
      <c r="G755" s="2" t="s">
        <v>180</v>
      </c>
      <c r="H755" s="27">
        <v>0</v>
      </c>
      <c r="I755" s="2" t="s">
        <v>181</v>
      </c>
      <c r="J755" s="27">
        <v>0</v>
      </c>
      <c r="K755" s="2" t="s">
        <v>182</v>
      </c>
      <c r="L755" s="136">
        <v>0</v>
      </c>
      <c r="M755" s="2" t="s">
        <v>38</v>
      </c>
      <c r="N755" s="28">
        <v>0</v>
      </c>
    </row>
    <row r="756" spans="1:14" x14ac:dyDescent="0.3">
      <c r="A756" s="11"/>
      <c r="B756" s="12"/>
      <c r="C756" s="12"/>
      <c r="D756" s="29"/>
      <c r="E756" s="2" t="s">
        <v>26</v>
      </c>
      <c r="F756" s="27">
        <v>0</v>
      </c>
      <c r="G756" s="2" t="s">
        <v>183</v>
      </c>
      <c r="H756" s="27">
        <v>0</v>
      </c>
      <c r="I756" s="2" t="s">
        <v>184</v>
      </c>
      <c r="J756" s="27">
        <v>0</v>
      </c>
      <c r="K756" s="2"/>
      <c r="L756" s="136"/>
      <c r="M756" s="2" t="s">
        <v>39</v>
      </c>
      <c r="N756" s="28">
        <v>0</v>
      </c>
    </row>
    <row r="757" spans="1:14" x14ac:dyDescent="0.3">
      <c r="A757" s="11"/>
      <c r="B757" s="12"/>
      <c r="C757" s="12"/>
      <c r="D757" s="30"/>
      <c r="H757" s="2"/>
      <c r="J757" s="2"/>
      <c r="L757" s="108"/>
      <c r="N757" s="14"/>
    </row>
    <row r="758" spans="1:14" x14ac:dyDescent="0.3">
      <c r="A758" s="11"/>
      <c r="B758" s="21" t="s">
        <v>185</v>
      </c>
      <c r="C758" s="12"/>
      <c r="D758" s="13" t="s">
        <v>186</v>
      </c>
      <c r="E758" s="2" t="s">
        <v>31</v>
      </c>
      <c r="F758" s="27">
        <v>0</v>
      </c>
      <c r="G758" s="2" t="s">
        <v>179</v>
      </c>
      <c r="H758" s="27">
        <v>0</v>
      </c>
      <c r="I758" s="2" t="s">
        <v>33</v>
      </c>
      <c r="J758" s="27">
        <v>0</v>
      </c>
      <c r="K758" s="2"/>
      <c r="L758" s="136"/>
      <c r="M758" s="2" t="s">
        <v>35</v>
      </c>
      <c r="N758" s="28">
        <v>0</v>
      </c>
    </row>
    <row r="759" spans="1:14" x14ac:dyDescent="0.3">
      <c r="A759" s="11"/>
      <c r="B759" s="12"/>
      <c r="C759" s="12"/>
      <c r="D759" s="29"/>
      <c r="E759" s="2" t="s">
        <v>20</v>
      </c>
      <c r="F759" s="27">
        <v>0</v>
      </c>
      <c r="G759" s="2" t="s">
        <v>180</v>
      </c>
      <c r="H759" s="27">
        <v>0</v>
      </c>
      <c r="I759" s="2" t="s">
        <v>181</v>
      </c>
      <c r="J759" s="27">
        <v>0</v>
      </c>
      <c r="K759" s="2" t="s">
        <v>182</v>
      </c>
      <c r="L759" s="136">
        <v>0</v>
      </c>
      <c r="M759" s="2" t="s">
        <v>38</v>
      </c>
      <c r="N759" s="28">
        <v>0</v>
      </c>
    </row>
    <row r="760" spans="1:14" x14ac:dyDescent="0.3">
      <c r="A760" s="11"/>
      <c r="B760" s="12"/>
      <c r="C760" s="12"/>
      <c r="D760" s="29"/>
      <c r="E760" s="2" t="s">
        <v>26</v>
      </c>
      <c r="F760" s="27">
        <v>0</v>
      </c>
      <c r="G760" s="2" t="s">
        <v>183</v>
      </c>
      <c r="H760" s="27">
        <v>0</v>
      </c>
      <c r="I760" s="2" t="s">
        <v>184</v>
      </c>
      <c r="J760" s="27">
        <v>0</v>
      </c>
      <c r="K760" s="2"/>
      <c r="L760" s="136"/>
      <c r="M760" s="2" t="s">
        <v>39</v>
      </c>
      <c r="N760" s="28">
        <v>0</v>
      </c>
    </row>
    <row r="761" spans="1:14" x14ac:dyDescent="0.3">
      <c r="A761" s="66"/>
      <c r="B761" s="12"/>
      <c r="C761" s="12"/>
      <c r="D761" s="30"/>
      <c r="I761" s="2"/>
      <c r="L761" s="108"/>
      <c r="N761" s="5"/>
    </row>
    <row r="762" spans="1:14" x14ac:dyDescent="0.3">
      <c r="A762" s="11"/>
      <c r="B762" s="21" t="s">
        <v>195</v>
      </c>
      <c r="C762" s="12"/>
      <c r="D762" s="13" t="s">
        <v>196</v>
      </c>
      <c r="E762" s="2" t="s">
        <v>31</v>
      </c>
      <c r="F762" s="27">
        <v>0</v>
      </c>
      <c r="G762" s="2" t="s">
        <v>179</v>
      </c>
      <c r="H762" s="27">
        <v>0</v>
      </c>
      <c r="I762" s="2" t="s">
        <v>33</v>
      </c>
      <c r="J762" s="27">
        <v>0</v>
      </c>
      <c r="L762" s="136"/>
      <c r="M762" s="2" t="s">
        <v>35</v>
      </c>
      <c r="N762" s="28">
        <v>0</v>
      </c>
    </row>
    <row r="763" spans="1:14" x14ac:dyDescent="0.3">
      <c r="A763" s="11"/>
      <c r="B763" s="12"/>
      <c r="C763" s="12"/>
      <c r="D763" s="29"/>
      <c r="E763" s="2" t="s">
        <v>20</v>
      </c>
      <c r="F763" s="27">
        <v>0</v>
      </c>
      <c r="G763" s="2" t="s">
        <v>180</v>
      </c>
      <c r="H763" s="27">
        <v>0</v>
      </c>
      <c r="I763" s="2" t="s">
        <v>181</v>
      </c>
      <c r="J763" s="27">
        <v>0</v>
      </c>
      <c r="K763" s="2" t="s">
        <v>182</v>
      </c>
      <c r="L763" s="136">
        <v>0</v>
      </c>
      <c r="M763" s="2" t="s">
        <v>38</v>
      </c>
      <c r="N763" s="28">
        <v>0</v>
      </c>
    </row>
    <row r="764" spans="1:14" x14ac:dyDescent="0.3">
      <c r="A764" s="11"/>
      <c r="B764" s="12"/>
      <c r="C764" s="12"/>
      <c r="D764" s="29"/>
      <c r="E764" s="2" t="s">
        <v>26</v>
      </c>
      <c r="F764" s="27">
        <v>0</v>
      </c>
      <c r="G764" s="2" t="s">
        <v>183</v>
      </c>
      <c r="H764" s="27">
        <v>0</v>
      </c>
      <c r="I764" s="2" t="s">
        <v>184</v>
      </c>
      <c r="J764" s="27">
        <v>0</v>
      </c>
      <c r="K764" s="39"/>
      <c r="L764" s="136"/>
      <c r="M764" s="2" t="s">
        <v>39</v>
      </c>
      <c r="N764" s="28">
        <v>0</v>
      </c>
    </row>
    <row r="765" spans="1:14" ht="15" thickBot="1" x14ac:dyDescent="0.35">
      <c r="A765" s="11"/>
      <c r="B765" s="12"/>
      <c r="C765" s="12"/>
      <c r="D765" s="29"/>
      <c r="E765" s="2"/>
      <c r="F765" s="27"/>
      <c r="G765" s="2"/>
      <c r="H765" s="27"/>
      <c r="I765" s="2"/>
      <c r="J765" s="27"/>
      <c r="K765"/>
      <c r="L765" s="136"/>
      <c r="M765" s="2"/>
      <c r="N765" s="28"/>
    </row>
    <row r="766" spans="1:14" ht="14.4" thickTop="1" x14ac:dyDescent="0.3">
      <c r="A766" s="48"/>
      <c r="B766" s="49"/>
      <c r="C766" s="49"/>
      <c r="D766" s="50"/>
      <c r="E766" s="518"/>
      <c r="F766" s="519"/>
      <c r="G766" s="518"/>
      <c r="H766" s="519"/>
      <c r="I766" s="518"/>
      <c r="J766" s="519"/>
      <c r="K766" s="518"/>
      <c r="L766" s="201"/>
      <c r="M766" s="518"/>
      <c r="N766" s="520"/>
    </row>
    <row r="767" spans="1:14" x14ac:dyDescent="0.3">
      <c r="A767" s="37"/>
      <c r="B767" s="78" t="s">
        <v>187</v>
      </c>
      <c r="C767" s="12" t="s">
        <v>205</v>
      </c>
      <c r="D767" s="13" t="s">
        <v>313</v>
      </c>
      <c r="E767" s="39" t="s">
        <v>31</v>
      </c>
      <c r="F767" s="40">
        <f>+F754+F758+F762</f>
        <v>0</v>
      </c>
      <c r="G767" s="39" t="s">
        <v>179</v>
      </c>
      <c r="H767" s="40">
        <f>+H754+H758+H762</f>
        <v>0</v>
      </c>
      <c r="I767" s="39" t="s">
        <v>33</v>
      </c>
      <c r="J767" s="40">
        <f>+J754+J758+J762</f>
        <v>0</v>
      </c>
      <c r="K767" s="39"/>
      <c r="L767" s="192"/>
      <c r="M767" s="39" t="s">
        <v>35</v>
      </c>
      <c r="N767" s="41">
        <f>+N754+N758+N762</f>
        <v>0</v>
      </c>
    </row>
    <row r="768" spans="1:14" x14ac:dyDescent="0.3">
      <c r="A768" s="11"/>
      <c r="B768" s="12"/>
      <c r="C768" s="12"/>
      <c r="D768" s="13"/>
      <c r="E768" s="39" t="s">
        <v>20</v>
      </c>
      <c r="F768" s="40">
        <f>+F755+F759+F763</f>
        <v>0</v>
      </c>
      <c r="G768" s="39" t="s">
        <v>180</v>
      </c>
      <c r="H768" s="40">
        <f>+H755+H759+H763</f>
        <v>0</v>
      </c>
      <c r="I768" s="39" t="s">
        <v>181</v>
      </c>
      <c r="J768" s="40">
        <f>+J755+J759+J763</f>
        <v>0</v>
      </c>
      <c r="K768" s="39" t="s">
        <v>182</v>
      </c>
      <c r="L768" s="192">
        <f>+L755+L759+L763</f>
        <v>0</v>
      </c>
      <c r="M768" s="39" t="s">
        <v>38</v>
      </c>
      <c r="N768" s="41">
        <f>+N755+N759+N763</f>
        <v>0</v>
      </c>
    </row>
    <row r="769" spans="1:14" x14ac:dyDescent="0.3">
      <c r="A769" s="11"/>
      <c r="B769" s="12"/>
      <c r="C769" s="12"/>
      <c r="D769" s="13"/>
      <c r="E769" s="39" t="s">
        <v>26</v>
      </c>
      <c r="F769" s="40">
        <f>+F756+F760+F764</f>
        <v>0</v>
      </c>
      <c r="G769" s="39" t="s">
        <v>183</v>
      </c>
      <c r="H769" s="40">
        <f>+H756+H760+H764</f>
        <v>0</v>
      </c>
      <c r="I769" s="39" t="s">
        <v>184</v>
      </c>
      <c r="J769" s="40">
        <f>+J756+J760+J764</f>
        <v>0</v>
      </c>
      <c r="K769" s="39"/>
      <c r="L769" s="192"/>
      <c r="M769" s="39" t="s">
        <v>39</v>
      </c>
      <c r="N769" s="41">
        <f>+N756+N760+N764</f>
        <v>0</v>
      </c>
    </row>
    <row r="770" spans="1:14" x14ac:dyDescent="0.3">
      <c r="A770" s="42"/>
      <c r="B770" s="43"/>
      <c r="C770" s="43"/>
      <c r="D770" s="22"/>
      <c r="E770" s="44"/>
      <c r="F770" s="172"/>
      <c r="G770" s="44"/>
      <c r="H770" s="172"/>
      <c r="I770" s="44"/>
      <c r="J770" s="172"/>
      <c r="K770" s="44"/>
      <c r="L770" s="746"/>
      <c r="M770" s="44"/>
      <c r="N770" s="45"/>
    </row>
    <row r="771" spans="1:14" x14ac:dyDescent="0.3">
      <c r="A771" s="66"/>
      <c r="B771" s="47"/>
      <c r="C771" s="12"/>
      <c r="D771" s="30"/>
      <c r="L771" s="107"/>
      <c r="N771" s="5"/>
    </row>
    <row r="772" spans="1:14" x14ac:dyDescent="0.3">
      <c r="A772" s="100" t="s">
        <v>314</v>
      </c>
      <c r="B772" s="58" t="s">
        <v>175</v>
      </c>
      <c r="C772" s="58" t="s">
        <v>208</v>
      </c>
      <c r="D772" s="57" t="s">
        <v>315</v>
      </c>
      <c r="E772" s="18"/>
      <c r="F772" s="18"/>
      <c r="G772" s="18"/>
      <c r="H772" s="18"/>
      <c r="I772" s="18"/>
      <c r="J772" s="18"/>
      <c r="K772" s="18"/>
      <c r="L772" s="18"/>
      <c r="M772" s="18"/>
      <c r="N772" s="101"/>
    </row>
    <row r="773" spans="1:14" x14ac:dyDescent="0.3">
      <c r="A773" s="11"/>
      <c r="B773" s="61"/>
      <c r="C773" s="12"/>
      <c r="D773" s="30"/>
      <c r="L773" s="107"/>
      <c r="N773" s="5"/>
    </row>
    <row r="774" spans="1:14" x14ac:dyDescent="0.3">
      <c r="A774" s="59"/>
      <c r="B774" s="25"/>
      <c r="C774" s="60"/>
      <c r="D774" s="53"/>
      <c r="E774" s="524"/>
      <c r="F774" s="171"/>
      <c r="G774" s="524"/>
      <c r="H774" s="524"/>
      <c r="I774" s="524"/>
      <c r="J774" s="524"/>
      <c r="K774" s="524"/>
      <c r="L774" s="203"/>
      <c r="M774" s="524"/>
      <c r="N774" s="525"/>
    </row>
    <row r="775" spans="1:14" x14ac:dyDescent="0.3">
      <c r="A775" s="11"/>
      <c r="B775" s="21" t="s">
        <v>177</v>
      </c>
      <c r="C775" s="12"/>
      <c r="D775" s="13" t="s">
        <v>178</v>
      </c>
      <c r="E775" s="2" t="s">
        <v>31</v>
      </c>
      <c r="F775" s="27">
        <v>0</v>
      </c>
      <c r="G775" s="2" t="s">
        <v>179</v>
      </c>
      <c r="H775" s="27">
        <v>0</v>
      </c>
      <c r="I775" s="2" t="s">
        <v>33</v>
      </c>
      <c r="J775" s="27">
        <v>0</v>
      </c>
      <c r="K775" s="2"/>
      <c r="L775" s="136"/>
      <c r="M775" s="2" t="s">
        <v>35</v>
      </c>
      <c r="N775" s="28">
        <v>0</v>
      </c>
    </row>
    <row r="776" spans="1:14" x14ac:dyDescent="0.3">
      <c r="A776" s="11"/>
      <c r="B776" s="12"/>
      <c r="C776" s="12"/>
      <c r="D776" s="29"/>
      <c r="E776" s="2" t="s">
        <v>20</v>
      </c>
      <c r="F776" s="27">
        <v>0</v>
      </c>
      <c r="G776" s="2" t="s">
        <v>180</v>
      </c>
      <c r="H776" s="27">
        <v>0</v>
      </c>
      <c r="I776" s="2" t="s">
        <v>181</v>
      </c>
      <c r="J776" s="27">
        <v>0</v>
      </c>
      <c r="K776" s="2" t="s">
        <v>182</v>
      </c>
      <c r="L776" s="136">
        <v>0</v>
      </c>
      <c r="M776" s="2" t="s">
        <v>38</v>
      </c>
      <c r="N776" s="28">
        <v>0</v>
      </c>
    </row>
    <row r="777" spans="1:14" x14ac:dyDescent="0.3">
      <c r="A777" s="11"/>
      <c r="B777" s="12"/>
      <c r="C777" s="12"/>
      <c r="D777" s="29"/>
      <c r="E777" s="2" t="s">
        <v>26</v>
      </c>
      <c r="F777" s="27">
        <v>0</v>
      </c>
      <c r="G777" s="2" t="s">
        <v>183</v>
      </c>
      <c r="H777" s="27">
        <v>0</v>
      </c>
      <c r="I777" s="2" t="s">
        <v>184</v>
      </c>
      <c r="J777" s="27">
        <v>0</v>
      </c>
      <c r="K777" s="2"/>
      <c r="L777" s="136"/>
      <c r="M777" s="2" t="s">
        <v>39</v>
      </c>
      <c r="N777" s="28">
        <v>0</v>
      </c>
    </row>
    <row r="778" spans="1:14" x14ac:dyDescent="0.3">
      <c r="A778" s="11"/>
      <c r="B778" s="12"/>
      <c r="C778" s="12"/>
      <c r="D778" s="30"/>
      <c r="H778" s="2"/>
      <c r="J778" s="2"/>
      <c r="L778" s="108"/>
      <c r="N778" s="14"/>
    </row>
    <row r="779" spans="1:14" x14ac:dyDescent="0.3">
      <c r="A779" s="11"/>
      <c r="B779" s="21" t="s">
        <v>185</v>
      </c>
      <c r="C779" s="12"/>
      <c r="D779" s="13" t="s">
        <v>186</v>
      </c>
      <c r="E779" s="2" t="s">
        <v>31</v>
      </c>
      <c r="F779" s="27">
        <v>0</v>
      </c>
      <c r="G779" s="2" t="s">
        <v>179</v>
      </c>
      <c r="H779" s="27">
        <v>0</v>
      </c>
      <c r="I779" s="2" t="s">
        <v>33</v>
      </c>
      <c r="J779" s="27">
        <v>0</v>
      </c>
      <c r="K779" s="2"/>
      <c r="L779" s="136"/>
      <c r="M779" s="2" t="s">
        <v>35</v>
      </c>
      <c r="N779" s="28">
        <v>0</v>
      </c>
    </row>
    <row r="780" spans="1:14" x14ac:dyDescent="0.3">
      <c r="A780" s="11"/>
      <c r="B780" s="12"/>
      <c r="C780" s="12"/>
      <c r="D780" s="29"/>
      <c r="E780" s="2" t="s">
        <v>20</v>
      </c>
      <c r="F780" s="27">
        <v>0</v>
      </c>
      <c r="G780" s="2" t="s">
        <v>180</v>
      </c>
      <c r="H780" s="27">
        <v>0</v>
      </c>
      <c r="I780" s="2" t="s">
        <v>181</v>
      </c>
      <c r="J780" s="27">
        <v>0</v>
      </c>
      <c r="K780" s="2" t="s">
        <v>182</v>
      </c>
      <c r="L780" s="136">
        <v>0</v>
      </c>
      <c r="M780" s="2" t="s">
        <v>38</v>
      </c>
      <c r="N780" s="28">
        <v>0</v>
      </c>
    </row>
    <row r="781" spans="1:14" x14ac:dyDescent="0.3">
      <c r="A781" s="11"/>
      <c r="B781" s="12"/>
      <c r="C781" s="12"/>
      <c r="D781" s="29"/>
      <c r="E781" s="2" t="s">
        <v>26</v>
      </c>
      <c r="F781" s="27">
        <v>0</v>
      </c>
      <c r="G781" s="2" t="s">
        <v>183</v>
      </c>
      <c r="H781" s="27">
        <v>0</v>
      </c>
      <c r="I781" s="2" t="s">
        <v>184</v>
      </c>
      <c r="J781" s="27">
        <v>0</v>
      </c>
      <c r="K781" s="2"/>
      <c r="L781" s="136"/>
      <c r="M781" s="2" t="s">
        <v>39</v>
      </c>
      <c r="N781" s="28">
        <v>0</v>
      </c>
    </row>
    <row r="782" spans="1:14" x14ac:dyDescent="0.3">
      <c r="A782" s="11"/>
      <c r="B782" s="12"/>
      <c r="C782" s="12"/>
      <c r="D782" s="30"/>
      <c r="I782" s="2"/>
      <c r="L782" s="108"/>
      <c r="N782" s="5"/>
    </row>
    <row r="783" spans="1:14" x14ac:dyDescent="0.3">
      <c r="A783" s="11"/>
      <c r="B783" s="21" t="s">
        <v>195</v>
      </c>
      <c r="C783" s="12"/>
      <c r="D783" s="13" t="s">
        <v>196</v>
      </c>
      <c r="E783" s="2" t="s">
        <v>31</v>
      </c>
      <c r="F783" s="27">
        <v>0</v>
      </c>
      <c r="G783" s="2" t="s">
        <v>179</v>
      </c>
      <c r="H783" s="27">
        <v>0</v>
      </c>
      <c r="I783" s="2" t="s">
        <v>33</v>
      </c>
      <c r="J783" s="27">
        <v>0</v>
      </c>
      <c r="L783" s="136"/>
      <c r="M783" s="2" t="s">
        <v>35</v>
      </c>
      <c r="N783" s="28">
        <v>0</v>
      </c>
    </row>
    <row r="784" spans="1:14" x14ac:dyDescent="0.3">
      <c r="A784" s="11"/>
      <c r="B784" s="12"/>
      <c r="C784" s="12"/>
      <c r="D784" s="29"/>
      <c r="E784" s="2" t="s">
        <v>20</v>
      </c>
      <c r="F784" s="27">
        <v>0</v>
      </c>
      <c r="G784" s="2" t="s">
        <v>180</v>
      </c>
      <c r="H784" s="27">
        <v>0</v>
      </c>
      <c r="I784" s="2" t="s">
        <v>181</v>
      </c>
      <c r="J784" s="27">
        <v>0</v>
      </c>
      <c r="K784" s="2" t="s">
        <v>182</v>
      </c>
      <c r="L784" s="136">
        <v>0</v>
      </c>
      <c r="M784" s="2" t="s">
        <v>38</v>
      </c>
      <c r="N784" s="28">
        <v>0</v>
      </c>
    </row>
    <row r="785" spans="1:14" x14ac:dyDescent="0.3">
      <c r="A785" s="11"/>
      <c r="B785" s="12"/>
      <c r="C785" s="12"/>
      <c r="D785" s="29"/>
      <c r="E785" s="2" t="s">
        <v>26</v>
      </c>
      <c r="F785" s="27">
        <v>0</v>
      </c>
      <c r="G785" s="2" t="s">
        <v>183</v>
      </c>
      <c r="H785" s="27">
        <v>0</v>
      </c>
      <c r="I785" s="2" t="s">
        <v>184</v>
      </c>
      <c r="J785" s="27">
        <v>0</v>
      </c>
      <c r="K785" s="39"/>
      <c r="L785" s="136"/>
      <c r="M785" s="2" t="s">
        <v>39</v>
      </c>
      <c r="N785" s="28">
        <v>0</v>
      </c>
    </row>
    <row r="786" spans="1:14" ht="15" thickBot="1" x14ac:dyDescent="0.35">
      <c r="A786" s="11"/>
      <c r="B786" s="12"/>
      <c r="C786" s="12"/>
      <c r="D786" s="29"/>
      <c r="E786" s="2"/>
      <c r="F786" s="27"/>
      <c r="G786" s="2"/>
      <c r="H786" s="27"/>
      <c r="I786" s="2"/>
      <c r="J786" s="27"/>
      <c r="K786"/>
      <c r="L786" s="136"/>
      <c r="M786" s="2"/>
      <c r="N786" s="28"/>
    </row>
    <row r="787" spans="1:14" ht="14.4" thickTop="1" x14ac:dyDescent="0.3">
      <c r="A787" s="48"/>
      <c r="B787" s="49"/>
      <c r="C787" s="49"/>
      <c r="D787" s="50"/>
      <c r="E787" s="518"/>
      <c r="F787" s="519"/>
      <c r="G787" s="518"/>
      <c r="H787" s="519"/>
      <c r="I787" s="518"/>
      <c r="J787" s="519"/>
      <c r="K787" s="518"/>
      <c r="L787" s="201"/>
      <c r="M787" s="518"/>
      <c r="N787" s="520"/>
    </row>
    <row r="788" spans="1:14" x14ac:dyDescent="0.3">
      <c r="A788" s="37"/>
      <c r="B788" s="78" t="s">
        <v>187</v>
      </c>
      <c r="C788" s="12" t="s">
        <v>208</v>
      </c>
      <c r="D788" s="13" t="s">
        <v>315</v>
      </c>
      <c r="E788" s="39" t="s">
        <v>31</v>
      </c>
      <c r="F788" s="40">
        <f>+F775+F779+F783</f>
        <v>0</v>
      </c>
      <c r="G788" s="39" t="s">
        <v>179</v>
      </c>
      <c r="H788" s="40">
        <f>+H775+H779+H783</f>
        <v>0</v>
      </c>
      <c r="I788" s="39" t="s">
        <v>33</v>
      </c>
      <c r="J788" s="40">
        <f>+J775+J779+J783</f>
        <v>0</v>
      </c>
      <c r="K788" s="39"/>
      <c r="L788" s="192"/>
      <c r="M788" s="39" t="s">
        <v>35</v>
      </c>
      <c r="N788" s="41">
        <f>+N775+N779+N783</f>
        <v>0</v>
      </c>
    </row>
    <row r="789" spans="1:14" x14ac:dyDescent="0.3">
      <c r="A789" s="11"/>
      <c r="B789" s="12"/>
      <c r="C789" s="12"/>
      <c r="D789" s="13"/>
      <c r="E789" s="39" t="s">
        <v>20</v>
      </c>
      <c r="F789" s="40">
        <f>+F776+F780+F784</f>
        <v>0</v>
      </c>
      <c r="G789" s="39" t="s">
        <v>180</v>
      </c>
      <c r="H789" s="40">
        <f>+H776+H780+H784</f>
        <v>0</v>
      </c>
      <c r="I789" s="39" t="s">
        <v>181</v>
      </c>
      <c r="J789" s="40">
        <f>+J776+J780+J784</f>
        <v>0</v>
      </c>
      <c r="K789" s="39" t="s">
        <v>182</v>
      </c>
      <c r="L789" s="192">
        <f>+L776+L780+L784</f>
        <v>0</v>
      </c>
      <c r="M789" s="39" t="s">
        <v>38</v>
      </c>
      <c r="N789" s="41">
        <f>+N776+N780+N784</f>
        <v>0</v>
      </c>
    </row>
    <row r="790" spans="1:14" x14ac:dyDescent="0.3">
      <c r="A790" s="11"/>
      <c r="B790" s="12"/>
      <c r="C790" s="12"/>
      <c r="D790" s="13"/>
      <c r="E790" s="39" t="s">
        <v>26</v>
      </c>
      <c r="F790" s="40">
        <f>+F777+F781+F785</f>
        <v>0</v>
      </c>
      <c r="G790" s="39" t="s">
        <v>183</v>
      </c>
      <c r="H790" s="40">
        <f>+H777+H781+H785</f>
        <v>0</v>
      </c>
      <c r="I790" s="39" t="s">
        <v>184</v>
      </c>
      <c r="J790" s="40">
        <f>+J777+J781+J785</f>
        <v>0</v>
      </c>
      <c r="K790" s="39"/>
      <c r="L790" s="192"/>
      <c r="M790" s="39" t="s">
        <v>39</v>
      </c>
      <c r="N790" s="41">
        <f>+N777+N781+N785</f>
        <v>0</v>
      </c>
    </row>
    <row r="791" spans="1:14" x14ac:dyDescent="0.3">
      <c r="A791" s="42"/>
      <c r="B791" s="43"/>
      <c r="C791" s="43"/>
      <c r="D791" s="22"/>
      <c r="E791" s="44"/>
      <c r="F791" s="172"/>
      <c r="G791" s="44"/>
      <c r="H791" s="172"/>
      <c r="I791" s="44"/>
      <c r="J791" s="172"/>
      <c r="K791" s="44"/>
      <c r="L791" s="746"/>
      <c r="M791" s="44"/>
      <c r="N791" s="45"/>
    </row>
    <row r="792" spans="1:14" x14ac:dyDescent="0.3">
      <c r="A792" s="11"/>
      <c r="B792" s="12"/>
      <c r="C792" s="12"/>
      <c r="D792" s="30"/>
      <c r="L792" s="107"/>
      <c r="N792" s="5"/>
    </row>
    <row r="793" spans="1:14" x14ac:dyDescent="0.3">
      <c r="A793" s="100" t="s">
        <v>316</v>
      </c>
      <c r="B793" s="58" t="s">
        <v>175</v>
      </c>
      <c r="C793" s="58" t="s">
        <v>211</v>
      </c>
      <c r="D793" s="57" t="s">
        <v>317</v>
      </c>
      <c r="E793" s="18"/>
      <c r="F793" s="18"/>
      <c r="G793" s="18"/>
      <c r="H793" s="18"/>
      <c r="I793" s="18"/>
      <c r="J793" s="18"/>
      <c r="K793" s="18"/>
      <c r="L793" s="18"/>
      <c r="M793" s="18"/>
      <c r="N793" s="101"/>
    </row>
    <row r="794" spans="1:14" x14ac:dyDescent="0.3">
      <c r="A794" s="11"/>
      <c r="B794" s="61"/>
      <c r="C794" s="12"/>
      <c r="D794" s="30"/>
      <c r="L794" s="107"/>
      <c r="N794" s="5"/>
    </row>
    <row r="795" spans="1:14" x14ac:dyDescent="0.3">
      <c r="A795" s="59"/>
      <c r="B795" s="25"/>
      <c r="C795" s="60"/>
      <c r="D795" s="53"/>
      <c r="E795" s="524"/>
      <c r="F795" s="171"/>
      <c r="G795" s="524"/>
      <c r="H795" s="524"/>
      <c r="I795" s="524"/>
      <c r="J795" s="524"/>
      <c r="K795" s="524"/>
      <c r="L795" s="203"/>
      <c r="M795" s="524"/>
      <c r="N795" s="525"/>
    </row>
    <row r="796" spans="1:14" x14ac:dyDescent="0.3">
      <c r="A796" s="11"/>
      <c r="B796" s="21" t="s">
        <v>177</v>
      </c>
      <c r="C796" s="12"/>
      <c r="D796" s="13" t="s">
        <v>178</v>
      </c>
      <c r="E796" s="2" t="s">
        <v>31</v>
      </c>
      <c r="F796" s="27">
        <v>0</v>
      </c>
      <c r="G796" s="2" t="s">
        <v>179</v>
      </c>
      <c r="H796" s="27">
        <v>0</v>
      </c>
      <c r="I796" s="2" t="s">
        <v>33</v>
      </c>
      <c r="J796" s="27">
        <v>0</v>
      </c>
      <c r="K796" s="2"/>
      <c r="L796" s="136"/>
      <c r="M796" s="2" t="s">
        <v>35</v>
      </c>
      <c r="N796" s="28">
        <v>0</v>
      </c>
    </row>
    <row r="797" spans="1:14" x14ac:dyDescent="0.3">
      <c r="A797" s="11"/>
      <c r="B797" s="12"/>
      <c r="C797" s="12"/>
      <c r="D797" s="29"/>
      <c r="E797" s="2" t="s">
        <v>20</v>
      </c>
      <c r="F797" s="27">
        <v>0</v>
      </c>
      <c r="G797" s="2" t="s">
        <v>180</v>
      </c>
      <c r="H797" s="27">
        <v>0</v>
      </c>
      <c r="I797" s="2" t="s">
        <v>181</v>
      </c>
      <c r="J797" s="27">
        <v>0</v>
      </c>
      <c r="K797" s="2" t="s">
        <v>182</v>
      </c>
      <c r="L797" s="136">
        <v>0</v>
      </c>
      <c r="M797" s="2" t="s">
        <v>38</v>
      </c>
      <c r="N797" s="28">
        <v>0</v>
      </c>
    </row>
    <row r="798" spans="1:14" x14ac:dyDescent="0.3">
      <c r="A798" s="11"/>
      <c r="B798" s="12"/>
      <c r="C798" s="12"/>
      <c r="D798" s="29"/>
      <c r="E798" s="2" t="s">
        <v>26</v>
      </c>
      <c r="F798" s="27">
        <v>0</v>
      </c>
      <c r="G798" s="2" t="s">
        <v>183</v>
      </c>
      <c r="H798" s="27">
        <v>0</v>
      </c>
      <c r="I798" s="2" t="s">
        <v>184</v>
      </c>
      <c r="J798" s="27">
        <v>0</v>
      </c>
      <c r="K798" s="2"/>
      <c r="L798" s="136"/>
      <c r="M798" s="2" t="s">
        <v>39</v>
      </c>
      <c r="N798" s="28">
        <v>0</v>
      </c>
    </row>
    <row r="799" spans="1:14" x14ac:dyDescent="0.3">
      <c r="A799" s="11"/>
      <c r="B799" s="12"/>
      <c r="C799" s="12"/>
      <c r="D799" s="30"/>
      <c r="H799" s="2"/>
      <c r="J799" s="2"/>
      <c r="L799" s="108"/>
      <c r="N799" s="14"/>
    </row>
    <row r="800" spans="1:14" x14ac:dyDescent="0.3">
      <c r="A800" s="11"/>
      <c r="B800" s="21" t="s">
        <v>185</v>
      </c>
      <c r="C800" s="12"/>
      <c r="D800" s="13" t="s">
        <v>186</v>
      </c>
      <c r="E800" s="2" t="s">
        <v>31</v>
      </c>
      <c r="F800" s="27">
        <v>0</v>
      </c>
      <c r="G800" s="2" t="s">
        <v>179</v>
      </c>
      <c r="H800" s="27">
        <v>0</v>
      </c>
      <c r="I800" s="2" t="s">
        <v>33</v>
      </c>
      <c r="J800" s="27">
        <v>0</v>
      </c>
      <c r="K800" s="2"/>
      <c r="L800" s="136"/>
      <c r="M800" s="2" t="s">
        <v>35</v>
      </c>
      <c r="N800" s="28">
        <v>0</v>
      </c>
    </row>
    <row r="801" spans="1:14" x14ac:dyDescent="0.3">
      <c r="A801" s="11"/>
      <c r="B801" s="12"/>
      <c r="C801" s="12"/>
      <c r="D801" s="29"/>
      <c r="E801" s="2" t="s">
        <v>20</v>
      </c>
      <c r="F801" s="27">
        <v>0</v>
      </c>
      <c r="G801" s="2" t="s">
        <v>180</v>
      </c>
      <c r="H801" s="27">
        <v>0</v>
      </c>
      <c r="I801" s="2" t="s">
        <v>181</v>
      </c>
      <c r="J801" s="27">
        <v>0</v>
      </c>
      <c r="K801" s="2" t="s">
        <v>182</v>
      </c>
      <c r="L801" s="136">
        <v>0</v>
      </c>
      <c r="M801" s="2" t="s">
        <v>38</v>
      </c>
      <c r="N801" s="28">
        <v>0</v>
      </c>
    </row>
    <row r="802" spans="1:14" x14ac:dyDescent="0.3">
      <c r="A802" s="11"/>
      <c r="B802" s="12"/>
      <c r="C802" s="12"/>
      <c r="D802" s="29"/>
      <c r="E802" s="2" t="s">
        <v>26</v>
      </c>
      <c r="F802" s="27">
        <v>0</v>
      </c>
      <c r="G802" s="2" t="s">
        <v>183</v>
      </c>
      <c r="H802" s="27">
        <v>0</v>
      </c>
      <c r="I802" s="2" t="s">
        <v>184</v>
      </c>
      <c r="J802" s="27">
        <v>0</v>
      </c>
      <c r="K802" s="2"/>
      <c r="L802" s="136"/>
      <c r="M802" s="2" t="s">
        <v>39</v>
      </c>
      <c r="N802" s="28">
        <v>0</v>
      </c>
    </row>
    <row r="803" spans="1:14" x14ac:dyDescent="0.3">
      <c r="A803" s="11"/>
      <c r="B803" s="12"/>
      <c r="C803" s="12"/>
      <c r="D803" s="30"/>
      <c r="I803" s="2"/>
      <c r="L803" s="108"/>
      <c r="N803" s="5"/>
    </row>
    <row r="804" spans="1:14" x14ac:dyDescent="0.3">
      <c r="A804" s="11"/>
      <c r="B804" s="21" t="s">
        <v>195</v>
      </c>
      <c r="C804" s="12"/>
      <c r="D804" s="13" t="s">
        <v>196</v>
      </c>
      <c r="E804" s="2" t="s">
        <v>31</v>
      </c>
      <c r="F804" s="27">
        <v>0</v>
      </c>
      <c r="G804" s="2" t="s">
        <v>179</v>
      </c>
      <c r="H804" s="27">
        <v>0</v>
      </c>
      <c r="I804" s="2" t="s">
        <v>33</v>
      </c>
      <c r="J804" s="27">
        <v>0</v>
      </c>
      <c r="L804" s="136"/>
      <c r="M804" s="2" t="s">
        <v>35</v>
      </c>
      <c r="N804" s="28">
        <v>0</v>
      </c>
    </row>
    <row r="805" spans="1:14" x14ac:dyDescent="0.3">
      <c r="A805" s="11"/>
      <c r="B805" s="12"/>
      <c r="C805" s="12"/>
      <c r="D805" s="29"/>
      <c r="E805" s="2" t="s">
        <v>20</v>
      </c>
      <c r="F805" s="27">
        <v>0</v>
      </c>
      <c r="G805" s="2" t="s">
        <v>180</v>
      </c>
      <c r="H805" s="27">
        <v>0</v>
      </c>
      <c r="I805" s="2" t="s">
        <v>181</v>
      </c>
      <c r="J805" s="27">
        <v>0</v>
      </c>
      <c r="K805" s="2" t="s">
        <v>182</v>
      </c>
      <c r="L805" s="136">
        <v>0</v>
      </c>
      <c r="M805" s="2" t="s">
        <v>38</v>
      </c>
      <c r="N805" s="28">
        <v>0</v>
      </c>
    </row>
    <row r="806" spans="1:14" x14ac:dyDescent="0.3">
      <c r="A806" s="11"/>
      <c r="B806" s="12"/>
      <c r="C806" s="12"/>
      <c r="D806" s="29"/>
      <c r="E806" s="2" t="s">
        <v>26</v>
      </c>
      <c r="F806" s="27">
        <v>0</v>
      </c>
      <c r="G806" s="2" t="s">
        <v>183</v>
      </c>
      <c r="H806" s="27">
        <v>0</v>
      </c>
      <c r="I806" s="2" t="s">
        <v>184</v>
      </c>
      <c r="J806" s="27">
        <v>0</v>
      </c>
      <c r="K806" s="39"/>
      <c r="L806" s="136"/>
      <c r="M806" s="2" t="s">
        <v>39</v>
      </c>
      <c r="N806" s="28">
        <v>0</v>
      </c>
    </row>
    <row r="807" spans="1:14" ht="15" thickBot="1" x14ac:dyDescent="0.35">
      <c r="A807" s="11"/>
      <c r="B807" s="12"/>
      <c r="C807" s="12"/>
      <c r="D807" s="29"/>
      <c r="E807" s="2"/>
      <c r="F807" s="27"/>
      <c r="G807" s="2"/>
      <c r="H807" s="27"/>
      <c r="I807" s="2"/>
      <c r="J807" s="27"/>
      <c r="K807"/>
      <c r="L807" s="136"/>
      <c r="M807" s="2"/>
      <c r="N807" s="28"/>
    </row>
    <row r="808" spans="1:14" ht="14.4" thickTop="1" x14ac:dyDescent="0.3">
      <c r="A808" s="48"/>
      <c r="B808" s="49"/>
      <c r="C808" s="49"/>
      <c r="D808" s="50"/>
      <c r="E808" s="518"/>
      <c r="F808" s="519"/>
      <c r="G808" s="518"/>
      <c r="H808" s="519"/>
      <c r="I808" s="518"/>
      <c r="J808" s="519"/>
      <c r="K808" s="518"/>
      <c r="L808" s="201"/>
      <c r="M808" s="518"/>
      <c r="N808" s="520"/>
    </row>
    <row r="809" spans="1:14" x14ac:dyDescent="0.3">
      <c r="A809" s="37"/>
      <c r="B809" s="78" t="s">
        <v>187</v>
      </c>
      <c r="C809" s="12" t="s">
        <v>211</v>
      </c>
      <c r="D809" s="13" t="s">
        <v>317</v>
      </c>
      <c r="E809" s="39" t="s">
        <v>31</v>
      </c>
      <c r="F809" s="40">
        <f>+F796+F800+F804</f>
        <v>0</v>
      </c>
      <c r="G809" s="39" t="s">
        <v>179</v>
      </c>
      <c r="H809" s="40">
        <f>+H796+H800+H804</f>
        <v>0</v>
      </c>
      <c r="I809" s="39" t="s">
        <v>33</v>
      </c>
      <c r="J809" s="40">
        <f>+J796+J800+J804</f>
        <v>0</v>
      </c>
      <c r="K809" s="39"/>
      <c r="L809" s="192"/>
      <c r="M809" s="39" t="s">
        <v>35</v>
      </c>
      <c r="N809" s="41">
        <f>+N796+N800+N804</f>
        <v>0</v>
      </c>
    </row>
    <row r="810" spans="1:14" x14ac:dyDescent="0.3">
      <c r="A810" s="11"/>
      <c r="B810" s="12"/>
      <c r="C810" s="12"/>
      <c r="D810" s="13"/>
      <c r="E810" s="39" t="s">
        <v>20</v>
      </c>
      <c r="F810" s="40">
        <f t="shared" ref="F810:H811" si="1">+F797+F801+F805</f>
        <v>0</v>
      </c>
      <c r="G810" s="39" t="s">
        <v>180</v>
      </c>
      <c r="H810" s="40">
        <f t="shared" si="1"/>
        <v>0</v>
      </c>
      <c r="I810" s="39" t="s">
        <v>181</v>
      </c>
      <c r="J810" s="40">
        <f>+J797+J801+J805</f>
        <v>0</v>
      </c>
      <c r="K810" s="39" t="s">
        <v>182</v>
      </c>
      <c r="L810" s="192">
        <f>+L797+L801+L805</f>
        <v>0</v>
      </c>
      <c r="M810" s="39" t="s">
        <v>38</v>
      </c>
      <c r="N810" s="41">
        <f>+N797+N801+N805</f>
        <v>0</v>
      </c>
    </row>
    <row r="811" spans="1:14" x14ac:dyDescent="0.3">
      <c r="A811" s="11"/>
      <c r="B811" s="12"/>
      <c r="C811" s="12"/>
      <c r="D811" s="13"/>
      <c r="E811" s="39" t="s">
        <v>26</v>
      </c>
      <c r="F811" s="40">
        <f t="shared" si="1"/>
        <v>0</v>
      </c>
      <c r="G811" s="39" t="s">
        <v>183</v>
      </c>
      <c r="H811" s="40">
        <f t="shared" si="1"/>
        <v>0</v>
      </c>
      <c r="I811" s="39" t="s">
        <v>184</v>
      </c>
      <c r="J811" s="40">
        <f>+J798+J802+J806</f>
        <v>0</v>
      </c>
      <c r="K811" s="39"/>
      <c r="L811" s="192"/>
      <c r="M811" s="39" t="s">
        <v>39</v>
      </c>
      <c r="N811" s="41">
        <f>+N798+N802+N806</f>
        <v>0</v>
      </c>
    </row>
    <row r="812" spans="1:14" x14ac:dyDescent="0.3">
      <c r="A812" s="42"/>
      <c r="B812" s="43"/>
      <c r="C812" s="43"/>
      <c r="D812" s="22"/>
      <c r="E812" s="44"/>
      <c r="F812" s="172"/>
      <c r="G812" s="44"/>
      <c r="H812" s="172"/>
      <c r="I812" s="44"/>
      <c r="J812" s="172"/>
      <c r="K812" s="44"/>
      <c r="L812" s="746"/>
      <c r="M812" s="44"/>
      <c r="N812" s="45"/>
    </row>
    <row r="813" spans="1:14" x14ac:dyDescent="0.3">
      <c r="A813" s="1290"/>
      <c r="B813" s="1286"/>
      <c r="C813" s="55"/>
      <c r="D813" s="89"/>
      <c r="E813" s="1286"/>
      <c r="F813" s="1286"/>
      <c r="G813" s="55"/>
      <c r="H813" s="89"/>
      <c r="I813" s="1286"/>
      <c r="J813" s="1286"/>
      <c r="K813" s="55"/>
      <c r="L813" s="89"/>
      <c r="M813" s="1286"/>
      <c r="N813" s="1287"/>
    </row>
    <row r="814" spans="1:14" x14ac:dyDescent="0.3">
      <c r="A814" s="218"/>
      <c r="B814" s="170"/>
      <c r="C814" s="47"/>
      <c r="D814" s="29"/>
      <c r="E814" s="170"/>
      <c r="F814" s="170"/>
      <c r="G814" s="47"/>
      <c r="H814" s="29"/>
      <c r="I814" s="170"/>
      <c r="J814" s="170"/>
      <c r="K814" s="47"/>
      <c r="L814" s="29"/>
      <c r="M814" s="170"/>
      <c r="N814" s="775"/>
    </row>
    <row r="815" spans="1:14" x14ac:dyDescent="0.3">
      <c r="A815" s="1284" t="s">
        <v>320</v>
      </c>
      <c r="B815" s="1285"/>
      <c r="C815" s="1285"/>
      <c r="D815" s="29" t="s">
        <v>300</v>
      </c>
      <c r="E815" s="64" t="s">
        <v>31</v>
      </c>
      <c r="F815" s="64">
        <f>+F662+F683+F704+F725+F746+F767+F788+F809</f>
        <v>0</v>
      </c>
      <c r="G815" s="64" t="s">
        <v>179</v>
      </c>
      <c r="H815" s="64">
        <f>+H662+H683+H704+H725+H746+H767+H788+H809</f>
        <v>0</v>
      </c>
      <c r="I815" s="39" t="s">
        <v>33</v>
      </c>
      <c r="J815" s="64">
        <f>+J662+J683+J704+J725+J746+J767+J788+J809</f>
        <v>0</v>
      </c>
      <c r="K815" s="39"/>
      <c r="L815" s="64"/>
      <c r="M815" s="64" t="s">
        <v>35</v>
      </c>
      <c r="N815" s="65">
        <f>+N662+N683+N704+N725+N746+N767+N788+N809</f>
        <v>0</v>
      </c>
    </row>
    <row r="816" spans="1:14" x14ac:dyDescent="0.3">
      <c r="A816" s="20"/>
      <c r="B816" s="526"/>
      <c r="C816" s="39"/>
      <c r="D816" s="29"/>
      <c r="E816" s="64" t="s">
        <v>20</v>
      </c>
      <c r="F816" s="64">
        <f>+F663+F684+F705+F726+F747+F768+F789+F810</f>
        <v>0</v>
      </c>
      <c r="G816" s="64" t="s">
        <v>180</v>
      </c>
      <c r="H816" s="64">
        <f>+H663+H684+H705+H726+H747+H768+H789+H810</f>
        <v>0</v>
      </c>
      <c r="I816" s="39" t="s">
        <v>181</v>
      </c>
      <c r="J816" s="64">
        <f>+J663+J684+J705+J726+J747+J768+J789+J810</f>
        <v>0</v>
      </c>
      <c r="K816" s="39" t="s">
        <v>182</v>
      </c>
      <c r="L816" s="64">
        <f>+L663+L684+L705+L726+L747+L768+L789+L810</f>
        <v>0</v>
      </c>
      <c r="M816" s="64" t="s">
        <v>38</v>
      </c>
      <c r="N816" s="65">
        <f>+N663+N684+N705+N726+N747+N768+N789+N810</f>
        <v>0</v>
      </c>
    </row>
    <row r="817" spans="1:14" x14ac:dyDescent="0.3">
      <c r="A817" s="66"/>
      <c r="B817" s="47"/>
      <c r="C817" s="12"/>
      <c r="D817" s="13"/>
      <c r="E817" s="64" t="s">
        <v>26</v>
      </c>
      <c r="F817" s="64">
        <f>+F664+F685+F706+F727+F748+F769+F790+F811</f>
        <v>0</v>
      </c>
      <c r="G817" s="64" t="s">
        <v>183</v>
      </c>
      <c r="H817" s="64">
        <f>+H664+H685+H706+H727+H748+H769+H790+H811</f>
        <v>0</v>
      </c>
      <c r="I817" s="39" t="s">
        <v>184</v>
      </c>
      <c r="J817" s="64">
        <f>+J664+J685+J706+J727+J748+J769+J790+J811</f>
        <v>0</v>
      </c>
      <c r="K817" s="39"/>
      <c r="L817" s="64"/>
      <c r="M817" s="64" t="s">
        <v>39</v>
      </c>
      <c r="N817" s="65">
        <f>+N664+N685+N706+N727+N748+N769+N790+N811</f>
        <v>0</v>
      </c>
    </row>
    <row r="818" spans="1:14" x14ac:dyDescent="0.3">
      <c r="A818" s="66"/>
      <c r="B818" s="47"/>
      <c r="C818" s="12"/>
      <c r="D818" s="13"/>
      <c r="E818" s="47"/>
      <c r="F818" s="64"/>
      <c r="G818" s="12"/>
      <c r="H818" s="13"/>
      <c r="I818" s="47"/>
      <c r="J818" s="47"/>
      <c r="K818" s="12"/>
      <c r="L818" s="13"/>
      <c r="M818" s="47"/>
      <c r="N818" s="67"/>
    </row>
    <row r="819" spans="1:14" x14ac:dyDescent="0.3">
      <c r="A819" s="42"/>
      <c r="B819" s="43"/>
      <c r="C819" s="43"/>
      <c r="D819" s="22"/>
      <c r="E819" s="43"/>
      <c r="F819" s="43"/>
      <c r="G819" s="43"/>
      <c r="H819" s="22"/>
      <c r="I819" s="43"/>
      <c r="J819" s="43"/>
      <c r="K819" s="43"/>
      <c r="L819" s="22"/>
      <c r="M819" s="43"/>
      <c r="N819" s="68"/>
    </row>
    <row r="820" spans="1:14" ht="14.4" thickBot="1" x14ac:dyDescent="0.35">
      <c r="A820" s="82"/>
      <c r="B820" s="83"/>
      <c r="C820" s="83"/>
      <c r="D820" s="84"/>
      <c r="E820" s="85"/>
      <c r="F820" s="86"/>
      <c r="G820" s="85"/>
      <c r="H820" s="85"/>
      <c r="I820" s="85"/>
      <c r="J820" s="85"/>
      <c r="K820" s="85"/>
      <c r="L820" s="206"/>
      <c r="M820" s="85"/>
      <c r="N820" s="87"/>
    </row>
    <row r="821" spans="1:14" ht="15" thickTop="1" thickBot="1" x14ac:dyDescent="0.35">
      <c r="A821" s="1268" t="s">
        <v>171</v>
      </c>
      <c r="B821" s="1269"/>
      <c r="C821" s="9" t="s">
        <v>321</v>
      </c>
      <c r="D821" s="96" t="s">
        <v>322</v>
      </c>
      <c r="E821" s="219"/>
      <c r="F821" s="219"/>
      <c r="G821" s="219"/>
      <c r="H821" s="219"/>
      <c r="I821" s="219"/>
      <c r="J821" s="219"/>
      <c r="K821" s="219"/>
      <c r="L821" s="219"/>
      <c r="M821" s="219"/>
      <c r="N821" s="10"/>
    </row>
    <row r="822" spans="1:14" ht="14.4" thickTop="1" x14ac:dyDescent="0.3">
      <c r="A822" s="11"/>
      <c r="B822" s="12"/>
      <c r="C822" s="12"/>
      <c r="D822" s="30"/>
      <c r="L822" s="107"/>
      <c r="N822" s="5"/>
    </row>
    <row r="823" spans="1:14" x14ac:dyDescent="0.3">
      <c r="A823" s="100" t="s">
        <v>323</v>
      </c>
      <c r="B823" s="58" t="s">
        <v>175</v>
      </c>
      <c r="C823" s="58" t="s">
        <v>172</v>
      </c>
      <c r="D823" s="57" t="s">
        <v>324</v>
      </c>
      <c r="E823" s="18"/>
      <c r="F823" s="18"/>
      <c r="G823" s="18"/>
      <c r="H823" s="18"/>
      <c r="I823" s="18"/>
      <c r="J823" s="18"/>
      <c r="K823" s="18"/>
      <c r="L823" s="18"/>
      <c r="M823" s="18"/>
      <c r="N823" s="101"/>
    </row>
    <row r="824" spans="1:14" x14ac:dyDescent="0.3">
      <c r="A824" s="11"/>
      <c r="B824" s="61"/>
      <c r="C824" s="12"/>
      <c r="D824" s="30"/>
      <c r="L824" s="107"/>
      <c r="N824" s="5"/>
    </row>
    <row r="825" spans="1:14" x14ac:dyDescent="0.3">
      <c r="A825" s="59"/>
      <c r="B825" s="25"/>
      <c r="C825" s="60"/>
      <c r="D825" s="53"/>
      <c r="E825" s="524"/>
      <c r="F825" s="171"/>
      <c r="G825" s="524"/>
      <c r="H825" s="524"/>
      <c r="I825" s="524"/>
      <c r="J825" s="524"/>
      <c r="K825" s="524"/>
      <c r="L825" s="203"/>
      <c r="M825" s="524"/>
      <c r="N825" s="525"/>
    </row>
    <row r="826" spans="1:14" x14ac:dyDescent="0.3">
      <c r="A826" s="11"/>
      <c r="B826" s="21" t="s">
        <v>177</v>
      </c>
      <c r="C826" s="12"/>
      <c r="D826" s="13" t="s">
        <v>178</v>
      </c>
      <c r="E826" s="2" t="s">
        <v>31</v>
      </c>
      <c r="F826" s="27">
        <v>0</v>
      </c>
      <c r="G826" s="2" t="s">
        <v>179</v>
      </c>
      <c r="H826" s="27">
        <v>0</v>
      </c>
      <c r="I826" s="2" t="s">
        <v>33</v>
      </c>
      <c r="J826" s="27">
        <v>0</v>
      </c>
      <c r="K826" s="2"/>
      <c r="L826" s="136"/>
      <c r="M826" s="2" t="s">
        <v>35</v>
      </c>
      <c r="N826" s="28">
        <v>0</v>
      </c>
    </row>
    <row r="827" spans="1:14" x14ac:dyDescent="0.3">
      <c r="A827" s="11"/>
      <c r="B827" s="12"/>
      <c r="C827" s="12"/>
      <c r="D827" s="29"/>
      <c r="E827" s="2" t="s">
        <v>20</v>
      </c>
      <c r="F827" s="27">
        <v>0</v>
      </c>
      <c r="G827" s="2" t="s">
        <v>180</v>
      </c>
      <c r="H827" s="27">
        <v>0</v>
      </c>
      <c r="I827" s="2" t="s">
        <v>181</v>
      </c>
      <c r="J827" s="27">
        <v>0</v>
      </c>
      <c r="K827" s="2" t="s">
        <v>182</v>
      </c>
      <c r="L827" s="136">
        <v>0</v>
      </c>
      <c r="M827" s="2" t="s">
        <v>38</v>
      </c>
      <c r="N827" s="28">
        <v>0</v>
      </c>
    </row>
    <row r="828" spans="1:14" x14ac:dyDescent="0.3">
      <c r="A828" s="11"/>
      <c r="B828" s="12"/>
      <c r="C828" s="12"/>
      <c r="D828" s="29"/>
      <c r="E828" s="2" t="s">
        <v>26</v>
      </c>
      <c r="F828" s="27">
        <v>0</v>
      </c>
      <c r="G828" s="2" t="s">
        <v>183</v>
      </c>
      <c r="H828" s="27">
        <v>0</v>
      </c>
      <c r="I828" s="2" t="s">
        <v>184</v>
      </c>
      <c r="J828" s="27">
        <v>0</v>
      </c>
      <c r="K828" s="2"/>
      <c r="L828" s="136"/>
      <c r="M828" s="2" t="s">
        <v>39</v>
      </c>
      <c r="N828" s="28">
        <v>0</v>
      </c>
    </row>
    <row r="829" spans="1:14" x14ac:dyDescent="0.3">
      <c r="A829" s="11"/>
      <c r="B829" s="12"/>
      <c r="C829" s="12"/>
      <c r="D829" s="30"/>
      <c r="H829" s="2"/>
      <c r="J829" s="2"/>
      <c r="L829" s="108"/>
      <c r="N829" s="14"/>
    </row>
    <row r="830" spans="1:14" x14ac:dyDescent="0.3">
      <c r="A830" s="11"/>
      <c r="B830" s="21" t="s">
        <v>185</v>
      </c>
      <c r="C830" s="12"/>
      <c r="D830" s="13" t="s">
        <v>186</v>
      </c>
      <c r="E830" s="2" t="s">
        <v>31</v>
      </c>
      <c r="F830" s="27">
        <v>0</v>
      </c>
      <c r="G830" s="2" t="s">
        <v>179</v>
      </c>
      <c r="H830" s="27">
        <v>0</v>
      </c>
      <c r="I830" s="2" t="s">
        <v>33</v>
      </c>
      <c r="J830" s="27">
        <v>0</v>
      </c>
      <c r="K830" s="2"/>
      <c r="L830" s="136"/>
      <c r="M830" s="2" t="s">
        <v>35</v>
      </c>
      <c r="N830" s="28">
        <v>0</v>
      </c>
    </row>
    <row r="831" spans="1:14" x14ac:dyDescent="0.3">
      <c r="A831" s="11"/>
      <c r="B831" s="12"/>
      <c r="C831" s="12"/>
      <c r="D831" s="29"/>
      <c r="E831" s="2" t="s">
        <v>20</v>
      </c>
      <c r="F831" s="27">
        <v>0</v>
      </c>
      <c r="G831" s="2" t="s">
        <v>180</v>
      </c>
      <c r="H831" s="27">
        <v>0</v>
      </c>
      <c r="I831" s="2" t="s">
        <v>181</v>
      </c>
      <c r="J831" s="27">
        <v>0</v>
      </c>
      <c r="K831" s="2" t="s">
        <v>182</v>
      </c>
      <c r="L831" s="136">
        <v>0</v>
      </c>
      <c r="M831" s="2" t="s">
        <v>38</v>
      </c>
      <c r="N831" s="28">
        <v>0</v>
      </c>
    </row>
    <row r="832" spans="1:14" x14ac:dyDescent="0.3">
      <c r="A832" s="11"/>
      <c r="B832" s="12"/>
      <c r="C832" s="12"/>
      <c r="D832" s="29"/>
      <c r="E832" s="2" t="s">
        <v>26</v>
      </c>
      <c r="F832" s="27">
        <v>0</v>
      </c>
      <c r="G832" s="2" t="s">
        <v>183</v>
      </c>
      <c r="H832" s="27">
        <v>0</v>
      </c>
      <c r="I832" s="2" t="s">
        <v>184</v>
      </c>
      <c r="J832" s="27">
        <v>0</v>
      </c>
      <c r="K832" s="2"/>
      <c r="L832" s="136"/>
      <c r="M832" s="2" t="s">
        <v>39</v>
      </c>
      <c r="N832" s="28">
        <v>0</v>
      </c>
    </row>
    <row r="833" spans="1:14" x14ac:dyDescent="0.3">
      <c r="A833" s="11"/>
      <c r="B833" s="12"/>
      <c r="C833" s="12"/>
      <c r="D833" s="30"/>
      <c r="I833" s="2"/>
      <c r="L833" s="108"/>
      <c r="N833" s="5"/>
    </row>
    <row r="834" spans="1:14" x14ac:dyDescent="0.3">
      <c r="A834" s="11"/>
      <c r="B834" s="21" t="s">
        <v>195</v>
      </c>
      <c r="C834" s="12"/>
      <c r="D834" s="13" t="s">
        <v>196</v>
      </c>
      <c r="E834" s="2" t="s">
        <v>31</v>
      </c>
      <c r="F834" s="27">
        <v>0</v>
      </c>
      <c r="G834" s="2" t="s">
        <v>179</v>
      </c>
      <c r="H834" s="27">
        <v>0</v>
      </c>
      <c r="I834" s="2" t="s">
        <v>33</v>
      </c>
      <c r="J834" s="27">
        <v>0</v>
      </c>
      <c r="L834" s="136"/>
      <c r="M834" s="2" t="s">
        <v>35</v>
      </c>
      <c r="N834" s="28">
        <v>0</v>
      </c>
    </row>
    <row r="835" spans="1:14" x14ac:dyDescent="0.3">
      <c r="A835" s="11"/>
      <c r="B835" s="12"/>
      <c r="C835" s="12"/>
      <c r="D835" s="29"/>
      <c r="E835" s="2" t="s">
        <v>20</v>
      </c>
      <c r="F835" s="27">
        <v>0</v>
      </c>
      <c r="G835" s="2" t="s">
        <v>180</v>
      </c>
      <c r="H835" s="27">
        <v>0</v>
      </c>
      <c r="I835" s="2" t="s">
        <v>181</v>
      </c>
      <c r="J835" s="27">
        <v>0</v>
      </c>
      <c r="K835" s="2" t="s">
        <v>182</v>
      </c>
      <c r="L835" s="136">
        <v>0</v>
      </c>
      <c r="M835" s="2" t="s">
        <v>38</v>
      </c>
      <c r="N835" s="28">
        <v>0</v>
      </c>
    </row>
    <row r="836" spans="1:14" x14ac:dyDescent="0.3">
      <c r="A836" s="11"/>
      <c r="B836" s="12"/>
      <c r="C836" s="12"/>
      <c r="D836" s="29"/>
      <c r="E836" s="2" t="s">
        <v>26</v>
      </c>
      <c r="F836" s="27">
        <v>0</v>
      </c>
      <c r="G836" s="2" t="s">
        <v>183</v>
      </c>
      <c r="H836" s="27">
        <v>0</v>
      </c>
      <c r="I836" s="2" t="s">
        <v>184</v>
      </c>
      <c r="J836" s="27">
        <v>0</v>
      </c>
      <c r="K836" s="39"/>
      <c r="L836" s="136"/>
      <c r="M836" s="2" t="s">
        <v>39</v>
      </c>
      <c r="N836" s="28">
        <v>0</v>
      </c>
    </row>
    <row r="837" spans="1:14" ht="15" thickBot="1" x14ac:dyDescent="0.35">
      <c r="A837" s="11"/>
      <c r="B837" s="12"/>
      <c r="C837" s="12"/>
      <c r="D837" s="29"/>
      <c r="E837" s="2"/>
      <c r="F837" s="27"/>
      <c r="G837" s="2"/>
      <c r="H837" s="27"/>
      <c r="I837" s="2"/>
      <c r="J837" s="27"/>
      <c r="K837"/>
      <c r="L837" s="136"/>
      <c r="M837" s="2"/>
      <c r="N837" s="28"/>
    </row>
    <row r="838" spans="1:14" ht="14.4" thickTop="1" x14ac:dyDescent="0.3">
      <c r="A838" s="48"/>
      <c r="B838" s="49"/>
      <c r="C838" s="49"/>
      <c r="D838" s="50"/>
      <c r="E838" s="518"/>
      <c r="F838" s="519"/>
      <c r="G838" s="518"/>
      <c r="H838" s="519"/>
      <c r="I838" s="518"/>
      <c r="J838" s="519"/>
      <c r="K838" s="518"/>
      <c r="L838" s="201"/>
      <c r="M838" s="518"/>
      <c r="N838" s="520"/>
    </row>
    <row r="839" spans="1:14" x14ac:dyDescent="0.3">
      <c r="A839" s="37"/>
      <c r="B839" s="78" t="s">
        <v>187</v>
      </c>
      <c r="C839" s="12" t="s">
        <v>172</v>
      </c>
      <c r="D839" s="4" t="s">
        <v>2033</v>
      </c>
      <c r="E839" s="39" t="s">
        <v>31</v>
      </c>
      <c r="F839" s="40">
        <f>+F826+F830+F834</f>
        <v>0</v>
      </c>
      <c r="G839" s="39" t="s">
        <v>179</v>
      </c>
      <c r="H839" s="40">
        <f>+H826+H830+H834</f>
        <v>0</v>
      </c>
      <c r="I839" s="39" t="s">
        <v>33</v>
      </c>
      <c r="J839" s="40">
        <f>+J826+J830+J834</f>
        <v>0</v>
      </c>
      <c r="K839" s="39"/>
      <c r="L839" s="192"/>
      <c r="M839" s="39" t="s">
        <v>35</v>
      </c>
      <c r="N839" s="41">
        <f>+N826+N830+N834</f>
        <v>0</v>
      </c>
    </row>
    <row r="840" spans="1:14" x14ac:dyDescent="0.3">
      <c r="A840" s="11"/>
      <c r="B840" s="12"/>
      <c r="C840" s="12"/>
      <c r="D840" s="13"/>
      <c r="E840" s="39" t="s">
        <v>20</v>
      </c>
      <c r="F840" s="40">
        <f>+F827+F831+F835</f>
        <v>0</v>
      </c>
      <c r="G840" s="39" t="s">
        <v>180</v>
      </c>
      <c r="H840" s="40">
        <f>+H827+H831+H835</f>
        <v>0</v>
      </c>
      <c r="I840" s="39" t="s">
        <v>181</v>
      </c>
      <c r="J840" s="40">
        <f>+J827+J831+J835</f>
        <v>0</v>
      </c>
      <c r="K840" s="39" t="s">
        <v>182</v>
      </c>
      <c r="L840" s="192">
        <f>+L827+L831+L835</f>
        <v>0</v>
      </c>
      <c r="M840" s="39" t="s">
        <v>38</v>
      </c>
      <c r="N840" s="41">
        <f>+N827+N831+N835</f>
        <v>0</v>
      </c>
    </row>
    <row r="841" spans="1:14" x14ac:dyDescent="0.3">
      <c r="A841" s="11"/>
      <c r="B841" s="12"/>
      <c r="C841" s="12"/>
      <c r="D841" s="13"/>
      <c r="E841" s="39" t="s">
        <v>26</v>
      </c>
      <c r="F841" s="40">
        <f>+F828+F832+F836</f>
        <v>0</v>
      </c>
      <c r="G841" s="39" t="s">
        <v>183</v>
      </c>
      <c r="H841" s="40">
        <f>+H828+H832+H836</f>
        <v>0</v>
      </c>
      <c r="I841" s="39" t="s">
        <v>184</v>
      </c>
      <c r="J841" s="40">
        <f>+J828+J832+J836</f>
        <v>0</v>
      </c>
      <c r="K841" s="39"/>
      <c r="L841" s="192"/>
      <c r="M841" s="39" t="s">
        <v>39</v>
      </c>
      <c r="N841" s="41">
        <f>+N828+N832+N836</f>
        <v>0</v>
      </c>
    </row>
    <row r="842" spans="1:14" x14ac:dyDescent="0.3">
      <c r="A842" s="42"/>
      <c r="B842" s="43"/>
      <c r="C842" s="43"/>
      <c r="D842" s="22"/>
      <c r="E842" s="44"/>
      <c r="F842" s="172"/>
      <c r="G842" s="44"/>
      <c r="H842" s="172"/>
      <c r="I842" s="44"/>
      <c r="J842" s="172"/>
      <c r="K842" s="44"/>
      <c r="L842" s="746"/>
      <c r="M842" s="44"/>
      <c r="N842" s="45"/>
    </row>
    <row r="843" spans="1:14" x14ac:dyDescent="0.3">
      <c r="A843" s="11"/>
      <c r="B843" s="12"/>
      <c r="C843" s="12"/>
      <c r="D843" s="30"/>
      <c r="L843" s="107"/>
      <c r="N843" s="5"/>
    </row>
    <row r="844" spans="1:14" x14ac:dyDescent="0.3">
      <c r="A844" s="100">
        <v>1002</v>
      </c>
      <c r="B844" s="58" t="s">
        <v>175</v>
      </c>
      <c r="C844" s="58" t="s">
        <v>189</v>
      </c>
      <c r="D844" s="57" t="s">
        <v>325</v>
      </c>
      <c r="E844" s="18"/>
      <c r="F844" s="18"/>
      <c r="G844" s="18"/>
      <c r="H844" s="18"/>
      <c r="I844" s="18"/>
      <c r="J844" s="18"/>
      <c r="K844" s="18"/>
      <c r="L844" s="18"/>
      <c r="M844" s="18"/>
      <c r="N844" s="101"/>
    </row>
    <row r="845" spans="1:14" x14ac:dyDescent="0.3">
      <c r="A845" s="11"/>
      <c r="B845" s="61"/>
      <c r="C845" s="12"/>
      <c r="D845" s="30"/>
      <c r="L845" s="107"/>
      <c r="N845" s="5"/>
    </row>
    <row r="846" spans="1:14" x14ac:dyDescent="0.3">
      <c r="A846" s="59"/>
      <c r="B846" s="25"/>
      <c r="C846" s="60"/>
      <c r="D846" s="53"/>
      <c r="E846" s="524"/>
      <c r="F846" s="171"/>
      <c r="G846" s="524"/>
      <c r="H846" s="524"/>
      <c r="I846" s="524"/>
      <c r="J846" s="524"/>
      <c r="K846" s="524"/>
      <c r="L846" s="203"/>
      <c r="M846" s="524"/>
      <c r="N846" s="525"/>
    </row>
    <row r="847" spans="1:14" x14ac:dyDescent="0.3">
      <c r="A847" s="11"/>
      <c r="B847" s="21" t="s">
        <v>177</v>
      </c>
      <c r="C847" s="12"/>
      <c r="D847" s="13" t="s">
        <v>178</v>
      </c>
      <c r="E847" s="2" t="s">
        <v>31</v>
      </c>
      <c r="F847" s="27">
        <v>0</v>
      </c>
      <c r="G847" s="2" t="s">
        <v>179</v>
      </c>
      <c r="H847" s="27">
        <v>0</v>
      </c>
      <c r="I847" s="2" t="s">
        <v>33</v>
      </c>
      <c r="J847" s="27">
        <v>0</v>
      </c>
      <c r="K847" s="2"/>
      <c r="L847" s="136"/>
      <c r="M847" s="2" t="s">
        <v>35</v>
      </c>
      <c r="N847" s="28">
        <v>0</v>
      </c>
    </row>
    <row r="848" spans="1:14" x14ac:dyDescent="0.3">
      <c r="A848" s="11"/>
      <c r="B848" s="12"/>
      <c r="C848" s="12"/>
      <c r="D848" s="29"/>
      <c r="E848" s="2" t="s">
        <v>20</v>
      </c>
      <c r="F848" s="27">
        <v>0</v>
      </c>
      <c r="G848" s="2" t="s">
        <v>180</v>
      </c>
      <c r="H848" s="27">
        <v>0</v>
      </c>
      <c r="I848" s="2" t="s">
        <v>181</v>
      </c>
      <c r="J848" s="27">
        <v>0</v>
      </c>
      <c r="K848" s="2" t="s">
        <v>182</v>
      </c>
      <c r="L848" s="136">
        <v>0</v>
      </c>
      <c r="M848" s="2" t="s">
        <v>38</v>
      </c>
      <c r="N848" s="28">
        <v>0</v>
      </c>
    </row>
    <row r="849" spans="1:14" x14ac:dyDescent="0.3">
      <c r="A849" s="11"/>
      <c r="B849" s="12"/>
      <c r="C849" s="12"/>
      <c r="D849" s="29"/>
      <c r="E849" s="2" t="s">
        <v>26</v>
      </c>
      <c r="F849" s="27">
        <v>0</v>
      </c>
      <c r="G849" s="2" t="s">
        <v>183</v>
      </c>
      <c r="H849" s="27">
        <v>0</v>
      </c>
      <c r="I849" s="2" t="s">
        <v>184</v>
      </c>
      <c r="J849" s="27">
        <v>0</v>
      </c>
      <c r="K849" s="2"/>
      <c r="L849" s="136"/>
      <c r="M849" s="2" t="s">
        <v>39</v>
      </c>
      <c r="N849" s="28">
        <v>0</v>
      </c>
    </row>
    <row r="850" spans="1:14" x14ac:dyDescent="0.3">
      <c r="A850" s="11"/>
      <c r="B850" s="12"/>
      <c r="C850" s="12"/>
      <c r="D850" s="30"/>
      <c r="H850" s="2"/>
      <c r="J850" s="2"/>
      <c r="L850" s="108"/>
      <c r="N850" s="14"/>
    </row>
    <row r="851" spans="1:14" x14ac:dyDescent="0.3">
      <c r="A851" s="11"/>
      <c r="B851" s="21" t="s">
        <v>185</v>
      </c>
      <c r="C851" s="12"/>
      <c r="D851" s="13" t="s">
        <v>186</v>
      </c>
      <c r="E851" s="2" t="s">
        <v>31</v>
      </c>
      <c r="F851" s="27">
        <v>0</v>
      </c>
      <c r="G851" s="2" t="s">
        <v>179</v>
      </c>
      <c r="H851" s="27">
        <v>0</v>
      </c>
      <c r="I851" s="2" t="s">
        <v>33</v>
      </c>
      <c r="J851" s="27">
        <v>0</v>
      </c>
      <c r="K851" s="2"/>
      <c r="L851" s="136"/>
      <c r="M851" s="2" t="s">
        <v>35</v>
      </c>
      <c r="N851" s="28">
        <v>0</v>
      </c>
    </row>
    <row r="852" spans="1:14" x14ac:dyDescent="0.3">
      <c r="A852" s="11"/>
      <c r="B852" s="12"/>
      <c r="C852" s="12"/>
      <c r="D852" s="29"/>
      <c r="E852" s="2" t="s">
        <v>20</v>
      </c>
      <c r="F852" s="27">
        <v>0</v>
      </c>
      <c r="G852" s="2" t="s">
        <v>180</v>
      </c>
      <c r="H852" s="27">
        <v>0</v>
      </c>
      <c r="I852" s="2" t="s">
        <v>181</v>
      </c>
      <c r="J852" s="27">
        <v>0</v>
      </c>
      <c r="K852" s="2" t="s">
        <v>182</v>
      </c>
      <c r="L852" s="136">
        <v>0</v>
      </c>
      <c r="M852" s="2" t="s">
        <v>38</v>
      </c>
      <c r="N852" s="28">
        <v>0</v>
      </c>
    </row>
    <row r="853" spans="1:14" x14ac:dyDescent="0.3">
      <c r="A853" s="11"/>
      <c r="B853" s="12"/>
      <c r="C853" s="12"/>
      <c r="D853" s="29"/>
      <c r="E853" s="2" t="s">
        <v>26</v>
      </c>
      <c r="F853" s="27">
        <v>0</v>
      </c>
      <c r="G853" s="2" t="s">
        <v>183</v>
      </c>
      <c r="H853" s="27">
        <v>0</v>
      </c>
      <c r="I853" s="2" t="s">
        <v>184</v>
      </c>
      <c r="J853" s="27">
        <v>0</v>
      </c>
      <c r="K853" s="2"/>
      <c r="L853" s="136"/>
      <c r="M853" s="2" t="s">
        <v>39</v>
      </c>
      <c r="N853" s="28">
        <v>0</v>
      </c>
    </row>
    <row r="854" spans="1:14" x14ac:dyDescent="0.3">
      <c r="A854" s="11"/>
      <c r="B854" s="12"/>
      <c r="C854" s="12"/>
      <c r="D854" s="30"/>
      <c r="I854" s="2"/>
      <c r="L854" s="108"/>
      <c r="N854" s="5"/>
    </row>
    <row r="855" spans="1:14" x14ac:dyDescent="0.3">
      <c r="A855" s="11"/>
      <c r="B855" s="21" t="s">
        <v>195</v>
      </c>
      <c r="C855" s="12"/>
      <c r="D855" s="13" t="s">
        <v>196</v>
      </c>
      <c r="E855" s="2" t="s">
        <v>31</v>
      </c>
      <c r="F855" s="27">
        <v>0</v>
      </c>
      <c r="G855" s="2" t="s">
        <v>179</v>
      </c>
      <c r="H855" s="27">
        <v>0</v>
      </c>
      <c r="I855" s="2" t="s">
        <v>33</v>
      </c>
      <c r="J855" s="27">
        <v>0</v>
      </c>
      <c r="L855" s="136"/>
      <c r="M855" s="2" t="s">
        <v>35</v>
      </c>
      <c r="N855" s="28">
        <v>0</v>
      </c>
    </row>
    <row r="856" spans="1:14" x14ac:dyDescent="0.3">
      <c r="A856" s="11"/>
      <c r="B856" s="12"/>
      <c r="C856" s="12"/>
      <c r="D856" s="29"/>
      <c r="E856" s="2" t="s">
        <v>20</v>
      </c>
      <c r="F856" s="27">
        <v>0</v>
      </c>
      <c r="G856" s="2" t="s">
        <v>180</v>
      </c>
      <c r="H856" s="27">
        <v>0</v>
      </c>
      <c r="I856" s="2" t="s">
        <v>181</v>
      </c>
      <c r="J856" s="27">
        <v>0</v>
      </c>
      <c r="K856" s="2" t="s">
        <v>182</v>
      </c>
      <c r="L856" s="136">
        <v>0</v>
      </c>
      <c r="M856" s="2" t="s">
        <v>38</v>
      </c>
      <c r="N856" s="28">
        <v>0</v>
      </c>
    </row>
    <row r="857" spans="1:14" x14ac:dyDescent="0.3">
      <c r="A857" s="11"/>
      <c r="B857" s="12"/>
      <c r="C857" s="12"/>
      <c r="D857" s="29"/>
      <c r="E857" s="2" t="s">
        <v>26</v>
      </c>
      <c r="F857" s="27">
        <v>0</v>
      </c>
      <c r="G857" s="2" t="s">
        <v>183</v>
      </c>
      <c r="H857" s="27">
        <v>0</v>
      </c>
      <c r="I857" s="2" t="s">
        <v>184</v>
      </c>
      <c r="J857" s="27">
        <v>0</v>
      </c>
      <c r="K857" s="39"/>
      <c r="L857" s="136"/>
      <c r="M857" s="2" t="s">
        <v>39</v>
      </c>
      <c r="N857" s="28">
        <v>0</v>
      </c>
    </row>
    <row r="858" spans="1:14" ht="15" thickBot="1" x14ac:dyDescent="0.35">
      <c r="A858" s="11"/>
      <c r="B858" s="12"/>
      <c r="C858" s="12"/>
      <c r="D858" s="29"/>
      <c r="E858" s="2"/>
      <c r="F858" s="27"/>
      <c r="G858" s="2"/>
      <c r="H858" s="27"/>
      <c r="I858" s="2"/>
      <c r="J858" s="27"/>
      <c r="K858"/>
      <c r="L858" s="136"/>
      <c r="M858" s="2"/>
      <c r="N858" s="28"/>
    </row>
    <row r="859" spans="1:14" ht="14.4" thickTop="1" x14ac:dyDescent="0.3">
      <c r="A859" s="48"/>
      <c r="B859" s="49"/>
      <c r="C859" s="49"/>
      <c r="D859" s="50"/>
      <c r="E859" s="518"/>
      <c r="F859" s="519"/>
      <c r="G859" s="518"/>
      <c r="H859" s="519"/>
      <c r="I859" s="518"/>
      <c r="J859" s="519"/>
      <c r="K859" s="518"/>
      <c r="L859" s="201"/>
      <c r="M859" s="518"/>
      <c r="N859" s="520"/>
    </row>
    <row r="860" spans="1:14" x14ac:dyDescent="0.3">
      <c r="A860" s="37"/>
      <c r="B860" s="78" t="s">
        <v>187</v>
      </c>
      <c r="C860" s="12" t="s">
        <v>189</v>
      </c>
      <c r="D860" s="4" t="s">
        <v>325</v>
      </c>
      <c r="E860" s="39" t="s">
        <v>31</v>
      </c>
      <c r="F860" s="40">
        <f>+F847+F851+F855</f>
        <v>0</v>
      </c>
      <c r="G860" s="39" t="s">
        <v>179</v>
      </c>
      <c r="H860" s="40">
        <f>+H847+H851+H855</f>
        <v>0</v>
      </c>
      <c r="I860" s="39" t="s">
        <v>33</v>
      </c>
      <c r="J860" s="40">
        <f>+J847+J851+J855</f>
        <v>0</v>
      </c>
      <c r="K860" s="39"/>
      <c r="L860" s="192"/>
      <c r="M860" s="39" t="s">
        <v>35</v>
      </c>
      <c r="N860" s="41">
        <f>+N847+N851+N855</f>
        <v>0</v>
      </c>
    </row>
    <row r="861" spans="1:14" x14ac:dyDescent="0.3">
      <c r="A861" s="11"/>
      <c r="B861" s="12"/>
      <c r="C861" s="12"/>
      <c r="D861" s="13"/>
      <c r="E861" s="39" t="s">
        <v>20</v>
      </c>
      <c r="F861" s="40">
        <f>+F848+F852+F856</f>
        <v>0</v>
      </c>
      <c r="G861" s="39" t="s">
        <v>180</v>
      </c>
      <c r="H861" s="40">
        <f>+H848+H852+H856</f>
        <v>0</v>
      </c>
      <c r="I861" s="39" t="s">
        <v>181</v>
      </c>
      <c r="J861" s="40">
        <f>+J848+J852+J856</f>
        <v>0</v>
      </c>
      <c r="K861" s="39" t="s">
        <v>182</v>
      </c>
      <c r="L861" s="192">
        <f>+L848+L852+L856</f>
        <v>0</v>
      </c>
      <c r="M861" s="39" t="s">
        <v>38</v>
      </c>
      <c r="N861" s="41">
        <f>+N848+N852+N856</f>
        <v>0</v>
      </c>
    </row>
    <row r="862" spans="1:14" x14ac:dyDescent="0.3">
      <c r="A862" s="11"/>
      <c r="B862" s="12"/>
      <c r="C862" s="12"/>
      <c r="D862" s="13"/>
      <c r="E862" s="39" t="s">
        <v>26</v>
      </c>
      <c r="F862" s="40">
        <f>+F849+F853+F857</f>
        <v>0</v>
      </c>
      <c r="G862" s="39" t="s">
        <v>183</v>
      </c>
      <c r="H862" s="40">
        <f>+H849+H853+H857</f>
        <v>0</v>
      </c>
      <c r="I862" s="39" t="s">
        <v>184</v>
      </c>
      <c r="J862" s="40">
        <f>+J849+J853+J857</f>
        <v>0</v>
      </c>
      <c r="K862" s="39"/>
      <c r="L862" s="192"/>
      <c r="M862" s="39" t="s">
        <v>39</v>
      </c>
      <c r="N862" s="41">
        <f>+N849+N853+N857</f>
        <v>0</v>
      </c>
    </row>
    <row r="863" spans="1:14" x14ac:dyDescent="0.3">
      <c r="A863" s="42"/>
      <c r="B863" s="43"/>
      <c r="C863" s="43"/>
      <c r="D863" s="22"/>
      <c r="E863" s="44"/>
      <c r="F863" s="172"/>
      <c r="G863" s="44"/>
      <c r="H863" s="172"/>
      <c r="I863" s="44"/>
      <c r="J863" s="172"/>
      <c r="K863" s="44"/>
      <c r="L863" s="746"/>
      <c r="M863" s="44"/>
      <c r="N863" s="45"/>
    </row>
    <row r="864" spans="1:14" x14ac:dyDescent="0.3">
      <c r="A864" s="42"/>
      <c r="B864" s="43"/>
      <c r="C864" s="43"/>
      <c r="D864" s="22"/>
      <c r="E864" s="44"/>
      <c r="F864" s="172"/>
      <c r="G864" s="44"/>
      <c r="H864" s="172"/>
      <c r="I864" s="44"/>
      <c r="J864" s="172"/>
      <c r="K864" s="44"/>
      <c r="L864" s="746"/>
      <c r="M864" s="44"/>
      <c r="N864" s="45"/>
    </row>
    <row r="865" spans="1:14" x14ac:dyDescent="0.3">
      <c r="A865" s="56" t="s">
        <v>326</v>
      </c>
      <c r="B865" s="58" t="s">
        <v>175</v>
      </c>
      <c r="C865" s="62" t="s">
        <v>193</v>
      </c>
      <c r="D865" s="57" t="s">
        <v>327</v>
      </c>
      <c r="E865" s="18"/>
      <c r="F865" s="18"/>
      <c r="G865" s="18"/>
      <c r="H865" s="18"/>
      <c r="I865" s="18"/>
      <c r="J865" s="18"/>
      <c r="K865" s="18"/>
      <c r="L865" s="18"/>
      <c r="M865" s="18"/>
      <c r="N865" s="101"/>
    </row>
    <row r="866" spans="1:14" x14ac:dyDescent="0.3">
      <c r="A866" s="11"/>
      <c r="B866" s="61"/>
      <c r="C866" s="12"/>
      <c r="D866" s="30"/>
      <c r="L866" s="107"/>
      <c r="N866" s="5"/>
    </row>
    <row r="867" spans="1:14" x14ac:dyDescent="0.3">
      <c r="A867" s="59"/>
      <c r="B867" s="25"/>
      <c r="C867" s="60"/>
      <c r="D867" s="53"/>
      <c r="E867" s="524"/>
      <c r="F867" s="171"/>
      <c r="G867" s="524"/>
      <c r="H867" s="524"/>
      <c r="I867" s="524"/>
      <c r="J867" s="524"/>
      <c r="K867" s="524"/>
      <c r="L867" s="203"/>
      <c r="M867" s="524"/>
      <c r="N867" s="525"/>
    </row>
    <row r="868" spans="1:14" x14ac:dyDescent="0.3">
      <c r="A868" s="11"/>
      <c r="B868" s="21" t="s">
        <v>177</v>
      </c>
      <c r="C868" s="12"/>
      <c r="D868" s="13" t="s">
        <v>178</v>
      </c>
      <c r="E868" s="2" t="s">
        <v>31</v>
      </c>
      <c r="F868" s="27">
        <v>0</v>
      </c>
      <c r="G868" s="2" t="s">
        <v>179</v>
      </c>
      <c r="H868" s="27">
        <v>0</v>
      </c>
      <c r="I868" s="2" t="s">
        <v>33</v>
      </c>
      <c r="J868" s="27">
        <v>0</v>
      </c>
      <c r="K868" s="2"/>
      <c r="L868" s="136"/>
      <c r="M868" s="2" t="s">
        <v>35</v>
      </c>
      <c r="N868" s="28">
        <v>0</v>
      </c>
    </row>
    <row r="869" spans="1:14" x14ac:dyDescent="0.3">
      <c r="A869" s="11"/>
      <c r="B869" s="12"/>
      <c r="C869" s="12"/>
      <c r="D869" s="29"/>
      <c r="E869" s="2" t="s">
        <v>20</v>
      </c>
      <c r="F869" s="27">
        <v>0</v>
      </c>
      <c r="G869" s="2" t="s">
        <v>180</v>
      </c>
      <c r="H869" s="27">
        <v>0</v>
      </c>
      <c r="I869" s="2" t="s">
        <v>181</v>
      </c>
      <c r="J869" s="27">
        <v>0</v>
      </c>
      <c r="K869" s="2" t="s">
        <v>182</v>
      </c>
      <c r="L869" s="136">
        <v>0</v>
      </c>
      <c r="M869" s="2" t="s">
        <v>38</v>
      </c>
      <c r="N869" s="28">
        <v>0</v>
      </c>
    </row>
    <row r="870" spans="1:14" x14ac:dyDescent="0.3">
      <c r="A870" s="11"/>
      <c r="B870" s="12"/>
      <c r="C870" s="12"/>
      <c r="D870" s="29"/>
      <c r="E870" s="2" t="s">
        <v>26</v>
      </c>
      <c r="F870" s="27">
        <v>0</v>
      </c>
      <c r="G870" s="2" t="s">
        <v>183</v>
      </c>
      <c r="H870" s="27">
        <v>0</v>
      </c>
      <c r="I870" s="2" t="s">
        <v>184</v>
      </c>
      <c r="J870" s="27">
        <v>0</v>
      </c>
      <c r="K870" s="2"/>
      <c r="L870" s="136"/>
      <c r="M870" s="2" t="s">
        <v>39</v>
      </c>
      <c r="N870" s="28">
        <v>0</v>
      </c>
    </row>
    <row r="871" spans="1:14" x14ac:dyDescent="0.3">
      <c r="A871" s="11"/>
      <c r="B871" s="12"/>
      <c r="C871" s="12"/>
      <c r="D871" s="30"/>
      <c r="H871" s="2"/>
      <c r="J871" s="2"/>
      <c r="L871" s="108"/>
      <c r="N871" s="14"/>
    </row>
    <row r="872" spans="1:14" x14ac:dyDescent="0.3">
      <c r="A872" s="11"/>
      <c r="B872" s="21" t="s">
        <v>185</v>
      </c>
      <c r="C872" s="12"/>
      <c r="D872" s="13" t="s">
        <v>186</v>
      </c>
      <c r="E872" s="2" t="s">
        <v>31</v>
      </c>
      <c r="F872" s="27">
        <v>0</v>
      </c>
      <c r="G872" s="2" t="s">
        <v>179</v>
      </c>
      <c r="H872" s="27">
        <v>0</v>
      </c>
      <c r="I872" s="2" t="s">
        <v>33</v>
      </c>
      <c r="J872" s="27">
        <v>0</v>
      </c>
      <c r="K872" s="2"/>
      <c r="L872" s="136"/>
      <c r="M872" s="2" t="s">
        <v>35</v>
      </c>
      <c r="N872" s="28">
        <v>0</v>
      </c>
    </row>
    <row r="873" spans="1:14" x14ac:dyDescent="0.3">
      <c r="A873" s="11"/>
      <c r="B873" s="12"/>
      <c r="C873" s="12"/>
      <c r="D873" s="29"/>
      <c r="E873" s="2" t="s">
        <v>20</v>
      </c>
      <c r="F873" s="27">
        <v>0</v>
      </c>
      <c r="G873" s="2" t="s">
        <v>180</v>
      </c>
      <c r="H873" s="27">
        <v>0</v>
      </c>
      <c r="I873" s="2" t="s">
        <v>181</v>
      </c>
      <c r="J873" s="27">
        <v>0</v>
      </c>
      <c r="K873" s="2" t="s">
        <v>182</v>
      </c>
      <c r="L873" s="136">
        <v>0</v>
      </c>
      <c r="M873" s="2" t="s">
        <v>38</v>
      </c>
      <c r="N873" s="28">
        <v>0</v>
      </c>
    </row>
    <row r="874" spans="1:14" x14ac:dyDescent="0.3">
      <c r="A874" s="11"/>
      <c r="B874" s="12"/>
      <c r="C874" s="12"/>
      <c r="D874" s="29"/>
      <c r="E874" s="2" t="s">
        <v>26</v>
      </c>
      <c r="F874" s="27">
        <v>0</v>
      </c>
      <c r="G874" s="2" t="s">
        <v>183</v>
      </c>
      <c r="H874" s="27">
        <v>0</v>
      </c>
      <c r="I874" s="2" t="s">
        <v>184</v>
      </c>
      <c r="J874" s="27">
        <v>0</v>
      </c>
      <c r="K874" s="2"/>
      <c r="L874" s="136"/>
      <c r="M874" s="2" t="s">
        <v>39</v>
      </c>
      <c r="N874" s="28">
        <v>0</v>
      </c>
    </row>
    <row r="875" spans="1:14" x14ac:dyDescent="0.3">
      <c r="A875" s="11"/>
      <c r="B875" s="12"/>
      <c r="C875" s="12"/>
      <c r="D875" s="30"/>
      <c r="I875" s="2"/>
      <c r="L875" s="108"/>
      <c r="N875" s="5"/>
    </row>
    <row r="876" spans="1:14" x14ac:dyDescent="0.3">
      <c r="A876" s="11"/>
      <c r="B876" s="21" t="s">
        <v>195</v>
      </c>
      <c r="C876" s="12"/>
      <c r="D876" s="13" t="s">
        <v>196</v>
      </c>
      <c r="E876" s="2" t="s">
        <v>31</v>
      </c>
      <c r="F876" s="27">
        <v>0</v>
      </c>
      <c r="G876" s="2" t="s">
        <v>179</v>
      </c>
      <c r="H876" s="27">
        <v>0</v>
      </c>
      <c r="I876" s="2" t="s">
        <v>33</v>
      </c>
      <c r="J876" s="27">
        <v>0</v>
      </c>
      <c r="L876" s="136"/>
      <c r="M876" s="2" t="s">
        <v>35</v>
      </c>
      <c r="N876" s="28">
        <v>0</v>
      </c>
    </row>
    <row r="877" spans="1:14" x14ac:dyDescent="0.3">
      <c r="A877" s="11"/>
      <c r="B877" s="12"/>
      <c r="C877" s="12"/>
      <c r="D877" s="29"/>
      <c r="E877" s="2" t="s">
        <v>20</v>
      </c>
      <c r="F877" s="27">
        <v>0</v>
      </c>
      <c r="G877" s="2" t="s">
        <v>180</v>
      </c>
      <c r="H877" s="27">
        <v>0</v>
      </c>
      <c r="I877" s="2" t="s">
        <v>181</v>
      </c>
      <c r="J877" s="27">
        <v>0</v>
      </c>
      <c r="K877" s="2" t="s">
        <v>182</v>
      </c>
      <c r="L877" s="136">
        <v>0</v>
      </c>
      <c r="M877" s="2" t="s">
        <v>38</v>
      </c>
      <c r="N877" s="28">
        <v>0</v>
      </c>
    </row>
    <row r="878" spans="1:14" x14ac:dyDescent="0.3">
      <c r="A878" s="11"/>
      <c r="B878" s="12"/>
      <c r="C878" s="12"/>
      <c r="D878" s="29"/>
      <c r="E878" s="2" t="s">
        <v>26</v>
      </c>
      <c r="F878" s="27">
        <v>0</v>
      </c>
      <c r="G878" s="2" t="s">
        <v>183</v>
      </c>
      <c r="H878" s="27">
        <v>0</v>
      </c>
      <c r="I878" s="2" t="s">
        <v>184</v>
      </c>
      <c r="J878" s="27">
        <v>0</v>
      </c>
      <c r="K878" s="39"/>
      <c r="L878" s="136"/>
      <c r="M878" s="2" t="s">
        <v>39</v>
      </c>
      <c r="N878" s="28">
        <v>0</v>
      </c>
    </row>
    <row r="879" spans="1:14" ht="15" thickBot="1" x14ac:dyDescent="0.35">
      <c r="A879" s="11"/>
      <c r="B879" s="12"/>
      <c r="C879" s="12"/>
      <c r="D879" s="29"/>
      <c r="E879" s="2"/>
      <c r="F879" s="27"/>
      <c r="G879" s="2"/>
      <c r="H879" s="27"/>
      <c r="I879" s="2"/>
      <c r="J879" s="27"/>
      <c r="K879"/>
      <c r="L879" s="136"/>
      <c r="M879" s="2"/>
      <c r="N879" s="28"/>
    </row>
    <row r="880" spans="1:14" ht="14.4" thickTop="1" x14ac:dyDescent="0.3">
      <c r="A880" s="48"/>
      <c r="B880" s="49"/>
      <c r="C880" s="49"/>
      <c r="D880" s="50"/>
      <c r="E880" s="518"/>
      <c r="F880" s="519"/>
      <c r="G880" s="518"/>
      <c r="H880" s="519"/>
      <c r="I880" s="518"/>
      <c r="J880" s="519"/>
      <c r="K880" s="518"/>
      <c r="L880" s="201"/>
      <c r="M880" s="518"/>
      <c r="N880" s="520"/>
    </row>
    <row r="881" spans="1:14" x14ac:dyDescent="0.3">
      <c r="A881" s="37"/>
      <c r="B881" s="78" t="s">
        <v>187</v>
      </c>
      <c r="C881" s="181" t="s">
        <v>193</v>
      </c>
      <c r="D881" s="4" t="s">
        <v>327</v>
      </c>
      <c r="E881" s="39" t="s">
        <v>31</v>
      </c>
      <c r="F881" s="40">
        <f>+F868+F872+F876</f>
        <v>0</v>
      </c>
      <c r="G881" s="39" t="s">
        <v>179</v>
      </c>
      <c r="H881" s="40">
        <f>+H868+H872+H876</f>
        <v>0</v>
      </c>
      <c r="I881" s="39" t="s">
        <v>33</v>
      </c>
      <c r="J881" s="40">
        <f>+J868+J872+J876</f>
        <v>0</v>
      </c>
      <c r="K881" s="39"/>
      <c r="L881" s="192"/>
      <c r="M881" s="39" t="s">
        <v>35</v>
      </c>
      <c r="N881" s="41">
        <f>+N868+N872+N876</f>
        <v>0</v>
      </c>
    </row>
    <row r="882" spans="1:14" ht="15" customHeight="1" x14ac:dyDescent="0.3">
      <c r="A882" s="11"/>
      <c r="B882" s="12"/>
      <c r="C882" s="12"/>
      <c r="D882" s="13"/>
      <c r="E882" s="39" t="s">
        <v>20</v>
      </c>
      <c r="F882" s="40">
        <f>+F869+F873+F877</f>
        <v>0</v>
      </c>
      <c r="G882" s="39" t="s">
        <v>180</v>
      </c>
      <c r="H882" s="40">
        <f>+H869+H873+H877</f>
        <v>0</v>
      </c>
      <c r="I882" s="39" t="s">
        <v>181</v>
      </c>
      <c r="J882" s="40">
        <f>+J869+J873+J877</f>
        <v>0</v>
      </c>
      <c r="K882" s="39" t="s">
        <v>182</v>
      </c>
      <c r="L882" s="192">
        <f>+L869+L873+L877</f>
        <v>0</v>
      </c>
      <c r="M882" s="39" t="s">
        <v>38</v>
      </c>
      <c r="N882" s="41">
        <f>+N869+N873+N877</f>
        <v>0</v>
      </c>
    </row>
    <row r="883" spans="1:14" x14ac:dyDescent="0.3">
      <c r="A883" s="11"/>
      <c r="B883" s="12"/>
      <c r="C883" s="12"/>
      <c r="D883" s="13"/>
      <c r="E883" s="39" t="s">
        <v>26</v>
      </c>
      <c r="F883" s="40">
        <f>+F870+F874+F878</f>
        <v>0</v>
      </c>
      <c r="G883" s="39" t="s">
        <v>183</v>
      </c>
      <c r="H883" s="40">
        <f>+H870+H874+H878</f>
        <v>0</v>
      </c>
      <c r="I883" s="39" t="s">
        <v>184</v>
      </c>
      <c r="J883" s="40">
        <f>+J870+J874+J878</f>
        <v>0</v>
      </c>
      <c r="K883" s="39"/>
      <c r="L883" s="192"/>
      <c r="M883" s="39" t="s">
        <v>39</v>
      </c>
      <c r="N883" s="41">
        <f>+N870+N874+N878</f>
        <v>0</v>
      </c>
    </row>
    <row r="884" spans="1:14" x14ac:dyDescent="0.3">
      <c r="A884" s="42"/>
      <c r="B884" s="43"/>
      <c r="C884" s="43"/>
      <c r="D884" s="22"/>
      <c r="E884" s="44"/>
      <c r="F884" s="172"/>
      <c r="G884" s="44"/>
      <c r="H884" s="172"/>
      <c r="I884" s="44"/>
      <c r="J884" s="172"/>
      <c r="K884" s="44"/>
      <c r="L884" s="746"/>
      <c r="M884" s="44"/>
      <c r="N884" s="45"/>
    </row>
    <row r="885" spans="1:14" x14ac:dyDescent="0.3">
      <c r="A885" s="11"/>
      <c r="B885" s="12"/>
      <c r="C885" s="12"/>
      <c r="D885" s="30"/>
      <c r="L885" s="107"/>
      <c r="N885" s="5"/>
    </row>
    <row r="886" spans="1:14" ht="27.6" x14ac:dyDescent="0.3">
      <c r="A886" s="56" t="s">
        <v>2055</v>
      </c>
      <c r="B886" s="58" t="s">
        <v>175</v>
      </c>
      <c r="C886" s="182" t="s">
        <v>2036</v>
      </c>
      <c r="D886" s="57" t="s">
        <v>329</v>
      </c>
      <c r="E886" s="18"/>
      <c r="F886" s="18"/>
      <c r="G886" s="18"/>
      <c r="H886" s="18"/>
      <c r="I886" s="18"/>
      <c r="J886" s="18"/>
      <c r="K886" s="18"/>
      <c r="L886" s="18"/>
      <c r="M886" s="18"/>
      <c r="N886" s="101"/>
    </row>
    <row r="887" spans="1:14" x14ac:dyDescent="0.3">
      <c r="A887" s="11"/>
      <c r="B887" s="61"/>
      <c r="C887" s="12"/>
      <c r="D887" s="30"/>
      <c r="L887" s="107"/>
      <c r="N887" s="5"/>
    </row>
    <row r="888" spans="1:14" x14ac:dyDescent="0.3">
      <c r="A888" s="59"/>
      <c r="B888" s="25"/>
      <c r="C888" s="60"/>
      <c r="D888" s="53"/>
      <c r="E888" s="524"/>
      <c r="F888" s="171"/>
      <c r="G888" s="524"/>
      <c r="H888" s="524"/>
      <c r="I888" s="524"/>
      <c r="J888" s="524"/>
      <c r="K888" s="524"/>
      <c r="L888" s="203"/>
      <c r="M888" s="524"/>
      <c r="N888" s="525"/>
    </row>
    <row r="889" spans="1:14" x14ac:dyDescent="0.3">
      <c r="A889" s="11"/>
      <c r="B889" s="21" t="s">
        <v>177</v>
      </c>
      <c r="C889" s="12"/>
      <c r="D889" s="13" t="s">
        <v>178</v>
      </c>
      <c r="E889" s="2" t="s">
        <v>31</v>
      </c>
      <c r="F889" s="27">
        <v>0</v>
      </c>
      <c r="G889" s="2" t="s">
        <v>179</v>
      </c>
      <c r="H889" s="27">
        <v>0</v>
      </c>
      <c r="I889" s="2" t="s">
        <v>33</v>
      </c>
      <c r="J889" s="27">
        <v>0</v>
      </c>
      <c r="K889" s="2"/>
      <c r="L889" s="136"/>
      <c r="M889" s="2" t="s">
        <v>35</v>
      </c>
      <c r="N889" s="28">
        <v>0</v>
      </c>
    </row>
    <row r="890" spans="1:14" x14ac:dyDescent="0.3">
      <c r="A890" s="11"/>
      <c r="B890" s="12"/>
      <c r="C890" s="12"/>
      <c r="D890" s="29"/>
      <c r="E890" s="2" t="s">
        <v>20</v>
      </c>
      <c r="F890" s="27">
        <v>0</v>
      </c>
      <c r="G890" s="2" t="s">
        <v>180</v>
      </c>
      <c r="H890" s="27">
        <v>0</v>
      </c>
      <c r="I890" s="2" t="s">
        <v>181</v>
      </c>
      <c r="J890" s="27">
        <v>0</v>
      </c>
      <c r="K890" s="2" t="s">
        <v>182</v>
      </c>
      <c r="L890" s="136">
        <v>0</v>
      </c>
      <c r="M890" s="2" t="s">
        <v>38</v>
      </c>
      <c r="N890" s="28">
        <v>0</v>
      </c>
    </row>
    <row r="891" spans="1:14" x14ac:dyDescent="0.3">
      <c r="A891" s="11"/>
      <c r="B891" s="12"/>
      <c r="C891" s="12"/>
      <c r="D891" s="29"/>
      <c r="E891" s="2" t="s">
        <v>26</v>
      </c>
      <c r="F891" s="27">
        <v>0</v>
      </c>
      <c r="G891" s="2" t="s">
        <v>183</v>
      </c>
      <c r="H891" s="27">
        <v>0</v>
      </c>
      <c r="I891" s="2" t="s">
        <v>184</v>
      </c>
      <c r="J891" s="27">
        <v>0</v>
      </c>
      <c r="K891" s="2"/>
      <c r="L891" s="136"/>
      <c r="M891" s="2" t="s">
        <v>39</v>
      </c>
      <c r="N891" s="28">
        <v>0</v>
      </c>
    </row>
    <row r="892" spans="1:14" x14ac:dyDescent="0.3">
      <c r="A892" s="11"/>
      <c r="B892" s="12"/>
      <c r="C892" s="12"/>
      <c r="D892" s="30"/>
      <c r="H892" s="2"/>
      <c r="J892" s="2"/>
      <c r="L892" s="108"/>
      <c r="N892" s="14"/>
    </row>
    <row r="893" spans="1:14" x14ac:dyDescent="0.3">
      <c r="A893" s="11"/>
      <c r="B893" s="21" t="s">
        <v>185</v>
      </c>
      <c r="C893" s="12"/>
      <c r="D893" s="13" t="s">
        <v>186</v>
      </c>
      <c r="E893" s="2" t="s">
        <v>31</v>
      </c>
      <c r="F893" s="27">
        <v>0</v>
      </c>
      <c r="G893" s="2" t="s">
        <v>179</v>
      </c>
      <c r="H893" s="27">
        <v>0</v>
      </c>
      <c r="I893" s="2" t="s">
        <v>33</v>
      </c>
      <c r="J893" s="27">
        <v>0</v>
      </c>
      <c r="K893" s="2"/>
      <c r="L893" s="136"/>
      <c r="M893" s="2" t="s">
        <v>35</v>
      </c>
      <c r="N893" s="28">
        <v>0</v>
      </c>
    </row>
    <row r="894" spans="1:14" x14ac:dyDescent="0.3">
      <c r="A894" s="11"/>
      <c r="B894" s="12"/>
      <c r="C894" s="12"/>
      <c r="D894" s="29"/>
      <c r="E894" s="2" t="s">
        <v>20</v>
      </c>
      <c r="F894" s="27">
        <v>0</v>
      </c>
      <c r="G894" s="2" t="s">
        <v>180</v>
      </c>
      <c r="H894" s="27">
        <v>0</v>
      </c>
      <c r="I894" s="2" t="s">
        <v>181</v>
      </c>
      <c r="J894" s="27">
        <v>0</v>
      </c>
      <c r="K894" s="2" t="s">
        <v>182</v>
      </c>
      <c r="L894" s="136">
        <v>0</v>
      </c>
      <c r="M894" s="2" t="s">
        <v>38</v>
      </c>
      <c r="N894" s="28">
        <v>0</v>
      </c>
    </row>
    <row r="895" spans="1:14" x14ac:dyDescent="0.3">
      <c r="A895" s="11"/>
      <c r="B895" s="12"/>
      <c r="C895" s="12"/>
      <c r="D895" s="29"/>
      <c r="E895" s="2" t="s">
        <v>26</v>
      </c>
      <c r="F895" s="27">
        <v>0</v>
      </c>
      <c r="G895" s="2" t="s">
        <v>183</v>
      </c>
      <c r="H895" s="27">
        <v>0</v>
      </c>
      <c r="I895" s="2" t="s">
        <v>184</v>
      </c>
      <c r="J895" s="27">
        <v>0</v>
      </c>
      <c r="K895" s="2"/>
      <c r="L895" s="136"/>
      <c r="M895" s="2" t="s">
        <v>39</v>
      </c>
      <c r="N895" s="28">
        <v>0</v>
      </c>
    </row>
    <row r="896" spans="1:14" x14ac:dyDescent="0.3">
      <c r="A896" s="11"/>
      <c r="B896" s="12"/>
      <c r="C896" s="12"/>
      <c r="D896" s="30"/>
      <c r="I896" s="2"/>
      <c r="L896" s="108"/>
      <c r="N896" s="5"/>
    </row>
    <row r="897" spans="1:14" x14ac:dyDescent="0.3">
      <c r="A897" s="11"/>
      <c r="B897" s="21" t="s">
        <v>195</v>
      </c>
      <c r="C897" s="12"/>
      <c r="D897" s="13" t="s">
        <v>196</v>
      </c>
      <c r="E897" s="2" t="s">
        <v>31</v>
      </c>
      <c r="F897" s="27">
        <v>0</v>
      </c>
      <c r="G897" s="2" t="s">
        <v>179</v>
      </c>
      <c r="H897" s="27">
        <v>0</v>
      </c>
      <c r="I897" s="2" t="s">
        <v>33</v>
      </c>
      <c r="J897" s="27">
        <v>0</v>
      </c>
      <c r="L897" s="136"/>
      <c r="M897" s="2" t="s">
        <v>35</v>
      </c>
      <c r="N897" s="28">
        <v>0</v>
      </c>
    </row>
    <row r="898" spans="1:14" x14ac:dyDescent="0.3">
      <c r="A898" s="11"/>
      <c r="B898" s="12"/>
      <c r="C898" s="12"/>
      <c r="D898" s="29"/>
      <c r="E898" s="2" t="s">
        <v>20</v>
      </c>
      <c r="F898" s="27">
        <v>0</v>
      </c>
      <c r="G898" s="2" t="s">
        <v>180</v>
      </c>
      <c r="H898" s="27">
        <v>0</v>
      </c>
      <c r="I898" s="2" t="s">
        <v>181</v>
      </c>
      <c r="J898" s="27">
        <v>0</v>
      </c>
      <c r="K898" s="2" t="s">
        <v>182</v>
      </c>
      <c r="L898" s="136">
        <v>0</v>
      </c>
      <c r="M898" s="2" t="s">
        <v>38</v>
      </c>
      <c r="N898" s="28">
        <v>0</v>
      </c>
    </row>
    <row r="899" spans="1:14" x14ac:dyDescent="0.3">
      <c r="A899" s="11"/>
      <c r="B899" s="12"/>
      <c r="C899" s="12"/>
      <c r="D899" s="29"/>
      <c r="E899" s="2" t="s">
        <v>26</v>
      </c>
      <c r="F899" s="27">
        <v>0</v>
      </c>
      <c r="G899" s="2" t="s">
        <v>183</v>
      </c>
      <c r="H899" s="27">
        <v>0</v>
      </c>
      <c r="I899" s="2" t="s">
        <v>184</v>
      </c>
      <c r="J899" s="27">
        <v>0</v>
      </c>
      <c r="K899" s="39"/>
      <c r="L899" s="136"/>
      <c r="M899" s="2" t="s">
        <v>39</v>
      </c>
      <c r="N899" s="28">
        <v>0</v>
      </c>
    </row>
    <row r="900" spans="1:14" ht="15" thickBot="1" x14ac:dyDescent="0.35">
      <c r="A900" s="11"/>
      <c r="B900" s="12"/>
      <c r="C900" s="12"/>
      <c r="D900" s="29"/>
      <c r="E900" s="2"/>
      <c r="F900" s="27"/>
      <c r="G900" s="2"/>
      <c r="H900" s="27"/>
      <c r="I900" s="2"/>
      <c r="J900" s="27"/>
      <c r="K900"/>
      <c r="L900" s="136"/>
      <c r="M900" s="2"/>
      <c r="N900" s="28"/>
    </row>
    <row r="901" spans="1:14" ht="14.4" thickTop="1" x14ac:dyDescent="0.3">
      <c r="A901" s="48"/>
      <c r="B901" s="49"/>
      <c r="C901" s="49"/>
      <c r="D901" s="50"/>
      <c r="E901" s="518"/>
      <c r="F901" s="519"/>
      <c r="G901" s="518"/>
      <c r="H901" s="519"/>
      <c r="I901" s="518"/>
      <c r="J901" s="519"/>
      <c r="K901" s="518"/>
      <c r="L901" s="201"/>
      <c r="M901" s="518"/>
      <c r="N901" s="520"/>
    </row>
    <row r="902" spans="1:14" x14ac:dyDescent="0.3">
      <c r="A902" s="37"/>
      <c r="B902" s="78" t="s">
        <v>187</v>
      </c>
      <c r="C902" s="184" t="s">
        <v>2036</v>
      </c>
      <c r="D902" s="4" t="s">
        <v>1859</v>
      </c>
      <c r="E902" s="39" t="s">
        <v>31</v>
      </c>
      <c r="F902" s="40">
        <f>+F889+F893+F897</f>
        <v>0</v>
      </c>
      <c r="G902" s="39" t="s">
        <v>179</v>
      </c>
      <c r="H902" s="40">
        <f>+H889+H893+H897</f>
        <v>0</v>
      </c>
      <c r="I902" s="39" t="s">
        <v>33</v>
      </c>
      <c r="J902" s="40">
        <f>+J889+J893+J897</f>
        <v>0</v>
      </c>
      <c r="K902" s="39"/>
      <c r="L902" s="192"/>
      <c r="M902" s="39" t="s">
        <v>35</v>
      </c>
      <c r="N902" s="41">
        <f>+N889+N893+N897</f>
        <v>0</v>
      </c>
    </row>
    <row r="903" spans="1:14" x14ac:dyDescent="0.3">
      <c r="A903" s="11"/>
      <c r="B903" s="12"/>
      <c r="C903" s="12"/>
      <c r="D903" s="13"/>
      <c r="E903" s="39" t="s">
        <v>20</v>
      </c>
      <c r="F903" s="40">
        <f t="shared" ref="F903:H904" si="2">+F890+F894+F898</f>
        <v>0</v>
      </c>
      <c r="G903" s="39" t="s">
        <v>180</v>
      </c>
      <c r="H903" s="40">
        <f t="shared" si="2"/>
        <v>0</v>
      </c>
      <c r="I903" s="39" t="s">
        <v>181</v>
      </c>
      <c r="J903" s="40">
        <f>+J890+J894+J898</f>
        <v>0</v>
      </c>
      <c r="K903" s="39" t="s">
        <v>182</v>
      </c>
      <c r="L903" s="192">
        <f>+L890+L894+L898</f>
        <v>0</v>
      </c>
      <c r="M903" s="39" t="s">
        <v>38</v>
      </c>
      <c r="N903" s="41">
        <f>+N890+N894+N898</f>
        <v>0</v>
      </c>
    </row>
    <row r="904" spans="1:14" x14ac:dyDescent="0.3">
      <c r="A904" s="11"/>
      <c r="B904" s="12"/>
      <c r="C904" s="12"/>
      <c r="D904" s="13"/>
      <c r="E904" s="39" t="s">
        <v>26</v>
      </c>
      <c r="F904" s="40">
        <f t="shared" si="2"/>
        <v>0</v>
      </c>
      <c r="G904" s="39" t="s">
        <v>183</v>
      </c>
      <c r="H904" s="40">
        <f t="shared" si="2"/>
        <v>0</v>
      </c>
      <c r="I904" s="39" t="s">
        <v>184</v>
      </c>
      <c r="J904" s="40">
        <f>+J891+J895+J899</f>
        <v>0</v>
      </c>
      <c r="K904" s="39"/>
      <c r="L904" s="192"/>
      <c r="M904" s="39" t="s">
        <v>39</v>
      </c>
      <c r="N904" s="41">
        <f>+N891+N895+N899</f>
        <v>0</v>
      </c>
    </row>
    <row r="905" spans="1:14" x14ac:dyDescent="0.3">
      <c r="A905" s="42"/>
      <c r="B905" s="43"/>
      <c r="C905" s="43"/>
      <c r="D905" s="22"/>
      <c r="E905" s="44"/>
      <c r="F905" s="172"/>
      <c r="G905" s="44"/>
      <c r="H905" s="172"/>
      <c r="I905" s="44"/>
      <c r="J905" s="172"/>
      <c r="K905" s="44"/>
      <c r="L905" s="746"/>
      <c r="M905" s="44"/>
      <c r="N905" s="45"/>
    </row>
    <row r="906" spans="1:14" x14ac:dyDescent="0.3">
      <c r="A906" s="11"/>
      <c r="B906" s="12"/>
      <c r="C906" s="12"/>
      <c r="D906" s="30"/>
      <c r="L906" s="107"/>
      <c r="N906" s="5"/>
    </row>
    <row r="907" spans="1:14" x14ac:dyDescent="0.3">
      <c r="A907" s="56" t="s">
        <v>330</v>
      </c>
      <c r="B907" s="58" t="s">
        <v>175</v>
      </c>
      <c r="C907" s="62" t="s">
        <v>202</v>
      </c>
      <c r="D907" s="57" t="s">
        <v>331</v>
      </c>
      <c r="E907" s="18"/>
      <c r="F907" s="18"/>
      <c r="G907" s="18"/>
      <c r="H907" s="18"/>
      <c r="I907" s="18"/>
      <c r="J907" s="18"/>
      <c r="K907" s="18"/>
      <c r="L907" s="18"/>
      <c r="M907" s="18"/>
      <c r="N907" s="101"/>
    </row>
    <row r="908" spans="1:14" x14ac:dyDescent="0.3">
      <c r="A908" s="11"/>
      <c r="B908" s="61"/>
      <c r="C908" s="12"/>
      <c r="D908" s="30"/>
      <c r="L908" s="107"/>
      <c r="N908" s="5"/>
    </row>
    <row r="909" spans="1:14" x14ac:dyDescent="0.3">
      <c r="A909" s="59"/>
      <c r="B909" s="25"/>
      <c r="C909" s="60"/>
      <c r="D909" s="53"/>
      <c r="E909" s="524"/>
      <c r="F909" s="171"/>
      <c r="G909" s="524"/>
      <c r="H909" s="524"/>
      <c r="I909" s="524"/>
      <c r="J909" s="524"/>
      <c r="K909" s="524"/>
      <c r="L909" s="203"/>
      <c r="M909" s="524"/>
      <c r="N909" s="525"/>
    </row>
    <row r="910" spans="1:14" x14ac:dyDescent="0.3">
      <c r="A910" s="11"/>
      <c r="B910" s="21" t="s">
        <v>177</v>
      </c>
      <c r="C910" s="12"/>
      <c r="D910" s="13" t="s">
        <v>178</v>
      </c>
      <c r="E910" s="2" t="s">
        <v>31</v>
      </c>
      <c r="F910" s="27">
        <v>0</v>
      </c>
      <c r="G910" s="2" t="s">
        <v>179</v>
      </c>
      <c r="H910" s="27">
        <v>0</v>
      </c>
      <c r="I910" s="2" t="s">
        <v>33</v>
      </c>
      <c r="J910" s="27">
        <v>0</v>
      </c>
      <c r="K910" s="2"/>
      <c r="L910" s="136"/>
      <c r="M910" s="2" t="s">
        <v>35</v>
      </c>
      <c r="N910" s="28">
        <v>0</v>
      </c>
    </row>
    <row r="911" spans="1:14" x14ac:dyDescent="0.3">
      <c r="A911" s="11"/>
      <c r="B911" s="12"/>
      <c r="C911" s="12"/>
      <c r="D911" s="29"/>
      <c r="E911" s="2" t="s">
        <v>20</v>
      </c>
      <c r="F911" s="27">
        <v>0</v>
      </c>
      <c r="G911" s="2" t="s">
        <v>180</v>
      </c>
      <c r="H911" s="27">
        <v>0</v>
      </c>
      <c r="I911" s="2" t="s">
        <v>181</v>
      </c>
      <c r="J911" s="27">
        <v>0</v>
      </c>
      <c r="K911" s="2" t="s">
        <v>182</v>
      </c>
      <c r="L911" s="136">
        <v>0</v>
      </c>
      <c r="M911" s="2" t="s">
        <v>38</v>
      </c>
      <c r="N911" s="28">
        <v>0</v>
      </c>
    </row>
    <row r="912" spans="1:14" x14ac:dyDescent="0.3">
      <c r="A912" s="11"/>
      <c r="B912" s="12"/>
      <c r="C912" s="12"/>
      <c r="D912" s="29"/>
      <c r="E912" s="2" t="s">
        <v>26</v>
      </c>
      <c r="F912" s="27">
        <v>0</v>
      </c>
      <c r="G912" s="2" t="s">
        <v>183</v>
      </c>
      <c r="H912" s="27">
        <v>0</v>
      </c>
      <c r="I912" s="2" t="s">
        <v>184</v>
      </c>
      <c r="J912" s="27">
        <v>0</v>
      </c>
      <c r="K912" s="2"/>
      <c r="L912" s="136"/>
      <c r="M912" s="2" t="s">
        <v>39</v>
      </c>
      <c r="N912" s="28">
        <v>0</v>
      </c>
    </row>
    <row r="913" spans="1:14" x14ac:dyDescent="0.3">
      <c r="A913" s="11"/>
      <c r="B913" s="12"/>
      <c r="C913" s="12"/>
      <c r="D913" s="30"/>
      <c r="H913" s="2"/>
      <c r="J913" s="2"/>
      <c r="L913" s="108"/>
      <c r="N913" s="14"/>
    </row>
    <row r="914" spans="1:14" x14ac:dyDescent="0.3">
      <c r="A914" s="11"/>
      <c r="B914" s="21" t="s">
        <v>185</v>
      </c>
      <c r="C914" s="12"/>
      <c r="D914" s="13" t="s">
        <v>186</v>
      </c>
      <c r="E914" s="2" t="s">
        <v>31</v>
      </c>
      <c r="F914" s="27">
        <v>0</v>
      </c>
      <c r="G914" s="2" t="s">
        <v>179</v>
      </c>
      <c r="H914" s="27">
        <v>0</v>
      </c>
      <c r="I914" s="2" t="s">
        <v>33</v>
      </c>
      <c r="J914" s="27">
        <v>0</v>
      </c>
      <c r="K914" s="2"/>
      <c r="L914" s="136"/>
      <c r="M914" s="2" t="s">
        <v>35</v>
      </c>
      <c r="N914" s="28">
        <v>0</v>
      </c>
    </row>
    <row r="915" spans="1:14" x14ac:dyDescent="0.3">
      <c r="A915" s="11"/>
      <c r="B915" s="12"/>
      <c r="C915" s="12"/>
      <c r="D915" s="29"/>
      <c r="E915" s="2" t="s">
        <v>20</v>
      </c>
      <c r="F915" s="27">
        <v>0</v>
      </c>
      <c r="G915" s="2" t="s">
        <v>180</v>
      </c>
      <c r="H915" s="27">
        <v>0</v>
      </c>
      <c r="I915" s="2" t="s">
        <v>181</v>
      </c>
      <c r="J915" s="27">
        <v>0</v>
      </c>
      <c r="K915" s="2" t="s">
        <v>182</v>
      </c>
      <c r="L915" s="136">
        <v>0</v>
      </c>
      <c r="M915" s="2" t="s">
        <v>38</v>
      </c>
      <c r="N915" s="28">
        <v>0</v>
      </c>
    </row>
    <row r="916" spans="1:14" x14ac:dyDescent="0.3">
      <c r="A916" s="11"/>
      <c r="B916" s="12"/>
      <c r="C916" s="12"/>
      <c r="D916" s="29"/>
      <c r="E916" s="2" t="s">
        <v>26</v>
      </c>
      <c r="F916" s="27">
        <v>0</v>
      </c>
      <c r="G916" s="2" t="s">
        <v>183</v>
      </c>
      <c r="H916" s="27">
        <v>0</v>
      </c>
      <c r="I916" s="2" t="s">
        <v>184</v>
      </c>
      <c r="J916" s="27">
        <v>0</v>
      </c>
      <c r="K916" s="2"/>
      <c r="L916" s="136"/>
      <c r="M916" s="2" t="s">
        <v>39</v>
      </c>
      <c r="N916" s="28">
        <v>0</v>
      </c>
    </row>
    <row r="917" spans="1:14" x14ac:dyDescent="0.3">
      <c r="A917" s="11"/>
      <c r="B917" s="12"/>
      <c r="C917" s="12"/>
      <c r="D917" s="30"/>
      <c r="I917" s="2"/>
      <c r="L917" s="108"/>
      <c r="N917" s="5"/>
    </row>
    <row r="918" spans="1:14" x14ac:dyDescent="0.3">
      <c r="A918" s="11"/>
      <c r="B918" s="21" t="s">
        <v>195</v>
      </c>
      <c r="C918" s="12"/>
      <c r="D918" s="13" t="s">
        <v>196</v>
      </c>
      <c r="E918" s="2" t="s">
        <v>31</v>
      </c>
      <c r="F918" s="27">
        <v>0</v>
      </c>
      <c r="G918" s="2" t="s">
        <v>179</v>
      </c>
      <c r="H918" s="27">
        <v>0</v>
      </c>
      <c r="I918" s="2" t="s">
        <v>33</v>
      </c>
      <c r="J918" s="27">
        <v>0</v>
      </c>
      <c r="L918" s="136"/>
      <c r="M918" s="2" t="s">
        <v>35</v>
      </c>
      <c r="N918" s="28">
        <v>0</v>
      </c>
    </row>
    <row r="919" spans="1:14" x14ac:dyDescent="0.3">
      <c r="A919" s="11"/>
      <c r="B919" s="12"/>
      <c r="C919" s="12"/>
      <c r="D919" s="29"/>
      <c r="E919" s="2" t="s">
        <v>20</v>
      </c>
      <c r="F919" s="27">
        <v>0</v>
      </c>
      <c r="G919" s="2" t="s">
        <v>180</v>
      </c>
      <c r="H919" s="27">
        <v>0</v>
      </c>
      <c r="I919" s="2" t="s">
        <v>181</v>
      </c>
      <c r="J919" s="27">
        <v>0</v>
      </c>
      <c r="K919" s="2" t="s">
        <v>182</v>
      </c>
      <c r="L919" s="136">
        <v>0</v>
      </c>
      <c r="M919" s="2" t="s">
        <v>38</v>
      </c>
      <c r="N919" s="28">
        <v>0</v>
      </c>
    </row>
    <row r="920" spans="1:14" x14ac:dyDescent="0.3">
      <c r="A920" s="11"/>
      <c r="B920" s="12"/>
      <c r="C920" s="12"/>
      <c r="D920" s="29"/>
      <c r="E920" s="2" t="s">
        <v>26</v>
      </c>
      <c r="F920" s="27">
        <v>0</v>
      </c>
      <c r="G920" s="2" t="s">
        <v>183</v>
      </c>
      <c r="H920" s="27">
        <v>0</v>
      </c>
      <c r="I920" s="2" t="s">
        <v>184</v>
      </c>
      <c r="J920" s="27">
        <v>0</v>
      </c>
      <c r="K920" s="39"/>
      <c r="L920" s="136"/>
      <c r="M920" s="2" t="s">
        <v>39</v>
      </c>
      <c r="N920" s="28">
        <v>0</v>
      </c>
    </row>
    <row r="921" spans="1:14" ht="15" thickBot="1" x14ac:dyDescent="0.35">
      <c r="A921" s="11"/>
      <c r="B921" s="12"/>
      <c r="C921" s="12"/>
      <c r="D921" s="29"/>
      <c r="E921" s="2"/>
      <c r="F921" s="27"/>
      <c r="G921" s="2"/>
      <c r="H921" s="27"/>
      <c r="I921" s="2"/>
      <c r="J921" s="27"/>
      <c r="K921"/>
      <c r="L921" s="136"/>
      <c r="M921" s="2"/>
      <c r="N921" s="28"/>
    </row>
    <row r="922" spans="1:14" ht="14.4" thickTop="1" x14ac:dyDescent="0.3">
      <c r="A922" s="48"/>
      <c r="B922" s="49"/>
      <c r="C922" s="49"/>
      <c r="D922" s="50"/>
      <c r="E922" s="518"/>
      <c r="F922" s="519"/>
      <c r="G922" s="518"/>
      <c r="H922" s="519"/>
      <c r="I922" s="518"/>
      <c r="J922" s="519"/>
      <c r="K922" s="518"/>
      <c r="L922" s="201"/>
      <c r="M922" s="518"/>
      <c r="N922" s="520"/>
    </row>
    <row r="923" spans="1:14" x14ac:dyDescent="0.3">
      <c r="A923" s="37"/>
      <c r="B923" s="78" t="s">
        <v>187</v>
      </c>
      <c r="C923" s="181" t="s">
        <v>202</v>
      </c>
      <c r="D923" s="4" t="s">
        <v>331</v>
      </c>
      <c r="E923" s="39" t="s">
        <v>31</v>
      </c>
      <c r="F923" s="40">
        <f>+F910+F914+F918</f>
        <v>0</v>
      </c>
      <c r="G923" s="39" t="s">
        <v>179</v>
      </c>
      <c r="H923" s="40">
        <f>+H910+H914+H918</f>
        <v>0</v>
      </c>
      <c r="I923" s="39" t="s">
        <v>33</v>
      </c>
      <c r="J923" s="40">
        <f>+J910+J914+J918</f>
        <v>0</v>
      </c>
      <c r="K923" s="39"/>
      <c r="L923" s="192"/>
      <c r="M923" s="39" t="s">
        <v>35</v>
      </c>
      <c r="N923" s="41">
        <f>+N910+N914+N918</f>
        <v>0</v>
      </c>
    </row>
    <row r="924" spans="1:14" x14ac:dyDescent="0.3">
      <c r="A924" s="11"/>
      <c r="B924" s="12"/>
      <c r="C924" s="12"/>
      <c r="D924" s="13"/>
      <c r="E924" s="39" t="s">
        <v>20</v>
      </c>
      <c r="F924" s="40">
        <f>+F911+F915+F919</f>
        <v>0</v>
      </c>
      <c r="G924" s="39" t="s">
        <v>180</v>
      </c>
      <c r="H924" s="40">
        <f>+H911+H915+H919</f>
        <v>0</v>
      </c>
      <c r="I924" s="39" t="s">
        <v>181</v>
      </c>
      <c r="J924" s="40">
        <f>+J911+J915+J919</f>
        <v>0</v>
      </c>
      <c r="K924" s="39" t="s">
        <v>182</v>
      </c>
      <c r="L924" s="192">
        <f>+L911+L915+L919</f>
        <v>0</v>
      </c>
      <c r="M924" s="39" t="s">
        <v>38</v>
      </c>
      <c r="N924" s="41">
        <f>+N911+N915+N919</f>
        <v>0</v>
      </c>
    </row>
    <row r="925" spans="1:14" x14ac:dyDescent="0.3">
      <c r="A925" s="11"/>
      <c r="B925" s="12"/>
      <c r="C925" s="12"/>
      <c r="D925" s="13"/>
      <c r="E925" s="39" t="s">
        <v>26</v>
      </c>
      <c r="F925" s="40">
        <f>+F912+F916+F920</f>
        <v>0</v>
      </c>
      <c r="G925" s="39" t="s">
        <v>183</v>
      </c>
      <c r="H925" s="40">
        <f>+H912+H916+H920</f>
        <v>0</v>
      </c>
      <c r="I925" s="39" t="s">
        <v>184</v>
      </c>
      <c r="J925" s="40">
        <f>+J912+J916+J920</f>
        <v>0</v>
      </c>
      <c r="K925" s="39"/>
      <c r="L925" s="192"/>
      <c r="M925" s="39" t="s">
        <v>39</v>
      </c>
      <c r="N925" s="41">
        <f>+N912+N916+N920</f>
        <v>0</v>
      </c>
    </row>
    <row r="926" spans="1:14" x14ac:dyDescent="0.3">
      <c r="A926" s="218"/>
      <c r="B926" s="170"/>
      <c r="C926" s="47"/>
      <c r="D926" s="29"/>
      <c r="E926" s="170"/>
      <c r="F926" s="170"/>
      <c r="G926" s="47"/>
      <c r="H926" s="29"/>
      <c r="I926" s="170"/>
      <c r="J926" s="170"/>
      <c r="K926" s="47"/>
      <c r="L926" s="746"/>
      <c r="M926" s="170"/>
      <c r="N926" s="92"/>
    </row>
    <row r="927" spans="1:14" x14ac:dyDescent="0.3">
      <c r="A927" s="223"/>
      <c r="B927" s="221"/>
      <c r="C927" s="55"/>
      <c r="D927" s="89"/>
      <c r="E927" s="221"/>
      <c r="F927" s="221"/>
      <c r="G927" s="55"/>
      <c r="H927" s="89"/>
      <c r="I927" s="221"/>
      <c r="J927" s="221"/>
      <c r="K927" s="55"/>
      <c r="L927" s="89"/>
      <c r="M927" s="221"/>
      <c r="N927" s="222"/>
    </row>
    <row r="928" spans="1:14" x14ac:dyDescent="0.3">
      <c r="A928" s="218"/>
      <c r="B928" s="170"/>
      <c r="C928" s="47"/>
      <c r="D928" s="29"/>
      <c r="E928" s="170"/>
      <c r="F928" s="170"/>
      <c r="G928" s="47"/>
      <c r="H928" s="29"/>
      <c r="I928" s="170"/>
      <c r="J928" s="170"/>
      <c r="K928" s="47"/>
      <c r="L928" s="29"/>
      <c r="M928" s="170"/>
      <c r="N928" s="775"/>
    </row>
    <row r="929" spans="1:14" x14ac:dyDescent="0.3">
      <c r="A929" s="1284" t="s">
        <v>334</v>
      </c>
      <c r="B929" s="1285"/>
      <c r="C929" s="1285"/>
      <c r="D929" s="29" t="s">
        <v>322</v>
      </c>
      <c r="E929" s="64" t="s">
        <v>31</v>
      </c>
      <c r="F929" s="64">
        <f>+F839+F860+F881+F902+F923</f>
        <v>0</v>
      </c>
      <c r="G929" s="64" t="s">
        <v>179</v>
      </c>
      <c r="H929" s="64">
        <f>+H839+H860+H881+H902+H923</f>
        <v>0</v>
      </c>
      <c r="I929" s="39" t="s">
        <v>33</v>
      </c>
      <c r="J929" s="64">
        <f>+J839+J860+J881+J902+J923</f>
        <v>0</v>
      </c>
      <c r="K929" s="39"/>
      <c r="L929" s="64"/>
      <c r="M929" s="64" t="s">
        <v>35</v>
      </c>
      <c r="N929" s="65">
        <f>+N839+N860+N881+N902+N923</f>
        <v>0</v>
      </c>
    </row>
    <row r="930" spans="1:14" x14ac:dyDescent="0.3">
      <c r="A930" s="20"/>
      <c r="B930" s="526"/>
      <c r="C930" s="39"/>
      <c r="D930" s="29"/>
      <c r="E930" s="64" t="s">
        <v>20</v>
      </c>
      <c r="F930" s="64">
        <f>+F840+F861+F882+F903+F924</f>
        <v>0</v>
      </c>
      <c r="G930" s="64" t="s">
        <v>180</v>
      </c>
      <c r="H930" s="64">
        <f>+H840+H861+H882+H903+H924</f>
        <v>0</v>
      </c>
      <c r="I930" s="39" t="s">
        <v>181</v>
      </c>
      <c r="J930" s="64">
        <f>+J840+J861+J882+J903+J924</f>
        <v>0</v>
      </c>
      <c r="K930" s="39" t="s">
        <v>182</v>
      </c>
      <c r="L930" s="64">
        <f>+L840+L861+L882+L903+L924</f>
        <v>0</v>
      </c>
      <c r="M930" s="64" t="s">
        <v>38</v>
      </c>
      <c r="N930" s="65">
        <f>+N840+N861+N882+N903+N924</f>
        <v>0</v>
      </c>
    </row>
    <row r="931" spans="1:14" x14ac:dyDescent="0.3">
      <c r="A931" s="66"/>
      <c r="B931" s="47"/>
      <c r="C931" s="12"/>
      <c r="D931" s="13"/>
      <c r="E931" s="64" t="s">
        <v>26</v>
      </c>
      <c r="F931" s="64">
        <f>+F841+F862+F883+F904+F925</f>
        <v>0</v>
      </c>
      <c r="G931" s="64" t="s">
        <v>183</v>
      </c>
      <c r="H931" s="64">
        <f>+H841+H862+H883+H904+H925</f>
        <v>0</v>
      </c>
      <c r="I931" s="39" t="s">
        <v>184</v>
      </c>
      <c r="J931" s="64">
        <f>+J841+J862+J883+J904+J925</f>
        <v>0</v>
      </c>
      <c r="K931" s="39"/>
      <c r="L931" s="64"/>
      <c r="M931" s="64" t="s">
        <v>39</v>
      </c>
      <c r="N931" s="65">
        <f>+N841+N862+N883+N904+N925</f>
        <v>0</v>
      </c>
    </row>
    <row r="932" spans="1:14" x14ac:dyDescent="0.3">
      <c r="A932" s="66"/>
      <c r="B932" s="47"/>
      <c r="C932" s="12"/>
      <c r="D932" s="13"/>
      <c r="E932" s="47"/>
      <c r="F932" s="47"/>
      <c r="G932" s="12"/>
      <c r="H932" s="13"/>
      <c r="I932" s="47"/>
      <c r="J932" s="47"/>
      <c r="K932" s="12"/>
      <c r="L932" s="13"/>
      <c r="M932" s="47"/>
      <c r="N932" s="67"/>
    </row>
    <row r="933" spans="1:14" x14ac:dyDescent="0.3">
      <c r="A933" s="42"/>
      <c r="B933" s="43"/>
      <c r="C933" s="43"/>
      <c r="D933" s="22"/>
      <c r="E933" s="43"/>
      <c r="F933" s="43"/>
      <c r="G933" s="43"/>
      <c r="H933" s="22"/>
      <c r="I933" s="43"/>
      <c r="J933" s="43"/>
      <c r="K933" s="43"/>
      <c r="L933" s="22"/>
      <c r="M933" s="43"/>
      <c r="N933" s="68"/>
    </row>
    <row r="934" spans="1:14" ht="30" customHeight="1" thickBot="1" x14ac:dyDescent="0.35">
      <c r="A934" s="82"/>
      <c r="B934" s="83"/>
      <c r="C934" s="83"/>
      <c r="D934" s="84"/>
      <c r="E934" s="85"/>
      <c r="F934" s="86"/>
      <c r="G934" s="85"/>
      <c r="H934" s="85"/>
      <c r="I934" s="85"/>
      <c r="J934" s="85"/>
      <c r="K934" s="85"/>
      <c r="L934" s="206"/>
      <c r="M934" s="85"/>
      <c r="N934" s="87"/>
    </row>
    <row r="935" spans="1:14" ht="15" thickTop="1" thickBot="1" x14ac:dyDescent="0.35">
      <c r="A935" s="1268" t="s">
        <v>171</v>
      </c>
      <c r="B935" s="1269"/>
      <c r="C935" s="9" t="s">
        <v>335</v>
      </c>
      <c r="D935" s="96" t="s">
        <v>336</v>
      </c>
      <c r="E935" s="219"/>
      <c r="F935" s="219"/>
      <c r="G935" s="219"/>
      <c r="H935" s="219"/>
      <c r="I935" s="219"/>
      <c r="J935" s="219"/>
      <c r="K935" s="219"/>
      <c r="L935" s="219"/>
      <c r="M935" s="219"/>
      <c r="N935" s="10"/>
    </row>
    <row r="936" spans="1:14" ht="14.4" thickTop="1" x14ac:dyDescent="0.3">
      <c r="A936" s="11"/>
      <c r="B936" s="12"/>
      <c r="C936" s="12"/>
      <c r="D936" s="13"/>
      <c r="L936" s="107"/>
      <c r="N936" s="5"/>
    </row>
    <row r="937" spans="1:14" x14ac:dyDescent="0.3">
      <c r="A937" s="100">
        <v>1101</v>
      </c>
      <c r="B937" s="58" t="s">
        <v>175</v>
      </c>
      <c r="C937" s="58" t="s">
        <v>172</v>
      </c>
      <c r="D937" s="57" t="s">
        <v>337</v>
      </c>
      <c r="E937" s="18"/>
      <c r="F937" s="18"/>
      <c r="G937" s="18"/>
      <c r="H937" s="18"/>
      <c r="I937" s="18"/>
      <c r="J937" s="18"/>
      <c r="K937" s="18"/>
      <c r="L937" s="18"/>
      <c r="M937" s="18"/>
      <c r="N937" s="101"/>
    </row>
    <row r="938" spans="1:14" x14ac:dyDescent="0.3">
      <c r="A938" s="11"/>
      <c r="B938" s="61"/>
      <c r="C938" s="12"/>
      <c r="D938" s="30"/>
      <c r="L938" s="107"/>
      <c r="N938" s="5"/>
    </row>
    <row r="939" spans="1:14" x14ac:dyDescent="0.3">
      <c r="A939" s="59"/>
      <c r="B939" s="25"/>
      <c r="C939" s="60"/>
      <c r="D939" s="53"/>
      <c r="E939" s="524"/>
      <c r="F939" s="171"/>
      <c r="G939" s="524"/>
      <c r="H939" s="524"/>
      <c r="I939" s="524"/>
      <c r="J939" s="524"/>
      <c r="K939" s="524"/>
      <c r="L939" s="203"/>
      <c r="M939" s="524"/>
      <c r="N939" s="525"/>
    </row>
    <row r="940" spans="1:14" x14ac:dyDescent="0.3">
      <c r="A940" s="11"/>
      <c r="B940" s="21" t="s">
        <v>177</v>
      </c>
      <c r="C940" s="12"/>
      <c r="D940" s="13" t="s">
        <v>178</v>
      </c>
      <c r="E940" s="2" t="s">
        <v>31</v>
      </c>
      <c r="F940" s="27">
        <v>0</v>
      </c>
      <c r="G940" s="2" t="s">
        <v>179</v>
      </c>
      <c r="H940" s="27">
        <v>0</v>
      </c>
      <c r="I940" s="2" t="s">
        <v>33</v>
      </c>
      <c r="J940" s="27">
        <v>0</v>
      </c>
      <c r="K940" s="2"/>
      <c r="L940" s="136"/>
      <c r="M940" s="2" t="s">
        <v>35</v>
      </c>
      <c r="N940" s="28">
        <v>0</v>
      </c>
    </row>
    <row r="941" spans="1:14" x14ac:dyDescent="0.3">
      <c r="A941" s="11"/>
      <c r="B941" s="12"/>
      <c r="C941" s="12"/>
      <c r="D941" s="29"/>
      <c r="E941" s="2" t="s">
        <v>20</v>
      </c>
      <c r="F941" s="27">
        <v>0</v>
      </c>
      <c r="G941" s="2" t="s">
        <v>180</v>
      </c>
      <c r="H941" s="27">
        <v>0</v>
      </c>
      <c r="I941" s="2" t="s">
        <v>181</v>
      </c>
      <c r="J941" s="27">
        <v>0</v>
      </c>
      <c r="K941" s="2" t="s">
        <v>182</v>
      </c>
      <c r="L941" s="136">
        <v>0</v>
      </c>
      <c r="M941" s="2" t="s">
        <v>38</v>
      </c>
      <c r="N941" s="28">
        <v>0</v>
      </c>
    </row>
    <row r="942" spans="1:14" x14ac:dyDescent="0.3">
      <c r="A942" s="11"/>
      <c r="B942" s="12"/>
      <c r="C942" s="12"/>
      <c r="D942" s="29"/>
      <c r="E942" s="2" t="s">
        <v>26</v>
      </c>
      <c r="F942" s="27">
        <v>0</v>
      </c>
      <c r="G942" s="2" t="s">
        <v>183</v>
      </c>
      <c r="H942" s="27">
        <v>0</v>
      </c>
      <c r="I942" s="2" t="s">
        <v>184</v>
      </c>
      <c r="J942" s="27">
        <v>0</v>
      </c>
      <c r="K942" s="2"/>
      <c r="L942" s="136"/>
      <c r="M942" s="2" t="s">
        <v>39</v>
      </c>
      <c r="N942" s="28">
        <v>0</v>
      </c>
    </row>
    <row r="943" spans="1:14" x14ac:dyDescent="0.3">
      <c r="A943" s="11"/>
      <c r="B943" s="12"/>
      <c r="C943" s="12"/>
      <c r="D943" s="30"/>
      <c r="H943" s="2"/>
      <c r="J943" s="2"/>
      <c r="L943" s="108"/>
      <c r="N943" s="14"/>
    </row>
    <row r="944" spans="1:14" x14ac:dyDescent="0.3">
      <c r="A944" s="11"/>
      <c r="B944" s="21" t="s">
        <v>185</v>
      </c>
      <c r="C944" s="12"/>
      <c r="D944" s="13" t="s">
        <v>186</v>
      </c>
      <c r="E944" s="2" t="s">
        <v>31</v>
      </c>
      <c r="F944" s="27">
        <v>0</v>
      </c>
      <c r="G944" s="2" t="s">
        <v>179</v>
      </c>
      <c r="H944" s="27">
        <v>0</v>
      </c>
      <c r="I944" s="2" t="s">
        <v>33</v>
      </c>
      <c r="J944" s="27">
        <v>0</v>
      </c>
      <c r="K944" s="2"/>
      <c r="L944" s="136"/>
      <c r="M944" s="2" t="s">
        <v>35</v>
      </c>
      <c r="N944" s="28">
        <v>0</v>
      </c>
    </row>
    <row r="945" spans="1:14" x14ac:dyDescent="0.3">
      <c r="A945" s="11"/>
      <c r="B945" s="12"/>
      <c r="C945" s="12"/>
      <c r="D945" s="29"/>
      <c r="E945" s="2" t="s">
        <v>20</v>
      </c>
      <c r="F945" s="27">
        <v>0</v>
      </c>
      <c r="G945" s="2" t="s">
        <v>180</v>
      </c>
      <c r="H945" s="27">
        <v>0</v>
      </c>
      <c r="I945" s="2" t="s">
        <v>181</v>
      </c>
      <c r="J945" s="27">
        <v>0</v>
      </c>
      <c r="K945" s="2" t="s">
        <v>182</v>
      </c>
      <c r="L945" s="136">
        <v>0</v>
      </c>
      <c r="M945" s="2" t="s">
        <v>38</v>
      </c>
      <c r="N945" s="28">
        <v>0</v>
      </c>
    </row>
    <row r="946" spans="1:14" x14ac:dyDescent="0.3">
      <c r="A946" s="11"/>
      <c r="B946" s="12"/>
      <c r="C946" s="12"/>
      <c r="D946" s="29"/>
      <c r="E946" s="2" t="s">
        <v>26</v>
      </c>
      <c r="F946" s="27">
        <v>0</v>
      </c>
      <c r="G946" s="2" t="s">
        <v>183</v>
      </c>
      <c r="H946" s="27">
        <v>0</v>
      </c>
      <c r="I946" s="2" t="s">
        <v>184</v>
      </c>
      <c r="J946" s="27">
        <v>0</v>
      </c>
      <c r="K946" s="2"/>
      <c r="L946" s="136"/>
      <c r="M946" s="2" t="s">
        <v>39</v>
      </c>
      <c r="N946" s="28">
        <v>0</v>
      </c>
    </row>
    <row r="947" spans="1:14" x14ac:dyDescent="0.3">
      <c r="A947" s="11"/>
      <c r="B947" s="12"/>
      <c r="C947" s="12"/>
      <c r="D947" s="30"/>
      <c r="I947" s="2"/>
      <c r="L947" s="108"/>
      <c r="N947" s="5"/>
    </row>
    <row r="948" spans="1:14" x14ac:dyDescent="0.3">
      <c r="A948" s="11"/>
      <c r="B948" s="21" t="s">
        <v>195</v>
      </c>
      <c r="C948" s="12"/>
      <c r="D948" s="13" t="s">
        <v>196</v>
      </c>
      <c r="E948" s="2" t="s">
        <v>31</v>
      </c>
      <c r="F948" s="27">
        <v>0</v>
      </c>
      <c r="G948" s="2" t="s">
        <v>179</v>
      </c>
      <c r="H948" s="27">
        <v>0</v>
      </c>
      <c r="I948" s="2" t="s">
        <v>33</v>
      </c>
      <c r="J948" s="27">
        <v>0</v>
      </c>
      <c r="L948" s="136"/>
      <c r="M948" s="2" t="s">
        <v>35</v>
      </c>
      <c r="N948" s="28">
        <v>0</v>
      </c>
    </row>
    <row r="949" spans="1:14" x14ac:dyDescent="0.3">
      <c r="A949" s="11"/>
      <c r="B949" s="12"/>
      <c r="C949" s="12"/>
      <c r="D949" s="29"/>
      <c r="E949" s="2" t="s">
        <v>20</v>
      </c>
      <c r="F949" s="27">
        <v>0</v>
      </c>
      <c r="G949" s="2" t="s">
        <v>180</v>
      </c>
      <c r="H949" s="27">
        <v>0</v>
      </c>
      <c r="I949" s="2" t="s">
        <v>181</v>
      </c>
      <c r="J949" s="27">
        <v>0</v>
      </c>
      <c r="K949" s="2" t="s">
        <v>182</v>
      </c>
      <c r="L949" s="136">
        <v>0</v>
      </c>
      <c r="M949" s="2" t="s">
        <v>38</v>
      </c>
      <c r="N949" s="28">
        <v>0</v>
      </c>
    </row>
    <row r="950" spans="1:14" x14ac:dyDescent="0.3">
      <c r="A950" s="11"/>
      <c r="B950" s="12"/>
      <c r="C950" s="12"/>
      <c r="D950" s="29"/>
      <c r="E950" s="2" t="s">
        <v>26</v>
      </c>
      <c r="F950" s="27">
        <v>0</v>
      </c>
      <c r="G950" s="2" t="s">
        <v>183</v>
      </c>
      <c r="H950" s="27">
        <v>0</v>
      </c>
      <c r="I950" s="2" t="s">
        <v>184</v>
      </c>
      <c r="J950" s="27">
        <v>0</v>
      </c>
      <c r="K950" s="39"/>
      <c r="L950" s="136"/>
      <c r="M950" s="2" t="s">
        <v>39</v>
      </c>
      <c r="N950" s="28">
        <v>0</v>
      </c>
    </row>
    <row r="951" spans="1:14" ht="15" thickBot="1" x14ac:dyDescent="0.35">
      <c r="A951" s="11"/>
      <c r="B951" s="12"/>
      <c r="C951" s="12"/>
      <c r="D951" s="29"/>
      <c r="E951" s="2"/>
      <c r="F951" s="27"/>
      <c r="G951" s="2"/>
      <c r="H951" s="27"/>
      <c r="I951" s="2"/>
      <c r="J951" s="27"/>
      <c r="K951"/>
      <c r="L951" s="136"/>
      <c r="M951" s="2"/>
      <c r="N951" s="28"/>
    </row>
    <row r="952" spans="1:14" ht="14.4" thickTop="1" x14ac:dyDescent="0.3">
      <c r="A952" s="48"/>
      <c r="B952" s="49"/>
      <c r="C952" s="49"/>
      <c r="D952" s="50"/>
      <c r="E952" s="518"/>
      <c r="F952" s="519"/>
      <c r="G952" s="518"/>
      <c r="H952" s="519"/>
      <c r="I952" s="518"/>
      <c r="J952" s="519"/>
      <c r="K952" s="518"/>
      <c r="L952" s="201"/>
      <c r="M952" s="518"/>
      <c r="N952" s="520"/>
    </row>
    <row r="953" spans="1:14" x14ac:dyDescent="0.3">
      <c r="A953" s="37"/>
      <c r="B953" s="78" t="s">
        <v>187</v>
      </c>
      <c r="C953" s="12" t="s">
        <v>172</v>
      </c>
      <c r="D953" s="13" t="s">
        <v>337</v>
      </c>
      <c r="E953" s="39" t="s">
        <v>31</v>
      </c>
      <c r="F953" s="40">
        <f>+F940+F944+F948</f>
        <v>0</v>
      </c>
      <c r="G953" s="39" t="s">
        <v>179</v>
      </c>
      <c r="H953" s="40">
        <f>+H940+H944+H948</f>
        <v>0</v>
      </c>
      <c r="I953" s="39" t="s">
        <v>33</v>
      </c>
      <c r="J953" s="40">
        <f>+J940+J944+J948</f>
        <v>0</v>
      </c>
      <c r="K953" s="39"/>
      <c r="L953" s="192"/>
      <c r="M953" s="39" t="s">
        <v>35</v>
      </c>
      <c r="N953" s="41">
        <f>+N940+N944+N948</f>
        <v>0</v>
      </c>
    </row>
    <row r="954" spans="1:14" x14ac:dyDescent="0.3">
      <c r="A954" s="11"/>
      <c r="B954" s="12"/>
      <c r="C954" s="12"/>
      <c r="D954" s="13"/>
      <c r="E954" s="39" t="s">
        <v>20</v>
      </c>
      <c r="F954" s="40">
        <f>+F941+F945+F949</f>
        <v>0</v>
      </c>
      <c r="G954" s="39" t="s">
        <v>180</v>
      </c>
      <c r="H954" s="40">
        <f>+H941+H945+H949</f>
        <v>0</v>
      </c>
      <c r="I954" s="39" t="s">
        <v>181</v>
      </c>
      <c r="J954" s="40">
        <f>+J941+J945+J949</f>
        <v>0</v>
      </c>
      <c r="K954" s="39" t="s">
        <v>182</v>
      </c>
      <c r="L954" s="192">
        <f>+L941+L945+L949</f>
        <v>0</v>
      </c>
      <c r="M954" s="39" t="s">
        <v>38</v>
      </c>
      <c r="N954" s="41">
        <f>+N941+N945+N949</f>
        <v>0</v>
      </c>
    </row>
    <row r="955" spans="1:14" x14ac:dyDescent="0.3">
      <c r="A955" s="11"/>
      <c r="B955" s="12"/>
      <c r="C955" s="12"/>
      <c r="D955" s="13"/>
      <c r="E955" s="39" t="s">
        <v>26</v>
      </c>
      <c r="F955" s="40">
        <f>+F942+F946+F950</f>
        <v>0</v>
      </c>
      <c r="G955" s="39" t="s">
        <v>183</v>
      </c>
      <c r="H955" s="40">
        <f>+H942+H946+H950</f>
        <v>0</v>
      </c>
      <c r="I955" s="39" t="s">
        <v>184</v>
      </c>
      <c r="J955" s="40">
        <f>+J942+J946+J950</f>
        <v>0</v>
      </c>
      <c r="K955" s="39"/>
      <c r="L955" s="192"/>
      <c r="M955" s="39" t="s">
        <v>39</v>
      </c>
      <c r="N955" s="41">
        <f>+N942+N946+N950</f>
        <v>0</v>
      </c>
    </row>
    <row r="956" spans="1:14" x14ac:dyDescent="0.3">
      <c r="A956" s="42"/>
      <c r="B956" s="43"/>
      <c r="C956" s="43"/>
      <c r="D956" s="22"/>
      <c r="E956" s="44"/>
      <c r="F956" s="172"/>
      <c r="G956" s="44"/>
      <c r="H956" s="172"/>
      <c r="I956" s="44"/>
      <c r="J956" s="172"/>
      <c r="K956" s="44"/>
      <c r="L956" s="746"/>
      <c r="M956" s="44"/>
      <c r="N956" s="45"/>
    </row>
    <row r="957" spans="1:14" x14ac:dyDescent="0.3">
      <c r="A957" s="11"/>
      <c r="B957" s="12"/>
      <c r="C957" s="12"/>
      <c r="D957" s="30"/>
      <c r="L957" s="107"/>
      <c r="N957" s="5"/>
    </row>
    <row r="958" spans="1:14" x14ac:dyDescent="0.3">
      <c r="A958" s="100">
        <v>1102</v>
      </c>
      <c r="B958" s="58" t="s">
        <v>175</v>
      </c>
      <c r="C958" s="58" t="s">
        <v>189</v>
      </c>
      <c r="D958" s="57" t="s">
        <v>338</v>
      </c>
      <c r="E958" s="18"/>
      <c r="F958" s="18"/>
      <c r="G958" s="18"/>
      <c r="H958" s="18"/>
      <c r="I958" s="18"/>
      <c r="J958" s="18"/>
      <c r="K958" s="18"/>
      <c r="L958" s="18"/>
      <c r="M958" s="18"/>
      <c r="N958" s="101"/>
    </row>
    <row r="959" spans="1:14" x14ac:dyDescent="0.3">
      <c r="A959" s="11"/>
      <c r="B959" s="61"/>
      <c r="C959" s="12"/>
      <c r="D959" s="30"/>
      <c r="L959" s="107"/>
      <c r="N959" s="5"/>
    </row>
    <row r="960" spans="1:14" x14ac:dyDescent="0.3">
      <c r="A960" s="59"/>
      <c r="B960" s="25"/>
      <c r="C960" s="60"/>
      <c r="D960" s="53"/>
      <c r="E960" s="524"/>
      <c r="F960" s="171"/>
      <c r="G960" s="524"/>
      <c r="H960" s="524"/>
      <c r="I960" s="524"/>
      <c r="J960" s="524"/>
      <c r="K960" s="524"/>
      <c r="L960" s="203"/>
      <c r="M960" s="524"/>
      <c r="N960" s="525"/>
    </row>
    <row r="961" spans="1:14" x14ac:dyDescent="0.3">
      <c r="A961" s="11"/>
      <c r="B961" s="21" t="s">
        <v>177</v>
      </c>
      <c r="C961" s="12"/>
      <c r="D961" s="13" t="s">
        <v>178</v>
      </c>
      <c r="E961" s="2" t="s">
        <v>31</v>
      </c>
      <c r="F961" s="27">
        <v>0</v>
      </c>
      <c r="G961" s="2" t="s">
        <v>179</v>
      </c>
      <c r="H961" s="27">
        <v>0</v>
      </c>
      <c r="I961" s="2" t="s">
        <v>33</v>
      </c>
      <c r="J961" s="27">
        <v>0</v>
      </c>
      <c r="K961" s="2"/>
      <c r="L961" s="136"/>
      <c r="M961" s="2" t="s">
        <v>35</v>
      </c>
      <c r="N961" s="28">
        <v>0</v>
      </c>
    </row>
    <row r="962" spans="1:14" x14ac:dyDescent="0.3">
      <c r="A962" s="11"/>
      <c r="B962" s="12"/>
      <c r="C962" s="12"/>
      <c r="D962" s="29"/>
      <c r="E962" s="2" t="s">
        <v>20</v>
      </c>
      <c r="F962" s="27">
        <v>0</v>
      </c>
      <c r="G962" s="2" t="s">
        <v>180</v>
      </c>
      <c r="H962" s="27">
        <v>0</v>
      </c>
      <c r="I962" s="2" t="s">
        <v>181</v>
      </c>
      <c r="J962" s="27">
        <v>0</v>
      </c>
      <c r="K962" s="2" t="s">
        <v>182</v>
      </c>
      <c r="L962" s="136">
        <v>0</v>
      </c>
      <c r="M962" s="2" t="s">
        <v>38</v>
      </c>
      <c r="N962" s="28">
        <v>0</v>
      </c>
    </row>
    <row r="963" spans="1:14" x14ac:dyDescent="0.3">
      <c r="A963" s="11"/>
      <c r="B963" s="12"/>
      <c r="C963" s="12"/>
      <c r="D963" s="29"/>
      <c r="E963" s="2" t="s">
        <v>26</v>
      </c>
      <c r="F963" s="27">
        <v>0</v>
      </c>
      <c r="G963" s="2" t="s">
        <v>183</v>
      </c>
      <c r="H963" s="27">
        <v>0</v>
      </c>
      <c r="I963" s="2" t="s">
        <v>184</v>
      </c>
      <c r="J963" s="27">
        <v>0</v>
      </c>
      <c r="K963" s="2"/>
      <c r="L963" s="136"/>
      <c r="M963" s="2" t="s">
        <v>39</v>
      </c>
      <c r="N963" s="28">
        <v>0</v>
      </c>
    </row>
    <row r="964" spans="1:14" x14ac:dyDescent="0.3">
      <c r="A964" s="11"/>
      <c r="B964" s="12"/>
      <c r="C964" s="12"/>
      <c r="D964" s="30"/>
      <c r="H964" s="2"/>
      <c r="J964" s="2"/>
      <c r="L964" s="108"/>
      <c r="N964" s="14"/>
    </row>
    <row r="965" spans="1:14" x14ac:dyDescent="0.3">
      <c r="A965" s="11"/>
      <c r="B965" s="21" t="s">
        <v>185</v>
      </c>
      <c r="C965" s="12"/>
      <c r="D965" s="13" t="s">
        <v>186</v>
      </c>
      <c r="E965" s="2" t="s">
        <v>31</v>
      </c>
      <c r="F965" s="27">
        <v>0</v>
      </c>
      <c r="G965" s="2" t="s">
        <v>179</v>
      </c>
      <c r="H965" s="27">
        <v>0</v>
      </c>
      <c r="I965" s="2" t="s">
        <v>33</v>
      </c>
      <c r="J965" s="27">
        <v>0</v>
      </c>
      <c r="K965" s="2"/>
      <c r="L965" s="136"/>
      <c r="M965" s="2" t="s">
        <v>35</v>
      </c>
      <c r="N965" s="28">
        <v>0</v>
      </c>
    </row>
    <row r="966" spans="1:14" x14ac:dyDescent="0.3">
      <c r="A966" s="11"/>
      <c r="B966" s="12"/>
      <c r="C966" s="12"/>
      <c r="D966" s="29"/>
      <c r="E966" s="2" t="s">
        <v>20</v>
      </c>
      <c r="F966" s="27">
        <v>0</v>
      </c>
      <c r="G966" s="2" t="s">
        <v>180</v>
      </c>
      <c r="H966" s="27">
        <v>0</v>
      </c>
      <c r="I966" s="2" t="s">
        <v>181</v>
      </c>
      <c r="J966" s="27">
        <v>0</v>
      </c>
      <c r="K966" s="2" t="s">
        <v>182</v>
      </c>
      <c r="L966" s="136">
        <v>0</v>
      </c>
      <c r="M966" s="2" t="s">
        <v>38</v>
      </c>
      <c r="N966" s="28">
        <v>0</v>
      </c>
    </row>
    <row r="967" spans="1:14" x14ac:dyDescent="0.3">
      <c r="A967" s="11"/>
      <c r="B967" s="12"/>
      <c r="C967" s="12"/>
      <c r="D967" s="29"/>
      <c r="E967" s="2" t="s">
        <v>26</v>
      </c>
      <c r="F967" s="27">
        <v>0</v>
      </c>
      <c r="G967" s="2" t="s">
        <v>183</v>
      </c>
      <c r="H967" s="27">
        <v>0</v>
      </c>
      <c r="I967" s="2" t="s">
        <v>184</v>
      </c>
      <c r="J967" s="27">
        <v>0</v>
      </c>
      <c r="K967" s="2"/>
      <c r="L967" s="136"/>
      <c r="M967" s="2" t="s">
        <v>39</v>
      </c>
      <c r="N967" s="28">
        <v>0</v>
      </c>
    </row>
    <row r="968" spans="1:14" x14ac:dyDescent="0.3">
      <c r="A968" s="11"/>
      <c r="B968" s="12"/>
      <c r="C968" s="12"/>
      <c r="D968" s="30"/>
      <c r="I968" s="2"/>
      <c r="L968" s="108"/>
      <c r="N968" s="5"/>
    </row>
    <row r="969" spans="1:14" x14ac:dyDescent="0.3">
      <c r="A969" s="11"/>
      <c r="B969" s="21" t="s">
        <v>195</v>
      </c>
      <c r="C969" s="12"/>
      <c r="D969" s="13" t="s">
        <v>196</v>
      </c>
      <c r="E969" s="2" t="s">
        <v>31</v>
      </c>
      <c r="F969" s="27">
        <v>0</v>
      </c>
      <c r="G969" s="2" t="s">
        <v>179</v>
      </c>
      <c r="H969" s="27">
        <v>0</v>
      </c>
      <c r="I969" s="2" t="s">
        <v>33</v>
      </c>
      <c r="J969" s="27">
        <v>0</v>
      </c>
      <c r="L969" s="136"/>
      <c r="M969" s="2" t="s">
        <v>35</v>
      </c>
      <c r="N969" s="28">
        <v>0</v>
      </c>
    </row>
    <row r="970" spans="1:14" x14ac:dyDescent="0.3">
      <c r="A970" s="11"/>
      <c r="B970" s="12"/>
      <c r="C970" s="12"/>
      <c r="D970" s="29"/>
      <c r="E970" s="2" t="s">
        <v>20</v>
      </c>
      <c r="F970" s="27">
        <v>0</v>
      </c>
      <c r="G970" s="2" t="s">
        <v>180</v>
      </c>
      <c r="H970" s="27">
        <v>0</v>
      </c>
      <c r="I970" s="2" t="s">
        <v>181</v>
      </c>
      <c r="J970" s="27">
        <v>0</v>
      </c>
      <c r="K970" s="2" t="s">
        <v>182</v>
      </c>
      <c r="L970" s="136">
        <v>0</v>
      </c>
      <c r="M970" s="2" t="s">
        <v>38</v>
      </c>
      <c r="N970" s="28">
        <v>0</v>
      </c>
    </row>
    <row r="971" spans="1:14" x14ac:dyDescent="0.3">
      <c r="A971" s="11"/>
      <c r="B971" s="12"/>
      <c r="C971" s="12"/>
      <c r="D971" s="29"/>
      <c r="E971" s="2" t="s">
        <v>26</v>
      </c>
      <c r="F971" s="27">
        <v>0</v>
      </c>
      <c r="G971" s="2" t="s">
        <v>183</v>
      </c>
      <c r="H971" s="27">
        <v>0</v>
      </c>
      <c r="I971" s="2" t="s">
        <v>184</v>
      </c>
      <c r="J971" s="27">
        <v>0</v>
      </c>
      <c r="K971" s="39"/>
      <c r="L971" s="136"/>
      <c r="M971" s="2" t="s">
        <v>39</v>
      </c>
      <c r="N971" s="28">
        <v>0</v>
      </c>
    </row>
    <row r="972" spans="1:14" ht="15" thickBot="1" x14ac:dyDescent="0.35">
      <c r="A972" s="11"/>
      <c r="B972" s="12"/>
      <c r="C972" s="12"/>
      <c r="D972" s="29"/>
      <c r="E972" s="2"/>
      <c r="F972" s="27"/>
      <c r="G972" s="2"/>
      <c r="H972" s="27"/>
      <c r="I972" s="2"/>
      <c r="J972" s="27"/>
      <c r="K972"/>
      <c r="L972" s="136"/>
      <c r="M972" s="2"/>
      <c r="N972" s="28"/>
    </row>
    <row r="973" spans="1:14" ht="14.4" thickTop="1" x14ac:dyDescent="0.3">
      <c r="A973" s="48"/>
      <c r="B973" s="49"/>
      <c r="C973" s="49"/>
      <c r="D973" s="50"/>
      <c r="E973" s="518"/>
      <c r="F973" s="519"/>
      <c r="G973" s="518"/>
      <c r="H973" s="519"/>
      <c r="I973" s="518"/>
      <c r="J973" s="519"/>
      <c r="K973" s="518"/>
      <c r="L973" s="201"/>
      <c r="M973" s="518"/>
      <c r="N973" s="520"/>
    </row>
    <row r="974" spans="1:14" x14ac:dyDescent="0.3">
      <c r="A974" s="37"/>
      <c r="B974" s="78" t="s">
        <v>187</v>
      </c>
      <c r="C974" s="12" t="s">
        <v>189</v>
      </c>
      <c r="D974" s="13" t="s">
        <v>338</v>
      </c>
      <c r="E974" s="39" t="s">
        <v>31</v>
      </c>
      <c r="F974" s="40">
        <f>+F961+F965+F969</f>
        <v>0</v>
      </c>
      <c r="G974" s="39" t="s">
        <v>179</v>
      </c>
      <c r="H974" s="40">
        <f>+H961+H965+H969</f>
        <v>0</v>
      </c>
      <c r="I974" s="39" t="s">
        <v>33</v>
      </c>
      <c r="J974" s="40">
        <f>+J961+J965+J969</f>
        <v>0</v>
      </c>
      <c r="K974" s="39"/>
      <c r="L974" s="192"/>
      <c r="M974" s="39" t="s">
        <v>35</v>
      </c>
      <c r="N974" s="41">
        <f>+N961+N965+N969</f>
        <v>0</v>
      </c>
    </row>
    <row r="975" spans="1:14" ht="15" customHeight="1" x14ac:dyDescent="0.3">
      <c r="A975" s="11"/>
      <c r="B975" s="12"/>
      <c r="C975" s="12"/>
      <c r="D975" s="13"/>
      <c r="E975" s="39" t="s">
        <v>20</v>
      </c>
      <c r="F975" s="40">
        <f t="shared" ref="F975:H976" si="3">+F962+F966+F970</f>
        <v>0</v>
      </c>
      <c r="G975" s="39" t="s">
        <v>180</v>
      </c>
      <c r="H975" s="40">
        <f t="shared" si="3"/>
        <v>0</v>
      </c>
      <c r="I975" s="39" t="s">
        <v>181</v>
      </c>
      <c r="J975" s="40">
        <f>+J962+J966+J970</f>
        <v>0</v>
      </c>
      <c r="K975" s="39" t="s">
        <v>182</v>
      </c>
      <c r="L975" s="192">
        <f>+L962+L966+L970</f>
        <v>0</v>
      </c>
      <c r="M975" s="39" t="s">
        <v>38</v>
      </c>
      <c r="N975" s="41">
        <f>+N962+N966+N970</f>
        <v>0</v>
      </c>
    </row>
    <row r="976" spans="1:14" x14ac:dyDescent="0.3">
      <c r="A976" s="11"/>
      <c r="B976" s="12"/>
      <c r="C976" s="12"/>
      <c r="D976" s="13"/>
      <c r="E976" s="39" t="s">
        <v>26</v>
      </c>
      <c r="F976" s="40">
        <f t="shared" si="3"/>
        <v>0</v>
      </c>
      <c r="G976" s="39" t="s">
        <v>183</v>
      </c>
      <c r="H976" s="40">
        <f t="shared" si="3"/>
        <v>0</v>
      </c>
      <c r="I976" s="39" t="s">
        <v>184</v>
      </c>
      <c r="J976" s="40">
        <f>+J963+J967+J971</f>
        <v>0</v>
      </c>
      <c r="K976" s="39"/>
      <c r="L976" s="192"/>
      <c r="M976" s="39" t="s">
        <v>39</v>
      </c>
      <c r="N976" s="41">
        <f>+N963+N967+N971</f>
        <v>0</v>
      </c>
    </row>
    <row r="977" spans="1:14" x14ac:dyDescent="0.3">
      <c r="A977" s="11"/>
      <c r="B977" s="12"/>
      <c r="C977" s="12"/>
      <c r="D977" s="13"/>
      <c r="E977" s="39"/>
      <c r="F977" s="40"/>
      <c r="G977" s="39"/>
      <c r="H977" s="40"/>
      <c r="J977" s="40"/>
      <c r="K977" s="39"/>
      <c r="L977" s="746"/>
      <c r="M977" s="39"/>
      <c r="N977" s="41"/>
    </row>
    <row r="978" spans="1:14" x14ac:dyDescent="0.3">
      <c r="A978" s="11"/>
      <c r="B978" s="12"/>
      <c r="C978" s="12"/>
      <c r="D978" s="30"/>
      <c r="L978" s="107"/>
      <c r="N978" s="5"/>
    </row>
    <row r="979" spans="1:14" x14ac:dyDescent="0.3">
      <c r="A979" s="1281"/>
      <c r="B979" s="1282"/>
      <c r="C979" s="60"/>
      <c r="D979" s="63"/>
      <c r="E979" s="1282"/>
      <c r="F979" s="1282"/>
      <c r="G979" s="60"/>
      <c r="H979" s="63"/>
      <c r="I979" s="1282"/>
      <c r="J979" s="1282"/>
      <c r="K979" s="60"/>
      <c r="L979" s="63"/>
      <c r="M979" s="1282"/>
      <c r="N979" s="1283"/>
    </row>
    <row r="980" spans="1:14" x14ac:dyDescent="0.3">
      <c r="A980" s="1284" t="s">
        <v>341</v>
      </c>
      <c r="B980" s="1285"/>
      <c r="C980" s="1285"/>
      <c r="D980" s="29" t="s">
        <v>336</v>
      </c>
      <c r="E980" s="64" t="s">
        <v>31</v>
      </c>
      <c r="F980" s="64">
        <f>+F953+F974</f>
        <v>0</v>
      </c>
      <c r="G980" s="64" t="s">
        <v>179</v>
      </c>
      <c r="H980" s="64">
        <f>+H953+H974</f>
        <v>0</v>
      </c>
      <c r="I980" s="39" t="s">
        <v>33</v>
      </c>
      <c r="J980" s="64">
        <f>+J953+J974</f>
        <v>0</v>
      </c>
      <c r="K980" s="39"/>
      <c r="L980" s="64"/>
      <c r="M980" s="64" t="s">
        <v>35</v>
      </c>
      <c r="N980" s="65">
        <f>+N953+N974</f>
        <v>0</v>
      </c>
    </row>
    <row r="981" spans="1:14" x14ac:dyDescent="0.3">
      <c r="A981" s="20"/>
      <c r="B981" s="526"/>
      <c r="C981" s="39"/>
      <c r="D981" s="29"/>
      <c r="E981" s="64" t="s">
        <v>20</v>
      </c>
      <c r="F981" s="64">
        <f>+F954+F975</f>
        <v>0</v>
      </c>
      <c r="G981" s="64" t="s">
        <v>180</v>
      </c>
      <c r="H981" s="64">
        <f>+H954+H975</f>
        <v>0</v>
      </c>
      <c r="I981" s="39" t="s">
        <v>181</v>
      </c>
      <c r="J981" s="64">
        <f>+J954+J975</f>
        <v>0</v>
      </c>
      <c r="K981" s="39" t="s">
        <v>182</v>
      </c>
      <c r="L981" s="64">
        <f>+L954+L975</f>
        <v>0</v>
      </c>
      <c r="M981" s="64" t="s">
        <v>38</v>
      </c>
      <c r="N981" s="65">
        <f>+N954+N975</f>
        <v>0</v>
      </c>
    </row>
    <row r="982" spans="1:14" x14ac:dyDescent="0.3">
      <c r="A982" s="66"/>
      <c r="B982" s="47"/>
      <c r="C982" s="12"/>
      <c r="D982" s="13"/>
      <c r="E982" s="64" t="s">
        <v>26</v>
      </c>
      <c r="F982" s="64">
        <f>+F955+F976</f>
        <v>0</v>
      </c>
      <c r="G982" s="64" t="s">
        <v>183</v>
      </c>
      <c r="H982" s="64">
        <f>+H955+H976</f>
        <v>0</v>
      </c>
      <c r="I982" s="39" t="s">
        <v>184</v>
      </c>
      <c r="J982" s="64">
        <f>+J955+J976</f>
        <v>0</v>
      </c>
      <c r="K982" s="39"/>
      <c r="L982" s="64"/>
      <c r="M982" s="64" t="s">
        <v>39</v>
      </c>
      <c r="N982" s="65">
        <f>+N955+N976</f>
        <v>0</v>
      </c>
    </row>
    <row r="983" spans="1:14" x14ac:dyDescent="0.3">
      <c r="A983" s="66"/>
      <c r="B983" s="47"/>
      <c r="C983" s="12"/>
      <c r="D983" s="13"/>
      <c r="E983" s="47"/>
      <c r="F983" s="47"/>
      <c r="G983" s="12"/>
      <c r="H983" s="13"/>
      <c r="I983" s="47"/>
      <c r="J983" s="47"/>
      <c r="K983" s="12"/>
      <c r="L983" s="13"/>
      <c r="M983" s="47"/>
      <c r="N983" s="67"/>
    </row>
    <row r="984" spans="1:14" x14ac:dyDescent="0.3">
      <c r="A984" s="42"/>
      <c r="B984" s="43"/>
      <c r="C984" s="43"/>
      <c r="D984" s="22"/>
      <c r="E984" s="43"/>
      <c r="F984" s="43"/>
      <c r="G984" s="43"/>
      <c r="H984" s="22"/>
      <c r="I984" s="43"/>
      <c r="J984" s="43"/>
      <c r="K984" s="43"/>
      <c r="L984" s="22"/>
      <c r="M984" s="43"/>
      <c r="N984" s="68"/>
    </row>
    <row r="985" spans="1:14" ht="14.4" thickBot="1" x14ac:dyDescent="0.35">
      <c r="A985" s="82"/>
      <c r="B985" s="83"/>
      <c r="C985" s="83"/>
      <c r="D985" s="84"/>
      <c r="E985" s="85"/>
      <c r="F985" s="86"/>
      <c r="G985" s="85"/>
      <c r="H985" s="85"/>
      <c r="I985" s="85"/>
      <c r="J985" s="85"/>
      <c r="K985" s="85"/>
      <c r="L985" s="206"/>
      <c r="M985" s="85"/>
      <c r="N985" s="87"/>
    </row>
    <row r="986" spans="1:14" ht="15" thickTop="1" thickBot="1" x14ac:dyDescent="0.35">
      <c r="A986" s="1268" t="s">
        <v>171</v>
      </c>
      <c r="B986" s="1269"/>
      <c r="C986" s="9" t="s">
        <v>342</v>
      </c>
      <c r="D986" s="96" t="s">
        <v>343</v>
      </c>
      <c r="E986" s="219"/>
      <c r="F986" s="219"/>
      <c r="G986" s="219"/>
      <c r="H986" s="219"/>
      <c r="I986" s="219"/>
      <c r="J986" s="219"/>
      <c r="K986" s="219"/>
      <c r="L986" s="219"/>
      <c r="M986" s="219"/>
      <c r="N986" s="10"/>
    </row>
    <row r="987" spans="1:14" ht="14.4" thickTop="1" x14ac:dyDescent="0.3">
      <c r="A987" s="11"/>
      <c r="B987" s="12"/>
      <c r="C987" s="12"/>
      <c r="D987" s="30"/>
      <c r="L987" s="107"/>
      <c r="N987" s="5"/>
    </row>
    <row r="988" spans="1:14" x14ac:dyDescent="0.3">
      <c r="A988" s="100">
        <v>1201</v>
      </c>
      <c r="B988" s="58" t="s">
        <v>175</v>
      </c>
      <c r="C988" s="58" t="s">
        <v>172</v>
      </c>
      <c r="D988" s="57" t="s">
        <v>2056</v>
      </c>
      <c r="E988" s="18"/>
      <c r="F988" s="18"/>
      <c r="G988" s="18"/>
      <c r="H988" s="18"/>
      <c r="I988" s="18"/>
      <c r="J988" s="18"/>
      <c r="K988" s="18"/>
      <c r="L988" s="18"/>
      <c r="M988" s="18"/>
      <c r="N988" s="101"/>
    </row>
    <row r="989" spans="1:14" x14ac:dyDescent="0.3">
      <c r="A989" s="11"/>
      <c r="B989" s="61"/>
      <c r="C989" s="12"/>
      <c r="D989" s="30"/>
      <c r="L989" s="107"/>
      <c r="N989" s="5"/>
    </row>
    <row r="990" spans="1:14" x14ac:dyDescent="0.3">
      <c r="A990" s="59"/>
      <c r="B990" s="25"/>
      <c r="C990" s="60"/>
      <c r="D990" s="53"/>
      <c r="E990" s="524"/>
      <c r="F990" s="171"/>
      <c r="G990" s="524"/>
      <c r="H990" s="524"/>
      <c r="I990" s="524"/>
      <c r="J990" s="524"/>
      <c r="K990" s="524"/>
      <c r="L990" s="203"/>
      <c r="M990" s="524"/>
      <c r="N990" s="525"/>
    </row>
    <row r="991" spans="1:14" x14ac:dyDescent="0.3">
      <c r="A991" s="11"/>
      <c r="B991" s="21" t="s">
        <v>177</v>
      </c>
      <c r="C991" s="12"/>
      <c r="D991" s="13" t="s">
        <v>178</v>
      </c>
      <c r="E991" s="2" t="s">
        <v>31</v>
      </c>
      <c r="F991" s="27">
        <v>0</v>
      </c>
      <c r="G991" s="2" t="s">
        <v>179</v>
      </c>
      <c r="H991" s="27">
        <v>0</v>
      </c>
      <c r="I991" s="2" t="s">
        <v>33</v>
      </c>
      <c r="J991" s="27">
        <v>0</v>
      </c>
      <c r="K991" s="2"/>
      <c r="L991" s="136"/>
      <c r="M991" s="2" t="s">
        <v>35</v>
      </c>
      <c r="N991" s="28">
        <v>0</v>
      </c>
    </row>
    <row r="992" spans="1:14" x14ac:dyDescent="0.3">
      <c r="A992" s="11"/>
      <c r="B992" s="12"/>
      <c r="C992" s="12"/>
      <c r="D992" s="29"/>
      <c r="E992" s="2" t="s">
        <v>20</v>
      </c>
      <c r="F992" s="27">
        <v>0</v>
      </c>
      <c r="G992" s="2" t="s">
        <v>180</v>
      </c>
      <c r="H992" s="27">
        <v>0</v>
      </c>
      <c r="I992" s="2" t="s">
        <v>181</v>
      </c>
      <c r="J992" s="27">
        <v>0</v>
      </c>
      <c r="K992" s="2" t="s">
        <v>182</v>
      </c>
      <c r="L992" s="136">
        <v>0</v>
      </c>
      <c r="M992" s="2" t="s">
        <v>38</v>
      </c>
      <c r="N992" s="28">
        <v>0</v>
      </c>
    </row>
    <row r="993" spans="1:14" x14ac:dyDescent="0.3">
      <c r="A993" s="11"/>
      <c r="B993" s="12"/>
      <c r="C993" s="12"/>
      <c r="D993" s="29"/>
      <c r="E993" s="2" t="s">
        <v>26</v>
      </c>
      <c r="F993" s="27">
        <v>0</v>
      </c>
      <c r="G993" s="2" t="s">
        <v>183</v>
      </c>
      <c r="H993" s="27">
        <v>0</v>
      </c>
      <c r="I993" s="2" t="s">
        <v>184</v>
      </c>
      <c r="J993" s="27">
        <v>0</v>
      </c>
      <c r="K993" s="2"/>
      <c r="L993" s="136"/>
      <c r="M993" s="2" t="s">
        <v>39</v>
      </c>
      <c r="N993" s="28">
        <v>0</v>
      </c>
    </row>
    <row r="994" spans="1:14" x14ac:dyDescent="0.3">
      <c r="A994" s="11"/>
      <c r="B994" s="12"/>
      <c r="C994" s="12"/>
      <c r="D994" s="30"/>
      <c r="H994" s="2"/>
      <c r="J994" s="2"/>
      <c r="L994" s="108"/>
      <c r="N994" s="14"/>
    </row>
    <row r="995" spans="1:14" x14ac:dyDescent="0.3">
      <c r="A995" s="11"/>
      <c r="B995" s="21" t="s">
        <v>185</v>
      </c>
      <c r="C995" s="12"/>
      <c r="D995" s="13" t="s">
        <v>186</v>
      </c>
      <c r="E995" s="2" t="s">
        <v>31</v>
      </c>
      <c r="F995" s="27">
        <v>0</v>
      </c>
      <c r="G995" s="2" t="s">
        <v>179</v>
      </c>
      <c r="H995" s="27">
        <v>0</v>
      </c>
      <c r="I995" s="2" t="s">
        <v>33</v>
      </c>
      <c r="J995" s="27">
        <v>0</v>
      </c>
      <c r="K995" s="2"/>
      <c r="L995" s="136"/>
      <c r="M995" s="2" t="s">
        <v>35</v>
      </c>
      <c r="N995" s="28">
        <v>0</v>
      </c>
    </row>
    <row r="996" spans="1:14" x14ac:dyDescent="0.3">
      <c r="A996" s="11"/>
      <c r="B996" s="12"/>
      <c r="C996" s="12"/>
      <c r="D996" s="29"/>
      <c r="E996" s="2" t="s">
        <v>20</v>
      </c>
      <c r="F996" s="27">
        <v>0</v>
      </c>
      <c r="G996" s="2" t="s">
        <v>180</v>
      </c>
      <c r="H996" s="27">
        <v>0</v>
      </c>
      <c r="I996" s="2" t="s">
        <v>181</v>
      </c>
      <c r="J996" s="27">
        <v>0</v>
      </c>
      <c r="K996" s="2" t="s">
        <v>182</v>
      </c>
      <c r="L996" s="136">
        <v>0</v>
      </c>
      <c r="M996" s="2" t="s">
        <v>38</v>
      </c>
      <c r="N996" s="28">
        <v>0</v>
      </c>
    </row>
    <row r="997" spans="1:14" x14ac:dyDescent="0.3">
      <c r="A997" s="11"/>
      <c r="B997" s="12"/>
      <c r="C997" s="12"/>
      <c r="D997" s="29"/>
      <c r="E997" s="2" t="s">
        <v>26</v>
      </c>
      <c r="F997" s="27">
        <v>0</v>
      </c>
      <c r="G997" s="2" t="s">
        <v>183</v>
      </c>
      <c r="H997" s="27">
        <v>0</v>
      </c>
      <c r="I997" s="2" t="s">
        <v>184</v>
      </c>
      <c r="J997" s="27">
        <v>0</v>
      </c>
      <c r="K997" s="2"/>
      <c r="L997" s="136"/>
      <c r="M997" s="2" t="s">
        <v>39</v>
      </c>
      <c r="N997" s="28">
        <v>0</v>
      </c>
    </row>
    <row r="998" spans="1:14" x14ac:dyDescent="0.3">
      <c r="A998" s="11"/>
      <c r="B998" s="12"/>
      <c r="C998" s="12"/>
      <c r="D998" s="30"/>
      <c r="I998" s="2"/>
      <c r="L998" s="108"/>
      <c r="N998" s="5"/>
    </row>
    <row r="999" spans="1:14" x14ac:dyDescent="0.3">
      <c r="A999" s="11"/>
      <c r="B999" s="21" t="s">
        <v>195</v>
      </c>
      <c r="C999" s="12"/>
      <c r="D999" s="13" t="s">
        <v>196</v>
      </c>
      <c r="E999" s="2" t="s">
        <v>31</v>
      </c>
      <c r="F999" s="27">
        <v>0</v>
      </c>
      <c r="G999" s="2" t="s">
        <v>179</v>
      </c>
      <c r="H999" s="27">
        <v>0</v>
      </c>
      <c r="I999" s="2" t="s">
        <v>33</v>
      </c>
      <c r="J999" s="27">
        <v>0</v>
      </c>
      <c r="K999" s="39"/>
      <c r="L999" s="136"/>
      <c r="M999" s="2" t="s">
        <v>35</v>
      </c>
      <c r="N999" s="28">
        <v>0</v>
      </c>
    </row>
    <row r="1000" spans="1:14" x14ac:dyDescent="0.3">
      <c r="A1000" s="11"/>
      <c r="B1000" s="12"/>
      <c r="C1000" s="12"/>
      <c r="D1000" s="29"/>
      <c r="E1000" s="2" t="s">
        <v>20</v>
      </c>
      <c r="F1000" s="27">
        <v>0</v>
      </c>
      <c r="G1000" s="2" t="s">
        <v>180</v>
      </c>
      <c r="H1000" s="27">
        <v>0</v>
      </c>
      <c r="I1000" s="2" t="s">
        <v>181</v>
      </c>
      <c r="J1000" s="27">
        <v>0</v>
      </c>
      <c r="K1000" s="2" t="s">
        <v>182</v>
      </c>
      <c r="L1000" s="136">
        <v>0</v>
      </c>
      <c r="M1000" s="2" t="s">
        <v>38</v>
      </c>
      <c r="N1000" s="28">
        <v>0</v>
      </c>
    </row>
    <row r="1001" spans="1:14" x14ac:dyDescent="0.3">
      <c r="A1001" s="11"/>
      <c r="B1001" s="12"/>
      <c r="C1001" s="12"/>
      <c r="D1001" s="29"/>
      <c r="E1001" s="2" t="s">
        <v>26</v>
      </c>
      <c r="F1001" s="27">
        <v>0</v>
      </c>
      <c r="G1001" s="2" t="s">
        <v>183</v>
      </c>
      <c r="H1001" s="27">
        <v>0</v>
      </c>
      <c r="I1001" s="2" t="s">
        <v>184</v>
      </c>
      <c r="J1001" s="27">
        <v>0</v>
      </c>
      <c r="K1001" s="39"/>
      <c r="L1001" s="136"/>
      <c r="M1001" s="2" t="s">
        <v>39</v>
      </c>
      <c r="N1001" s="28">
        <v>0</v>
      </c>
    </row>
    <row r="1002" spans="1:14" ht="14.4" thickBot="1" x14ac:dyDescent="0.35">
      <c r="A1002" s="11"/>
      <c r="B1002" s="12"/>
      <c r="C1002" s="12"/>
      <c r="D1002" s="29"/>
      <c r="E1002" s="2"/>
      <c r="F1002" s="27"/>
      <c r="G1002" s="2"/>
      <c r="H1002" s="27"/>
      <c r="I1002" s="2"/>
      <c r="J1002" s="27"/>
      <c r="K1002" s="2"/>
      <c r="L1002" s="136"/>
      <c r="M1002" s="2"/>
      <c r="N1002" s="28"/>
    </row>
    <row r="1003" spans="1:14" ht="14.4" thickTop="1" x14ac:dyDescent="0.3">
      <c r="A1003" s="48"/>
      <c r="B1003" s="49"/>
      <c r="C1003" s="49"/>
      <c r="D1003" s="50"/>
      <c r="E1003" s="518"/>
      <c r="F1003" s="519"/>
      <c r="G1003" s="518"/>
      <c r="H1003" s="519"/>
      <c r="I1003" s="518"/>
      <c r="J1003" s="519"/>
      <c r="K1003" s="518"/>
      <c r="L1003" s="201"/>
      <c r="M1003" s="518"/>
      <c r="N1003" s="520"/>
    </row>
    <row r="1004" spans="1:14" x14ac:dyDescent="0.3">
      <c r="A1004" s="37"/>
      <c r="B1004" s="78" t="s">
        <v>187</v>
      </c>
      <c r="C1004" s="12" t="s">
        <v>172</v>
      </c>
      <c r="D1004" s="4" t="s">
        <v>2057</v>
      </c>
      <c r="E1004" s="39" t="s">
        <v>31</v>
      </c>
      <c r="F1004" s="40">
        <f>+F991+F995+F999</f>
        <v>0</v>
      </c>
      <c r="G1004" s="39" t="s">
        <v>179</v>
      </c>
      <c r="H1004" s="40">
        <f>+H991+H995+H999</f>
        <v>0</v>
      </c>
      <c r="I1004" s="39" t="s">
        <v>33</v>
      </c>
      <c r="J1004" s="40">
        <f>+J991+J995+J999</f>
        <v>0</v>
      </c>
      <c r="K1004" s="39"/>
      <c r="L1004" s="192"/>
      <c r="M1004" s="39" t="s">
        <v>35</v>
      </c>
      <c r="N1004" s="41">
        <f>+N991+N995+N999</f>
        <v>0</v>
      </c>
    </row>
    <row r="1005" spans="1:14" x14ac:dyDescent="0.3">
      <c r="A1005" s="11"/>
      <c r="B1005" s="12"/>
      <c r="C1005" s="12"/>
      <c r="D1005" s="13"/>
      <c r="E1005" s="39" t="s">
        <v>20</v>
      </c>
      <c r="F1005" s="40">
        <f>+F992+F996+F1000</f>
        <v>0</v>
      </c>
      <c r="G1005" s="39" t="s">
        <v>180</v>
      </c>
      <c r="H1005" s="40">
        <f>+H992+H996+H1000</f>
        <v>0</v>
      </c>
      <c r="I1005" s="39" t="s">
        <v>181</v>
      </c>
      <c r="J1005" s="40">
        <f>+J992+J996+J1000</f>
        <v>0</v>
      </c>
      <c r="K1005" s="39" t="s">
        <v>182</v>
      </c>
      <c r="L1005" s="192">
        <f>+L992+L996+L1000</f>
        <v>0</v>
      </c>
      <c r="M1005" s="39" t="s">
        <v>38</v>
      </c>
      <c r="N1005" s="41">
        <f>+N992+N996+N1000</f>
        <v>0</v>
      </c>
    </row>
    <row r="1006" spans="1:14" x14ac:dyDescent="0.3">
      <c r="A1006" s="11"/>
      <c r="B1006" s="12"/>
      <c r="C1006" s="12"/>
      <c r="D1006" s="13"/>
      <c r="E1006" s="39" t="s">
        <v>26</v>
      </c>
      <c r="F1006" s="40">
        <f>+F993+F997+F1001</f>
        <v>0</v>
      </c>
      <c r="G1006" s="39" t="s">
        <v>183</v>
      </c>
      <c r="H1006" s="40">
        <f>+H993+H997+H1001</f>
        <v>0</v>
      </c>
      <c r="I1006" s="39" t="s">
        <v>184</v>
      </c>
      <c r="J1006" s="40">
        <f>+J993+J997+J1001</f>
        <v>0</v>
      </c>
      <c r="K1006" s="39"/>
      <c r="L1006" s="192"/>
      <c r="M1006" s="39" t="s">
        <v>39</v>
      </c>
      <c r="N1006" s="41">
        <f>+N993+N997+N1001</f>
        <v>0</v>
      </c>
    </row>
    <row r="1007" spans="1:14" x14ac:dyDescent="0.3">
      <c r="A1007" s="42"/>
      <c r="B1007" s="43"/>
      <c r="C1007" s="43"/>
      <c r="D1007" s="22"/>
      <c r="E1007" s="44"/>
      <c r="F1007" s="172"/>
      <c r="G1007" s="44"/>
      <c r="H1007" s="172"/>
      <c r="I1007" s="44"/>
      <c r="J1007" s="172"/>
      <c r="K1007" s="44"/>
      <c r="L1007" s="746"/>
      <c r="M1007" s="44"/>
      <c r="N1007" s="45"/>
    </row>
    <row r="1008" spans="1:14" x14ac:dyDescent="0.3">
      <c r="A1008" s="11"/>
      <c r="B1008" s="12"/>
      <c r="C1008" s="12"/>
      <c r="D1008" s="30"/>
      <c r="L1008" s="107"/>
      <c r="N1008" s="5"/>
    </row>
    <row r="1009" spans="1:14" x14ac:dyDescent="0.3">
      <c r="A1009" s="100">
        <v>1202</v>
      </c>
      <c r="B1009" s="58" t="s">
        <v>175</v>
      </c>
      <c r="C1009" s="58" t="s">
        <v>189</v>
      </c>
      <c r="D1009" s="57" t="s">
        <v>345</v>
      </c>
      <c r="E1009" s="18"/>
      <c r="F1009" s="18"/>
      <c r="G1009" s="18"/>
      <c r="H1009" s="18"/>
      <c r="I1009" s="18"/>
      <c r="J1009" s="18"/>
      <c r="K1009" s="18"/>
      <c r="L1009" s="18"/>
      <c r="M1009" s="18"/>
      <c r="N1009" s="101"/>
    </row>
    <row r="1010" spans="1:14" x14ac:dyDescent="0.3">
      <c r="A1010" s="11"/>
      <c r="B1010" s="61"/>
      <c r="C1010" s="12"/>
      <c r="D1010" s="30"/>
      <c r="L1010" s="107"/>
      <c r="N1010" s="5"/>
    </row>
    <row r="1011" spans="1:14" x14ac:dyDescent="0.3">
      <c r="A1011" s="59"/>
      <c r="B1011" s="25"/>
      <c r="C1011" s="60"/>
      <c r="D1011" s="53"/>
      <c r="E1011" s="524"/>
      <c r="F1011" s="171"/>
      <c r="G1011" s="524"/>
      <c r="H1011" s="524"/>
      <c r="I1011" s="524"/>
      <c r="J1011" s="524"/>
      <c r="K1011" s="524"/>
      <c r="L1011" s="203"/>
      <c r="M1011" s="524"/>
      <c r="N1011" s="525"/>
    </row>
    <row r="1012" spans="1:14" x14ac:dyDescent="0.3">
      <c r="A1012" s="11"/>
      <c r="B1012" s="21" t="s">
        <v>177</v>
      </c>
      <c r="C1012" s="12"/>
      <c r="D1012" s="13" t="s">
        <v>178</v>
      </c>
      <c r="E1012" s="2" t="s">
        <v>31</v>
      </c>
      <c r="F1012" s="27">
        <v>0</v>
      </c>
      <c r="G1012" s="2" t="s">
        <v>179</v>
      </c>
      <c r="H1012" s="27">
        <v>0</v>
      </c>
      <c r="I1012" s="2" t="s">
        <v>33</v>
      </c>
      <c r="J1012" s="27">
        <v>0</v>
      </c>
      <c r="K1012" s="2"/>
      <c r="L1012" s="136"/>
      <c r="M1012" s="2" t="s">
        <v>35</v>
      </c>
      <c r="N1012" s="28">
        <v>0</v>
      </c>
    </row>
    <row r="1013" spans="1:14" x14ac:dyDescent="0.3">
      <c r="A1013" s="11"/>
      <c r="B1013" s="12"/>
      <c r="C1013" s="12"/>
      <c r="D1013" s="29"/>
      <c r="E1013" s="2" t="s">
        <v>20</v>
      </c>
      <c r="F1013" s="27">
        <v>0</v>
      </c>
      <c r="G1013" s="2" t="s">
        <v>180</v>
      </c>
      <c r="H1013" s="27">
        <v>0</v>
      </c>
      <c r="I1013" s="2" t="s">
        <v>181</v>
      </c>
      <c r="J1013" s="27">
        <v>0</v>
      </c>
      <c r="K1013" s="2" t="s">
        <v>182</v>
      </c>
      <c r="L1013" s="136">
        <v>0</v>
      </c>
      <c r="M1013" s="2" t="s">
        <v>38</v>
      </c>
      <c r="N1013" s="28">
        <v>0</v>
      </c>
    </row>
    <row r="1014" spans="1:14" x14ac:dyDescent="0.3">
      <c r="A1014" s="11"/>
      <c r="B1014" s="12"/>
      <c r="C1014" s="12"/>
      <c r="D1014" s="29"/>
      <c r="E1014" s="2" t="s">
        <v>26</v>
      </c>
      <c r="F1014" s="27">
        <v>0</v>
      </c>
      <c r="G1014" s="2" t="s">
        <v>183</v>
      </c>
      <c r="H1014" s="27">
        <v>0</v>
      </c>
      <c r="I1014" s="2" t="s">
        <v>184</v>
      </c>
      <c r="J1014" s="27">
        <v>0</v>
      </c>
      <c r="K1014" s="2"/>
      <c r="L1014" s="136"/>
      <c r="M1014" s="2" t="s">
        <v>39</v>
      </c>
      <c r="N1014" s="28">
        <v>0</v>
      </c>
    </row>
    <row r="1015" spans="1:14" x14ac:dyDescent="0.3">
      <c r="A1015" s="11"/>
      <c r="B1015" s="12"/>
      <c r="C1015" s="12"/>
      <c r="D1015" s="30"/>
      <c r="H1015" s="2"/>
      <c r="J1015" s="2"/>
      <c r="L1015" s="108"/>
      <c r="N1015" s="14"/>
    </row>
    <row r="1016" spans="1:14" x14ac:dyDescent="0.3">
      <c r="A1016" s="11"/>
      <c r="B1016" s="21" t="s">
        <v>185</v>
      </c>
      <c r="C1016" s="12"/>
      <c r="D1016" s="13" t="s">
        <v>186</v>
      </c>
      <c r="E1016" s="2" t="s">
        <v>31</v>
      </c>
      <c r="F1016" s="27">
        <v>0</v>
      </c>
      <c r="G1016" s="2" t="s">
        <v>179</v>
      </c>
      <c r="H1016" s="27">
        <v>0</v>
      </c>
      <c r="I1016" s="2" t="s">
        <v>33</v>
      </c>
      <c r="J1016" s="27">
        <v>0</v>
      </c>
      <c r="K1016" s="2"/>
      <c r="L1016" s="136"/>
      <c r="M1016" s="2" t="s">
        <v>35</v>
      </c>
      <c r="N1016" s="28">
        <v>0</v>
      </c>
    </row>
    <row r="1017" spans="1:14" x14ac:dyDescent="0.3">
      <c r="A1017" s="11"/>
      <c r="B1017" s="12"/>
      <c r="C1017" s="12"/>
      <c r="D1017" s="29"/>
      <c r="E1017" s="2" t="s">
        <v>20</v>
      </c>
      <c r="F1017" s="27">
        <v>0</v>
      </c>
      <c r="G1017" s="2" t="s">
        <v>180</v>
      </c>
      <c r="H1017" s="27">
        <v>0</v>
      </c>
      <c r="I1017" s="2" t="s">
        <v>181</v>
      </c>
      <c r="J1017" s="27">
        <v>0</v>
      </c>
      <c r="K1017" s="2" t="s">
        <v>182</v>
      </c>
      <c r="L1017" s="136">
        <v>0</v>
      </c>
      <c r="M1017" s="2" t="s">
        <v>38</v>
      </c>
      <c r="N1017" s="28">
        <v>0</v>
      </c>
    </row>
    <row r="1018" spans="1:14" x14ac:dyDescent="0.3">
      <c r="A1018" s="11"/>
      <c r="B1018" s="12"/>
      <c r="C1018" s="12"/>
      <c r="D1018" s="29"/>
      <c r="E1018" s="2" t="s">
        <v>26</v>
      </c>
      <c r="F1018" s="27">
        <v>0</v>
      </c>
      <c r="G1018" s="2" t="s">
        <v>183</v>
      </c>
      <c r="H1018" s="27">
        <v>0</v>
      </c>
      <c r="I1018" s="2" t="s">
        <v>184</v>
      </c>
      <c r="J1018" s="27">
        <v>0</v>
      </c>
      <c r="K1018" s="2"/>
      <c r="L1018" s="136"/>
      <c r="M1018" s="2" t="s">
        <v>39</v>
      </c>
      <c r="N1018" s="28">
        <v>0</v>
      </c>
    </row>
    <row r="1019" spans="1:14" x14ac:dyDescent="0.3">
      <c r="A1019" s="11"/>
      <c r="B1019" s="12"/>
      <c r="C1019" s="12"/>
      <c r="D1019" s="30"/>
      <c r="I1019" s="2"/>
      <c r="L1019" s="108"/>
      <c r="N1019" s="5"/>
    </row>
    <row r="1020" spans="1:14" x14ac:dyDescent="0.3">
      <c r="A1020" s="11"/>
      <c r="B1020" s="21" t="s">
        <v>195</v>
      </c>
      <c r="C1020" s="12"/>
      <c r="D1020" s="13" t="s">
        <v>196</v>
      </c>
      <c r="E1020" s="2" t="s">
        <v>31</v>
      </c>
      <c r="F1020" s="27">
        <v>0</v>
      </c>
      <c r="G1020" s="2" t="s">
        <v>179</v>
      </c>
      <c r="H1020" s="27">
        <v>0</v>
      </c>
      <c r="I1020" s="2" t="s">
        <v>33</v>
      </c>
      <c r="J1020" s="27">
        <v>0</v>
      </c>
      <c r="L1020" s="136"/>
      <c r="M1020" s="2" t="s">
        <v>35</v>
      </c>
      <c r="N1020" s="28">
        <v>0</v>
      </c>
    </row>
    <row r="1021" spans="1:14" x14ac:dyDescent="0.3">
      <c r="A1021" s="11"/>
      <c r="B1021" s="12"/>
      <c r="C1021" s="12"/>
      <c r="D1021" s="29"/>
      <c r="E1021" s="2" t="s">
        <v>20</v>
      </c>
      <c r="F1021" s="27">
        <v>0</v>
      </c>
      <c r="G1021" s="2" t="s">
        <v>180</v>
      </c>
      <c r="H1021" s="27">
        <v>0</v>
      </c>
      <c r="I1021" s="2" t="s">
        <v>181</v>
      </c>
      <c r="J1021" s="27">
        <v>0</v>
      </c>
      <c r="K1021" s="2" t="s">
        <v>182</v>
      </c>
      <c r="L1021" s="136">
        <v>0</v>
      </c>
      <c r="M1021" s="2" t="s">
        <v>38</v>
      </c>
      <c r="N1021" s="28">
        <v>0</v>
      </c>
    </row>
    <row r="1022" spans="1:14" x14ac:dyDescent="0.3">
      <c r="A1022" s="11"/>
      <c r="B1022" s="12"/>
      <c r="C1022" s="12"/>
      <c r="D1022" s="29"/>
      <c r="E1022" s="2" t="s">
        <v>26</v>
      </c>
      <c r="F1022" s="27">
        <v>0</v>
      </c>
      <c r="G1022" s="2" t="s">
        <v>183</v>
      </c>
      <c r="H1022" s="27">
        <v>0</v>
      </c>
      <c r="I1022" s="2" t="s">
        <v>184</v>
      </c>
      <c r="J1022" s="27">
        <v>0</v>
      </c>
      <c r="K1022" s="39"/>
      <c r="L1022" s="136"/>
      <c r="M1022" s="2" t="s">
        <v>39</v>
      </c>
      <c r="N1022" s="28">
        <v>0</v>
      </c>
    </row>
    <row r="1023" spans="1:14" ht="15" thickBot="1" x14ac:dyDescent="0.35">
      <c r="A1023" s="11"/>
      <c r="B1023" s="12"/>
      <c r="C1023" s="12"/>
      <c r="D1023" s="29"/>
      <c r="E1023" s="2"/>
      <c r="F1023" s="27"/>
      <c r="G1023" s="2"/>
      <c r="H1023" s="27"/>
      <c r="I1023" s="2"/>
      <c r="J1023" s="27"/>
      <c r="K1023"/>
      <c r="L1023" s="136"/>
      <c r="M1023" s="2"/>
      <c r="N1023" s="28"/>
    </row>
    <row r="1024" spans="1:14" ht="14.4" thickTop="1" x14ac:dyDescent="0.3">
      <c r="A1024" s="48"/>
      <c r="B1024" s="49"/>
      <c r="C1024" s="49"/>
      <c r="D1024" s="50"/>
      <c r="E1024" s="518"/>
      <c r="F1024" s="519"/>
      <c r="G1024" s="518"/>
      <c r="H1024" s="519"/>
      <c r="I1024" s="518"/>
      <c r="J1024" s="519"/>
      <c r="K1024" s="518"/>
      <c r="L1024" s="201"/>
      <c r="M1024" s="518"/>
      <c r="N1024" s="520"/>
    </row>
    <row r="1025" spans="1:14" x14ac:dyDescent="0.3">
      <c r="A1025" s="37"/>
      <c r="B1025" s="78" t="s">
        <v>187</v>
      </c>
      <c r="C1025" s="12" t="s">
        <v>189</v>
      </c>
      <c r="D1025" s="13" t="s">
        <v>345</v>
      </c>
      <c r="E1025" s="39" t="s">
        <v>31</v>
      </c>
      <c r="F1025" s="40">
        <f>+F1012+F1016+F1020</f>
        <v>0</v>
      </c>
      <c r="G1025" s="39" t="s">
        <v>179</v>
      </c>
      <c r="H1025" s="40">
        <f>+H1012+H1016+H1020</f>
        <v>0</v>
      </c>
      <c r="I1025" s="39" t="s">
        <v>33</v>
      </c>
      <c r="J1025" s="40">
        <f>+J1012+J1016+J1020</f>
        <v>0</v>
      </c>
      <c r="K1025" s="39"/>
      <c r="L1025" s="192"/>
      <c r="M1025" s="39" t="s">
        <v>35</v>
      </c>
      <c r="N1025" s="41">
        <f>+N1012+N1016+N1020</f>
        <v>0</v>
      </c>
    </row>
    <row r="1026" spans="1:14" x14ac:dyDescent="0.3">
      <c r="A1026" s="11"/>
      <c r="B1026" s="12"/>
      <c r="C1026" s="12"/>
      <c r="D1026" s="13"/>
      <c r="E1026" s="39" t="s">
        <v>20</v>
      </c>
      <c r="F1026" s="40">
        <f>+F1013+F1017+F1021</f>
        <v>0</v>
      </c>
      <c r="G1026" s="39" t="s">
        <v>180</v>
      </c>
      <c r="H1026" s="40">
        <f>+H1013+H1017+H1021</f>
        <v>0</v>
      </c>
      <c r="I1026" s="39" t="s">
        <v>181</v>
      </c>
      <c r="J1026" s="40">
        <f>+J1013+J1017+J1021</f>
        <v>0</v>
      </c>
      <c r="K1026" s="39" t="s">
        <v>182</v>
      </c>
      <c r="L1026" s="192">
        <f>+L1013+L1017+L1021</f>
        <v>0</v>
      </c>
      <c r="M1026" s="39" t="s">
        <v>38</v>
      </c>
      <c r="N1026" s="41">
        <f>+N1013+N1017+N1021</f>
        <v>0</v>
      </c>
    </row>
    <row r="1027" spans="1:14" x14ac:dyDescent="0.3">
      <c r="A1027" s="11"/>
      <c r="B1027" s="12"/>
      <c r="C1027" s="12"/>
      <c r="D1027" s="13"/>
      <c r="E1027" s="39" t="s">
        <v>26</v>
      </c>
      <c r="F1027" s="40">
        <f>+F1014+F1018+F1022</f>
        <v>0</v>
      </c>
      <c r="G1027" s="39" t="s">
        <v>183</v>
      </c>
      <c r="H1027" s="40">
        <f>+H1014+H1018+H1022</f>
        <v>0</v>
      </c>
      <c r="I1027" s="39" t="s">
        <v>184</v>
      </c>
      <c r="J1027" s="40">
        <f>+J1014+J1018+J1022</f>
        <v>0</v>
      </c>
      <c r="K1027" s="39"/>
      <c r="L1027" s="192"/>
      <c r="M1027" s="39" t="s">
        <v>39</v>
      </c>
      <c r="N1027" s="41">
        <f>+N1014+N1018+N1022</f>
        <v>0</v>
      </c>
    </row>
    <row r="1028" spans="1:14" x14ac:dyDescent="0.3">
      <c r="A1028" s="42"/>
      <c r="B1028" s="43"/>
      <c r="C1028" s="43"/>
      <c r="D1028" s="22"/>
      <c r="E1028" s="44"/>
      <c r="F1028" s="172"/>
      <c r="G1028" s="44"/>
      <c r="H1028" s="172"/>
      <c r="I1028" s="44"/>
      <c r="J1028" s="172"/>
      <c r="K1028" s="44"/>
      <c r="L1028" s="746"/>
      <c r="M1028" s="44"/>
      <c r="N1028" s="45"/>
    </row>
    <row r="1029" spans="1:14" x14ac:dyDescent="0.3">
      <c r="A1029" s="79"/>
      <c r="B1029" s="17"/>
      <c r="C1029" s="17"/>
      <c r="D1029" s="81"/>
      <c r="E1029" s="521"/>
      <c r="F1029" s="522"/>
      <c r="G1029" s="521"/>
      <c r="H1029" s="521"/>
      <c r="I1029" s="521"/>
      <c r="J1029" s="521"/>
      <c r="K1029" s="521"/>
      <c r="L1029" s="197"/>
      <c r="M1029" s="521"/>
      <c r="N1029" s="523"/>
    </row>
    <row r="1030" spans="1:14" x14ac:dyDescent="0.3">
      <c r="A1030" s="100">
        <v>1203</v>
      </c>
      <c r="B1030" s="58" t="s">
        <v>175</v>
      </c>
      <c r="C1030" s="58" t="s">
        <v>193</v>
      </c>
      <c r="D1030" s="57" t="s">
        <v>346</v>
      </c>
      <c r="E1030" s="18"/>
      <c r="F1030" s="18"/>
      <c r="G1030" s="18"/>
      <c r="H1030" s="18"/>
      <c r="I1030" s="18"/>
      <c r="J1030" s="18"/>
      <c r="K1030" s="18"/>
      <c r="L1030" s="18"/>
      <c r="M1030" s="18"/>
      <c r="N1030" s="101"/>
    </row>
    <row r="1031" spans="1:14" x14ac:dyDescent="0.3">
      <c r="A1031" s="11"/>
      <c r="B1031" s="61"/>
      <c r="C1031" s="12"/>
      <c r="D1031" s="30"/>
      <c r="L1031" s="107"/>
      <c r="N1031" s="5"/>
    </row>
    <row r="1032" spans="1:14" x14ac:dyDescent="0.3">
      <c r="A1032" s="59"/>
      <c r="B1032" s="25"/>
      <c r="C1032" s="60"/>
      <c r="D1032" s="53"/>
      <c r="E1032" s="524"/>
      <c r="F1032" s="171"/>
      <c r="G1032" s="524"/>
      <c r="H1032" s="524"/>
      <c r="I1032" s="524"/>
      <c r="J1032" s="524"/>
      <c r="K1032" s="524"/>
      <c r="L1032" s="203"/>
      <c r="M1032" s="524"/>
      <c r="N1032" s="525"/>
    </row>
    <row r="1033" spans="1:14" x14ac:dyDescent="0.3">
      <c r="A1033" s="11"/>
      <c r="B1033" s="21" t="s">
        <v>177</v>
      </c>
      <c r="C1033" s="12"/>
      <c r="D1033" s="13" t="s">
        <v>178</v>
      </c>
      <c r="E1033" s="2" t="s">
        <v>31</v>
      </c>
      <c r="F1033" s="27">
        <v>0</v>
      </c>
      <c r="G1033" s="2" t="s">
        <v>179</v>
      </c>
      <c r="H1033" s="27">
        <v>0</v>
      </c>
      <c r="I1033" s="2" t="s">
        <v>33</v>
      </c>
      <c r="J1033" s="27">
        <v>0</v>
      </c>
      <c r="K1033" s="2"/>
      <c r="L1033" s="136"/>
      <c r="M1033" s="2" t="s">
        <v>35</v>
      </c>
      <c r="N1033" s="28">
        <v>0</v>
      </c>
    </row>
    <row r="1034" spans="1:14" x14ac:dyDescent="0.3">
      <c r="A1034" s="11"/>
      <c r="B1034" s="12"/>
      <c r="C1034" s="12"/>
      <c r="D1034" s="29"/>
      <c r="E1034" s="2" t="s">
        <v>20</v>
      </c>
      <c r="F1034" s="27">
        <v>0</v>
      </c>
      <c r="G1034" s="2" t="s">
        <v>180</v>
      </c>
      <c r="H1034" s="27">
        <v>0</v>
      </c>
      <c r="I1034" s="2" t="s">
        <v>181</v>
      </c>
      <c r="J1034" s="27">
        <v>0</v>
      </c>
      <c r="K1034" s="2" t="s">
        <v>182</v>
      </c>
      <c r="L1034" s="136">
        <v>0</v>
      </c>
      <c r="M1034" s="2" t="s">
        <v>38</v>
      </c>
      <c r="N1034" s="28">
        <v>0</v>
      </c>
    </row>
    <row r="1035" spans="1:14" x14ac:dyDescent="0.3">
      <c r="A1035" s="11"/>
      <c r="B1035" s="12"/>
      <c r="C1035" s="12"/>
      <c r="D1035" s="29"/>
      <c r="E1035" s="2" t="s">
        <v>26</v>
      </c>
      <c r="F1035" s="27">
        <v>0</v>
      </c>
      <c r="G1035" s="2" t="s">
        <v>183</v>
      </c>
      <c r="H1035" s="27">
        <v>0</v>
      </c>
      <c r="I1035" s="2" t="s">
        <v>184</v>
      </c>
      <c r="J1035" s="27">
        <v>0</v>
      </c>
      <c r="K1035" s="2"/>
      <c r="L1035" s="136"/>
      <c r="M1035" s="2" t="s">
        <v>39</v>
      </c>
      <c r="N1035" s="28">
        <v>0</v>
      </c>
    </row>
    <row r="1036" spans="1:14" x14ac:dyDescent="0.3">
      <c r="A1036" s="11"/>
      <c r="B1036" s="12"/>
      <c r="C1036" s="12"/>
      <c r="D1036" s="30"/>
      <c r="H1036" s="2"/>
      <c r="J1036" s="2"/>
      <c r="L1036" s="108"/>
      <c r="N1036" s="14"/>
    </row>
    <row r="1037" spans="1:14" x14ac:dyDescent="0.3">
      <c r="A1037" s="11"/>
      <c r="B1037" s="21" t="s">
        <v>185</v>
      </c>
      <c r="C1037" s="12"/>
      <c r="D1037" s="13" t="s">
        <v>186</v>
      </c>
      <c r="E1037" s="2" t="s">
        <v>31</v>
      </c>
      <c r="F1037" s="27">
        <v>0</v>
      </c>
      <c r="G1037" s="2" t="s">
        <v>179</v>
      </c>
      <c r="H1037" s="27">
        <v>0</v>
      </c>
      <c r="I1037" s="2" t="s">
        <v>33</v>
      </c>
      <c r="J1037" s="27">
        <v>0</v>
      </c>
      <c r="K1037" s="2"/>
      <c r="L1037" s="136"/>
      <c r="M1037" s="2" t="s">
        <v>35</v>
      </c>
      <c r="N1037" s="28">
        <v>0</v>
      </c>
    </row>
    <row r="1038" spans="1:14" x14ac:dyDescent="0.3">
      <c r="A1038" s="11"/>
      <c r="B1038" s="12"/>
      <c r="C1038" s="12"/>
      <c r="D1038" s="29"/>
      <c r="E1038" s="2" t="s">
        <v>20</v>
      </c>
      <c r="F1038" s="27">
        <v>0</v>
      </c>
      <c r="G1038" s="2" t="s">
        <v>180</v>
      </c>
      <c r="H1038" s="27">
        <v>0</v>
      </c>
      <c r="I1038" s="2" t="s">
        <v>181</v>
      </c>
      <c r="J1038" s="27">
        <v>0</v>
      </c>
      <c r="K1038" s="2" t="s">
        <v>182</v>
      </c>
      <c r="L1038" s="136">
        <v>0</v>
      </c>
      <c r="M1038" s="2" t="s">
        <v>38</v>
      </c>
      <c r="N1038" s="28">
        <v>0</v>
      </c>
    </row>
    <row r="1039" spans="1:14" x14ac:dyDescent="0.3">
      <c r="A1039" s="11"/>
      <c r="B1039" s="12"/>
      <c r="C1039" s="12"/>
      <c r="D1039" s="29"/>
      <c r="E1039" s="2" t="s">
        <v>26</v>
      </c>
      <c r="F1039" s="27">
        <v>0</v>
      </c>
      <c r="G1039" s="2" t="s">
        <v>183</v>
      </c>
      <c r="H1039" s="27">
        <v>0</v>
      </c>
      <c r="I1039" s="2" t="s">
        <v>184</v>
      </c>
      <c r="J1039" s="27">
        <v>0</v>
      </c>
      <c r="K1039" s="2"/>
      <c r="L1039" s="136"/>
      <c r="M1039" s="2" t="s">
        <v>39</v>
      </c>
      <c r="N1039" s="28">
        <v>0</v>
      </c>
    </row>
    <row r="1040" spans="1:14" x14ac:dyDescent="0.3">
      <c r="A1040" s="11"/>
      <c r="B1040" s="12"/>
      <c r="C1040" s="12"/>
      <c r="D1040" s="29"/>
      <c r="E1040" s="2"/>
      <c r="F1040" s="27"/>
      <c r="G1040" s="2"/>
      <c r="H1040" s="27"/>
      <c r="I1040" s="2"/>
      <c r="J1040" s="27"/>
      <c r="L1040" s="108"/>
      <c r="M1040" s="2"/>
      <c r="N1040" s="28"/>
    </row>
    <row r="1041" spans="1:14" x14ac:dyDescent="0.3">
      <c r="A1041" s="11"/>
      <c r="B1041" s="21" t="s">
        <v>195</v>
      </c>
      <c r="C1041" s="12"/>
      <c r="D1041" s="13" t="s">
        <v>196</v>
      </c>
      <c r="E1041" s="2" t="s">
        <v>31</v>
      </c>
      <c r="F1041" s="27">
        <v>0</v>
      </c>
      <c r="G1041" s="2" t="s">
        <v>179</v>
      </c>
      <c r="H1041" s="27">
        <v>0</v>
      </c>
      <c r="I1041" s="2" t="s">
        <v>33</v>
      </c>
      <c r="J1041" s="27">
        <v>0</v>
      </c>
      <c r="L1041" s="136"/>
      <c r="M1041" s="2" t="s">
        <v>35</v>
      </c>
      <c r="N1041" s="28">
        <v>0</v>
      </c>
    </row>
    <row r="1042" spans="1:14" x14ac:dyDescent="0.3">
      <c r="A1042" s="11"/>
      <c r="B1042" s="12"/>
      <c r="C1042" s="12"/>
      <c r="D1042" s="29"/>
      <c r="E1042" s="2" t="s">
        <v>20</v>
      </c>
      <c r="F1042" s="27">
        <v>0</v>
      </c>
      <c r="G1042" s="2" t="s">
        <v>180</v>
      </c>
      <c r="H1042" s="27">
        <v>0</v>
      </c>
      <c r="I1042" s="2" t="s">
        <v>181</v>
      </c>
      <c r="J1042" s="27">
        <v>0</v>
      </c>
      <c r="K1042" s="2" t="s">
        <v>182</v>
      </c>
      <c r="L1042" s="136">
        <v>0</v>
      </c>
      <c r="M1042" s="2" t="s">
        <v>38</v>
      </c>
      <c r="N1042" s="28">
        <v>0</v>
      </c>
    </row>
    <row r="1043" spans="1:14" x14ac:dyDescent="0.3">
      <c r="A1043" s="11"/>
      <c r="B1043" s="12"/>
      <c r="C1043" s="12"/>
      <c r="D1043" s="29"/>
      <c r="E1043" s="2" t="s">
        <v>26</v>
      </c>
      <c r="F1043" s="27">
        <v>0</v>
      </c>
      <c r="G1043" s="2" t="s">
        <v>183</v>
      </c>
      <c r="H1043" s="27">
        <v>0</v>
      </c>
      <c r="I1043" s="2" t="s">
        <v>184</v>
      </c>
      <c r="J1043" s="27">
        <v>0</v>
      </c>
      <c r="K1043" s="39"/>
      <c r="L1043" s="136"/>
      <c r="M1043" s="2" t="s">
        <v>39</v>
      </c>
      <c r="N1043" s="28">
        <v>0</v>
      </c>
    </row>
    <row r="1044" spans="1:14" ht="15" thickBot="1" x14ac:dyDescent="0.35">
      <c r="A1044" s="11"/>
      <c r="B1044" s="12"/>
      <c r="C1044" s="12"/>
      <c r="D1044" s="29"/>
      <c r="E1044" s="2"/>
      <c r="F1044" s="27"/>
      <c r="G1044" s="2"/>
      <c r="H1044" s="27"/>
      <c r="I1044" s="2"/>
      <c r="J1044" s="27"/>
      <c r="K1044"/>
      <c r="L1044" s="136"/>
      <c r="M1044" s="2"/>
      <c r="N1044" s="28"/>
    </row>
    <row r="1045" spans="1:14" ht="14.4" thickTop="1" x14ac:dyDescent="0.3">
      <c r="A1045" s="48"/>
      <c r="B1045" s="49"/>
      <c r="C1045" s="49"/>
      <c r="D1045" s="50"/>
      <c r="E1045" s="518"/>
      <c r="F1045" s="519"/>
      <c r="G1045" s="518"/>
      <c r="H1045" s="519"/>
      <c r="I1045" s="518"/>
      <c r="J1045" s="519"/>
      <c r="K1045" s="518"/>
      <c r="L1045" s="201"/>
      <c r="M1045" s="518"/>
      <c r="N1045" s="520"/>
    </row>
    <row r="1046" spans="1:14" x14ac:dyDescent="0.3">
      <c r="A1046" s="37"/>
      <c r="B1046" s="78" t="s">
        <v>187</v>
      </c>
      <c r="C1046" s="12" t="s">
        <v>193</v>
      </c>
      <c r="D1046" s="13" t="s">
        <v>346</v>
      </c>
      <c r="E1046" s="39" t="s">
        <v>31</v>
      </c>
      <c r="F1046" s="40">
        <f>+F1033+F1037+F1041</f>
        <v>0</v>
      </c>
      <c r="G1046" s="39" t="s">
        <v>179</v>
      </c>
      <c r="H1046" s="40">
        <f>+H1033+H1037+H1041</f>
        <v>0</v>
      </c>
      <c r="I1046" s="39" t="s">
        <v>33</v>
      </c>
      <c r="J1046" s="40">
        <f>+J1033+J1037+J1041</f>
        <v>0</v>
      </c>
      <c r="K1046" s="39"/>
      <c r="L1046" s="192"/>
      <c r="M1046" s="39" t="s">
        <v>35</v>
      </c>
      <c r="N1046" s="41">
        <f>+N1033+N1037+N1041</f>
        <v>0</v>
      </c>
    </row>
    <row r="1047" spans="1:14" x14ac:dyDescent="0.3">
      <c r="A1047" s="11"/>
      <c r="B1047" s="12"/>
      <c r="C1047" s="12"/>
      <c r="D1047" s="13"/>
      <c r="E1047" s="39" t="s">
        <v>20</v>
      </c>
      <c r="F1047" s="40">
        <f>+F1034+F1038+F1042</f>
        <v>0</v>
      </c>
      <c r="G1047" s="39" t="s">
        <v>180</v>
      </c>
      <c r="H1047" s="40">
        <f>+H1034+H1038+H1042</f>
        <v>0</v>
      </c>
      <c r="I1047" s="39" t="s">
        <v>181</v>
      </c>
      <c r="J1047" s="40">
        <f>+J1034+J1038+J1042</f>
        <v>0</v>
      </c>
      <c r="K1047" s="39" t="s">
        <v>182</v>
      </c>
      <c r="L1047" s="192">
        <f>+L1034+L1038+L1042</f>
        <v>0</v>
      </c>
      <c r="M1047" s="39" t="s">
        <v>38</v>
      </c>
      <c r="N1047" s="41">
        <f>+N1034+N1038+N1042</f>
        <v>0</v>
      </c>
    </row>
    <row r="1048" spans="1:14" x14ac:dyDescent="0.3">
      <c r="A1048" s="11"/>
      <c r="B1048" s="12"/>
      <c r="C1048" s="12"/>
      <c r="D1048" s="13"/>
      <c r="E1048" s="39" t="s">
        <v>26</v>
      </c>
      <c r="F1048" s="40">
        <f>+F1035+F1039+F1043</f>
        <v>0</v>
      </c>
      <c r="G1048" s="39" t="s">
        <v>183</v>
      </c>
      <c r="H1048" s="40">
        <f>+H1035+H1039+H1043</f>
        <v>0</v>
      </c>
      <c r="I1048" s="39" t="s">
        <v>184</v>
      </c>
      <c r="J1048" s="40">
        <f>+J1035+J1039+J1043</f>
        <v>0</v>
      </c>
      <c r="K1048" s="39"/>
      <c r="L1048" s="192"/>
      <c r="M1048" s="39" t="s">
        <v>39</v>
      </c>
      <c r="N1048" s="41">
        <f>+N1035+N1039+N1043</f>
        <v>0</v>
      </c>
    </row>
    <row r="1049" spans="1:14" x14ac:dyDescent="0.3">
      <c r="A1049" s="42"/>
      <c r="B1049" s="43"/>
      <c r="C1049" s="43"/>
      <c r="D1049" s="22"/>
      <c r="E1049" s="44"/>
      <c r="F1049" s="172"/>
      <c r="G1049" s="44"/>
      <c r="H1049" s="172"/>
      <c r="I1049" s="44"/>
      <c r="J1049" s="172"/>
      <c r="K1049" s="44"/>
      <c r="L1049" s="746"/>
      <c r="M1049" s="44"/>
      <c r="N1049" s="45"/>
    </row>
    <row r="1050" spans="1:14" x14ac:dyDescent="0.3">
      <c r="A1050" s="11"/>
      <c r="B1050" s="12"/>
      <c r="C1050" s="12"/>
      <c r="D1050" s="30"/>
      <c r="L1050" s="107"/>
      <c r="N1050" s="5"/>
    </row>
    <row r="1051" spans="1:14" x14ac:dyDescent="0.3">
      <c r="A1051" s="100">
        <v>1204</v>
      </c>
      <c r="B1051" s="58" t="s">
        <v>175</v>
      </c>
      <c r="C1051" s="58" t="s">
        <v>199</v>
      </c>
      <c r="D1051" s="57" t="s">
        <v>347</v>
      </c>
      <c r="E1051" s="18"/>
      <c r="F1051" s="18"/>
      <c r="G1051" s="18"/>
      <c r="H1051" s="18"/>
      <c r="I1051" s="18"/>
      <c r="J1051" s="18"/>
      <c r="K1051" s="18"/>
      <c r="L1051" s="18"/>
      <c r="M1051" s="18"/>
      <c r="N1051" s="101"/>
    </row>
    <row r="1052" spans="1:14" x14ac:dyDescent="0.3">
      <c r="A1052" s="11"/>
      <c r="B1052" s="61"/>
      <c r="C1052" s="12"/>
      <c r="D1052" s="30"/>
      <c r="L1052" s="107"/>
      <c r="N1052" s="5"/>
    </row>
    <row r="1053" spans="1:14" x14ac:dyDescent="0.3">
      <c r="A1053" s="59"/>
      <c r="B1053" s="25"/>
      <c r="C1053" s="60"/>
      <c r="D1053" s="53"/>
      <c r="E1053" s="524"/>
      <c r="F1053" s="171"/>
      <c r="G1053" s="524"/>
      <c r="H1053" s="524"/>
      <c r="I1053" s="524"/>
      <c r="J1053" s="524"/>
      <c r="K1053" s="524"/>
      <c r="L1053" s="203"/>
      <c r="M1053" s="524"/>
      <c r="N1053" s="525"/>
    </row>
    <row r="1054" spans="1:14" x14ac:dyDescent="0.3">
      <c r="A1054" s="11"/>
      <c r="B1054" s="21" t="s">
        <v>177</v>
      </c>
      <c r="C1054" s="12"/>
      <c r="D1054" s="13" t="s">
        <v>178</v>
      </c>
      <c r="E1054" s="2" t="s">
        <v>31</v>
      </c>
      <c r="F1054" s="27">
        <v>0</v>
      </c>
      <c r="G1054" s="2" t="s">
        <v>179</v>
      </c>
      <c r="H1054" s="27">
        <v>0</v>
      </c>
      <c r="I1054" s="2" t="s">
        <v>33</v>
      </c>
      <c r="J1054" s="27">
        <v>0</v>
      </c>
      <c r="K1054" s="2"/>
      <c r="L1054" s="136"/>
      <c r="M1054" s="2" t="s">
        <v>35</v>
      </c>
      <c r="N1054" s="28">
        <v>0</v>
      </c>
    </row>
    <row r="1055" spans="1:14" x14ac:dyDescent="0.3">
      <c r="A1055" s="11"/>
      <c r="B1055" s="12"/>
      <c r="C1055" s="12"/>
      <c r="D1055" s="29"/>
      <c r="E1055" s="2" t="s">
        <v>20</v>
      </c>
      <c r="F1055" s="27">
        <v>0</v>
      </c>
      <c r="G1055" s="2" t="s">
        <v>180</v>
      </c>
      <c r="H1055" s="27">
        <v>0</v>
      </c>
      <c r="I1055" s="2" t="s">
        <v>181</v>
      </c>
      <c r="J1055" s="27">
        <v>0</v>
      </c>
      <c r="K1055" s="2" t="s">
        <v>182</v>
      </c>
      <c r="L1055" s="136">
        <v>0</v>
      </c>
      <c r="M1055" s="2" t="s">
        <v>38</v>
      </c>
      <c r="N1055" s="28">
        <v>0</v>
      </c>
    </row>
    <row r="1056" spans="1:14" x14ac:dyDescent="0.3">
      <c r="A1056" s="11"/>
      <c r="B1056" s="12"/>
      <c r="C1056" s="12"/>
      <c r="D1056" s="29"/>
      <c r="E1056" s="2" t="s">
        <v>26</v>
      </c>
      <c r="F1056" s="27">
        <v>0</v>
      </c>
      <c r="G1056" s="2" t="s">
        <v>183</v>
      </c>
      <c r="H1056" s="27">
        <v>0</v>
      </c>
      <c r="I1056" s="2" t="s">
        <v>184</v>
      </c>
      <c r="J1056" s="27">
        <v>0</v>
      </c>
      <c r="K1056" s="2"/>
      <c r="L1056" s="136"/>
      <c r="M1056" s="2" t="s">
        <v>39</v>
      </c>
      <c r="N1056" s="28">
        <v>0</v>
      </c>
    </row>
    <row r="1057" spans="1:14" x14ac:dyDescent="0.3">
      <c r="A1057" s="11"/>
      <c r="B1057" s="12"/>
      <c r="C1057" s="12"/>
      <c r="D1057" s="30"/>
      <c r="H1057" s="2"/>
      <c r="J1057" s="2"/>
      <c r="L1057" s="108"/>
      <c r="N1057" s="14"/>
    </row>
    <row r="1058" spans="1:14" x14ac:dyDescent="0.3">
      <c r="A1058" s="11"/>
      <c r="B1058" s="21" t="s">
        <v>185</v>
      </c>
      <c r="C1058" s="12"/>
      <c r="D1058" s="13" t="s">
        <v>186</v>
      </c>
      <c r="E1058" s="2" t="s">
        <v>31</v>
      </c>
      <c r="F1058" s="27">
        <v>0</v>
      </c>
      <c r="G1058" s="2" t="s">
        <v>179</v>
      </c>
      <c r="H1058" s="27">
        <v>0</v>
      </c>
      <c r="I1058" s="2" t="s">
        <v>33</v>
      </c>
      <c r="J1058" s="27">
        <v>0</v>
      </c>
      <c r="K1058" s="2"/>
      <c r="L1058" s="136"/>
      <c r="M1058" s="2" t="s">
        <v>35</v>
      </c>
      <c r="N1058" s="28">
        <v>0</v>
      </c>
    </row>
    <row r="1059" spans="1:14" x14ac:dyDescent="0.3">
      <c r="A1059" s="11"/>
      <c r="B1059" s="12"/>
      <c r="C1059" s="12"/>
      <c r="D1059" s="29"/>
      <c r="E1059" s="2" t="s">
        <v>20</v>
      </c>
      <c r="F1059" s="27">
        <v>0</v>
      </c>
      <c r="G1059" s="2" t="s">
        <v>180</v>
      </c>
      <c r="H1059" s="27">
        <v>0</v>
      </c>
      <c r="I1059" s="2" t="s">
        <v>181</v>
      </c>
      <c r="J1059" s="27">
        <v>0</v>
      </c>
      <c r="K1059" s="2" t="s">
        <v>182</v>
      </c>
      <c r="L1059" s="136">
        <v>0</v>
      </c>
      <c r="M1059" s="2" t="s">
        <v>38</v>
      </c>
      <c r="N1059" s="28">
        <v>0</v>
      </c>
    </row>
    <row r="1060" spans="1:14" x14ac:dyDescent="0.3">
      <c r="A1060" s="11"/>
      <c r="B1060" s="12"/>
      <c r="C1060" s="12"/>
      <c r="D1060" s="29"/>
      <c r="E1060" s="2" t="s">
        <v>26</v>
      </c>
      <c r="F1060" s="27">
        <v>0</v>
      </c>
      <c r="G1060" s="2" t="s">
        <v>183</v>
      </c>
      <c r="H1060" s="27">
        <v>0</v>
      </c>
      <c r="I1060" s="2" t="s">
        <v>184</v>
      </c>
      <c r="J1060" s="27">
        <v>0</v>
      </c>
      <c r="K1060" s="2"/>
      <c r="L1060" s="136"/>
      <c r="M1060" s="2" t="s">
        <v>39</v>
      </c>
      <c r="N1060" s="28">
        <v>0</v>
      </c>
    </row>
    <row r="1061" spans="1:14" x14ac:dyDescent="0.3">
      <c r="A1061" s="11"/>
      <c r="B1061" s="12"/>
      <c r="C1061" s="12"/>
      <c r="D1061" s="30"/>
      <c r="I1061" s="2"/>
      <c r="L1061" s="108"/>
      <c r="N1061" s="5"/>
    </row>
    <row r="1062" spans="1:14" x14ac:dyDescent="0.3">
      <c r="A1062" s="11"/>
      <c r="B1062" s="21" t="s">
        <v>195</v>
      </c>
      <c r="C1062" s="12"/>
      <c r="D1062" s="13" t="s">
        <v>196</v>
      </c>
      <c r="E1062" s="2" t="s">
        <v>31</v>
      </c>
      <c r="F1062" s="27">
        <v>0</v>
      </c>
      <c r="G1062" s="2" t="s">
        <v>179</v>
      </c>
      <c r="H1062" s="27">
        <v>0</v>
      </c>
      <c r="I1062" s="2" t="s">
        <v>33</v>
      </c>
      <c r="J1062" s="27">
        <v>0</v>
      </c>
      <c r="L1062" s="136"/>
      <c r="M1062" s="2" t="s">
        <v>35</v>
      </c>
      <c r="N1062" s="28">
        <v>0</v>
      </c>
    </row>
    <row r="1063" spans="1:14" x14ac:dyDescent="0.3">
      <c r="A1063" s="11"/>
      <c r="B1063" s="12"/>
      <c r="C1063" s="12"/>
      <c r="D1063" s="29"/>
      <c r="E1063" s="2" t="s">
        <v>20</v>
      </c>
      <c r="F1063" s="27">
        <v>0</v>
      </c>
      <c r="G1063" s="2" t="s">
        <v>180</v>
      </c>
      <c r="H1063" s="27">
        <v>0</v>
      </c>
      <c r="I1063" s="2" t="s">
        <v>181</v>
      </c>
      <c r="J1063" s="27">
        <v>0</v>
      </c>
      <c r="K1063" s="2" t="s">
        <v>182</v>
      </c>
      <c r="L1063" s="136">
        <v>0</v>
      </c>
      <c r="M1063" s="2" t="s">
        <v>38</v>
      </c>
      <c r="N1063" s="28">
        <v>0</v>
      </c>
    </row>
    <row r="1064" spans="1:14" x14ac:dyDescent="0.3">
      <c r="A1064" s="11"/>
      <c r="B1064" s="12"/>
      <c r="C1064" s="12"/>
      <c r="D1064" s="29"/>
      <c r="E1064" s="2" t="s">
        <v>26</v>
      </c>
      <c r="F1064" s="27">
        <v>0</v>
      </c>
      <c r="G1064" s="2" t="s">
        <v>183</v>
      </c>
      <c r="H1064" s="27">
        <v>0</v>
      </c>
      <c r="I1064" s="2" t="s">
        <v>184</v>
      </c>
      <c r="J1064" s="27">
        <v>0</v>
      </c>
      <c r="K1064" s="39"/>
      <c r="L1064" s="136"/>
      <c r="M1064" s="2" t="s">
        <v>39</v>
      </c>
      <c r="N1064" s="28">
        <v>0</v>
      </c>
    </row>
    <row r="1065" spans="1:14" ht="15" thickBot="1" x14ac:dyDescent="0.35">
      <c r="A1065" s="11"/>
      <c r="B1065" s="12"/>
      <c r="C1065" s="12"/>
      <c r="D1065" s="29"/>
      <c r="E1065" s="2"/>
      <c r="F1065" s="27"/>
      <c r="G1065" s="2"/>
      <c r="H1065" s="27"/>
      <c r="I1065" s="2"/>
      <c r="J1065" s="27"/>
      <c r="K1065"/>
      <c r="L1065" s="136"/>
      <c r="M1065" s="2"/>
      <c r="N1065" s="28"/>
    </row>
    <row r="1066" spans="1:14" ht="15" customHeight="1" thickTop="1" x14ac:dyDescent="0.3">
      <c r="A1066" s="48"/>
      <c r="B1066" s="49"/>
      <c r="C1066" s="49"/>
      <c r="D1066" s="50"/>
      <c r="E1066" s="518"/>
      <c r="F1066" s="519"/>
      <c r="G1066" s="518"/>
      <c r="H1066" s="519"/>
      <c r="I1066" s="518"/>
      <c r="J1066" s="519"/>
      <c r="K1066" s="518"/>
      <c r="L1066" s="201"/>
      <c r="M1066" s="518"/>
      <c r="N1066" s="520"/>
    </row>
    <row r="1067" spans="1:14" x14ac:dyDescent="0.3">
      <c r="A1067" s="37"/>
      <c r="B1067" s="78" t="s">
        <v>187</v>
      </c>
      <c r="C1067" s="12" t="s">
        <v>199</v>
      </c>
      <c r="D1067" s="13" t="s">
        <v>347</v>
      </c>
      <c r="E1067" s="39" t="s">
        <v>31</v>
      </c>
      <c r="F1067" s="40">
        <f>+F1054+F1058+F1062</f>
        <v>0</v>
      </c>
      <c r="G1067" s="39" t="s">
        <v>179</v>
      </c>
      <c r="H1067" s="40">
        <f>+H1054+H1058+H1062</f>
        <v>0</v>
      </c>
      <c r="I1067" s="39" t="s">
        <v>33</v>
      </c>
      <c r="J1067" s="40">
        <f>+J1054+J1058+J1062</f>
        <v>0</v>
      </c>
      <c r="K1067" s="39"/>
      <c r="L1067" s="192"/>
      <c r="M1067" s="39" t="s">
        <v>35</v>
      </c>
      <c r="N1067" s="41">
        <f>+N1054+N1058+N1062</f>
        <v>0</v>
      </c>
    </row>
    <row r="1068" spans="1:14" x14ac:dyDescent="0.3">
      <c r="A1068" s="11"/>
      <c r="B1068" s="12"/>
      <c r="C1068" s="12"/>
      <c r="D1068" s="13"/>
      <c r="E1068" s="39" t="s">
        <v>20</v>
      </c>
      <c r="F1068" s="40">
        <f>+F1055+F1059+F1063</f>
        <v>0</v>
      </c>
      <c r="G1068" s="39" t="s">
        <v>180</v>
      </c>
      <c r="H1068" s="40">
        <f>+H1055+H1059+H1063</f>
        <v>0</v>
      </c>
      <c r="I1068" s="39" t="s">
        <v>181</v>
      </c>
      <c r="J1068" s="40">
        <f>+J1055+J1059+J1063</f>
        <v>0</v>
      </c>
      <c r="K1068" s="39" t="s">
        <v>182</v>
      </c>
      <c r="L1068" s="192">
        <f>+L1055+L1059+L1063</f>
        <v>0</v>
      </c>
      <c r="M1068" s="39" t="s">
        <v>38</v>
      </c>
      <c r="N1068" s="41">
        <f>+N1055+N1059+N1063</f>
        <v>0</v>
      </c>
    </row>
    <row r="1069" spans="1:14" x14ac:dyDescent="0.3">
      <c r="A1069" s="11"/>
      <c r="B1069" s="12"/>
      <c r="C1069" s="12"/>
      <c r="D1069" s="13"/>
      <c r="E1069" s="39" t="s">
        <v>26</v>
      </c>
      <c r="F1069" s="40">
        <f>+F1056+F1060+F1064</f>
        <v>0</v>
      </c>
      <c r="G1069" s="39" t="s">
        <v>183</v>
      </c>
      <c r="H1069" s="40">
        <f>+H1056+H1060+H1064</f>
        <v>0</v>
      </c>
      <c r="I1069" s="39" t="s">
        <v>184</v>
      </c>
      <c r="J1069" s="40">
        <f>+J1056+J1060+J1064</f>
        <v>0</v>
      </c>
      <c r="K1069" s="39"/>
      <c r="L1069" s="192"/>
      <c r="M1069" s="39" t="s">
        <v>39</v>
      </c>
      <c r="N1069" s="41">
        <f>+N1056+N1060+N1064</f>
        <v>0</v>
      </c>
    </row>
    <row r="1070" spans="1:14" x14ac:dyDescent="0.3">
      <c r="A1070" s="42"/>
      <c r="B1070" s="43"/>
      <c r="C1070" s="43"/>
      <c r="D1070" s="22"/>
      <c r="E1070" s="44"/>
      <c r="F1070" s="172"/>
      <c r="G1070" s="44"/>
      <c r="H1070" s="172"/>
      <c r="I1070" s="44"/>
      <c r="J1070" s="172"/>
      <c r="K1070" s="44"/>
      <c r="L1070" s="746"/>
      <c r="M1070" s="44"/>
      <c r="N1070" s="45"/>
    </row>
    <row r="1071" spans="1:14" x14ac:dyDescent="0.3">
      <c r="A1071" s="79"/>
      <c r="B1071" s="17"/>
      <c r="C1071" s="17"/>
      <c r="D1071" s="81"/>
      <c r="E1071" s="521"/>
      <c r="F1071" s="522"/>
      <c r="G1071" s="521"/>
      <c r="H1071" s="521"/>
      <c r="I1071" s="521"/>
      <c r="J1071" s="521"/>
      <c r="K1071" s="521"/>
      <c r="L1071" s="197"/>
      <c r="M1071" s="521"/>
      <c r="N1071" s="523"/>
    </row>
    <row r="1072" spans="1:14" x14ac:dyDescent="0.3">
      <c r="A1072" s="100">
        <v>1205</v>
      </c>
      <c r="B1072" s="58" t="s">
        <v>175</v>
      </c>
      <c r="C1072" s="58" t="s">
        <v>202</v>
      </c>
      <c r="D1072" s="57" t="s">
        <v>2058</v>
      </c>
      <c r="E1072" s="18"/>
      <c r="F1072" s="18"/>
      <c r="G1072" s="18"/>
      <c r="H1072" s="18"/>
      <c r="I1072" s="18"/>
      <c r="J1072" s="18"/>
      <c r="K1072" s="18"/>
      <c r="L1072" s="18"/>
      <c r="M1072" s="18"/>
      <c r="N1072" s="101"/>
    </row>
    <row r="1073" spans="1:14" x14ac:dyDescent="0.3">
      <c r="A1073" s="11"/>
      <c r="B1073" s="61"/>
      <c r="C1073" s="12"/>
      <c r="D1073" s="30"/>
      <c r="L1073" s="107"/>
      <c r="N1073" s="5"/>
    </row>
    <row r="1074" spans="1:14" x14ac:dyDescent="0.3">
      <c r="A1074" s="59"/>
      <c r="B1074" s="25"/>
      <c r="C1074" s="60"/>
      <c r="D1074" s="53"/>
      <c r="E1074" s="524"/>
      <c r="F1074" s="171"/>
      <c r="G1074" s="524"/>
      <c r="H1074" s="524"/>
      <c r="I1074" s="524"/>
      <c r="J1074" s="524"/>
      <c r="K1074" s="524"/>
      <c r="L1074" s="203"/>
      <c r="M1074" s="524"/>
      <c r="N1074" s="525"/>
    </row>
    <row r="1075" spans="1:14" x14ac:dyDescent="0.3">
      <c r="A1075" s="11"/>
      <c r="B1075" s="21" t="s">
        <v>177</v>
      </c>
      <c r="C1075" s="12"/>
      <c r="D1075" s="13" t="s">
        <v>178</v>
      </c>
      <c r="E1075" s="2" t="s">
        <v>31</v>
      </c>
      <c r="F1075" s="27">
        <v>0</v>
      </c>
      <c r="G1075" s="2" t="s">
        <v>179</v>
      </c>
      <c r="H1075" s="27">
        <v>0</v>
      </c>
      <c r="I1075" s="2" t="s">
        <v>33</v>
      </c>
      <c r="J1075" s="27">
        <v>0</v>
      </c>
      <c r="K1075" s="2"/>
      <c r="L1075" s="136"/>
      <c r="M1075" s="2" t="s">
        <v>35</v>
      </c>
      <c r="N1075" s="28">
        <v>0</v>
      </c>
    </row>
    <row r="1076" spans="1:14" x14ac:dyDescent="0.3">
      <c r="A1076" s="11"/>
      <c r="B1076" s="12"/>
      <c r="C1076" s="12"/>
      <c r="D1076" s="29"/>
      <c r="E1076" s="2" t="s">
        <v>20</v>
      </c>
      <c r="F1076" s="27">
        <v>0</v>
      </c>
      <c r="G1076" s="2" t="s">
        <v>180</v>
      </c>
      <c r="H1076" s="27">
        <v>0</v>
      </c>
      <c r="I1076" s="2" t="s">
        <v>181</v>
      </c>
      <c r="J1076" s="27">
        <v>0</v>
      </c>
      <c r="K1076" s="2" t="s">
        <v>182</v>
      </c>
      <c r="L1076" s="136">
        <v>0</v>
      </c>
      <c r="M1076" s="2" t="s">
        <v>38</v>
      </c>
      <c r="N1076" s="28">
        <v>0</v>
      </c>
    </row>
    <row r="1077" spans="1:14" x14ac:dyDescent="0.3">
      <c r="A1077" s="11"/>
      <c r="B1077" s="12"/>
      <c r="C1077" s="12"/>
      <c r="D1077" s="29"/>
      <c r="E1077" s="2" t="s">
        <v>26</v>
      </c>
      <c r="F1077" s="27">
        <v>0</v>
      </c>
      <c r="G1077" s="2" t="s">
        <v>183</v>
      </c>
      <c r="H1077" s="27">
        <v>0</v>
      </c>
      <c r="I1077" s="2" t="s">
        <v>184</v>
      </c>
      <c r="J1077" s="27">
        <v>0</v>
      </c>
      <c r="K1077" s="2"/>
      <c r="L1077" s="136"/>
      <c r="M1077" s="2" t="s">
        <v>39</v>
      </c>
      <c r="N1077" s="28">
        <v>0</v>
      </c>
    </row>
    <row r="1078" spans="1:14" x14ac:dyDescent="0.3">
      <c r="A1078" s="11"/>
      <c r="B1078" s="12"/>
      <c r="C1078" s="12"/>
      <c r="D1078" s="30"/>
      <c r="H1078" s="2"/>
      <c r="J1078" s="2"/>
      <c r="L1078" s="108"/>
      <c r="N1078" s="14"/>
    </row>
    <row r="1079" spans="1:14" x14ac:dyDescent="0.3">
      <c r="A1079" s="11"/>
      <c r="B1079" s="21" t="s">
        <v>185</v>
      </c>
      <c r="C1079" s="12"/>
      <c r="D1079" s="13" t="s">
        <v>186</v>
      </c>
      <c r="E1079" s="2" t="s">
        <v>31</v>
      </c>
      <c r="F1079" s="27">
        <v>0</v>
      </c>
      <c r="G1079" s="2" t="s">
        <v>179</v>
      </c>
      <c r="H1079" s="27">
        <v>0</v>
      </c>
      <c r="I1079" s="2" t="s">
        <v>33</v>
      </c>
      <c r="J1079" s="27">
        <v>0</v>
      </c>
      <c r="K1079" s="2"/>
      <c r="L1079" s="136"/>
      <c r="M1079" s="2" t="s">
        <v>35</v>
      </c>
      <c r="N1079" s="28">
        <v>0</v>
      </c>
    </row>
    <row r="1080" spans="1:14" x14ac:dyDescent="0.3">
      <c r="A1080" s="11"/>
      <c r="B1080" s="12"/>
      <c r="C1080" s="12"/>
      <c r="D1080" s="29"/>
      <c r="E1080" s="2" t="s">
        <v>20</v>
      </c>
      <c r="F1080" s="27">
        <v>0</v>
      </c>
      <c r="G1080" s="2" t="s">
        <v>180</v>
      </c>
      <c r="H1080" s="27">
        <v>0</v>
      </c>
      <c r="I1080" s="2" t="s">
        <v>181</v>
      </c>
      <c r="J1080" s="27">
        <v>0</v>
      </c>
      <c r="K1080" s="2" t="s">
        <v>182</v>
      </c>
      <c r="L1080" s="136">
        <v>0</v>
      </c>
      <c r="M1080" s="2" t="s">
        <v>38</v>
      </c>
      <c r="N1080" s="28">
        <v>0</v>
      </c>
    </row>
    <row r="1081" spans="1:14" x14ac:dyDescent="0.3">
      <c r="A1081" s="11"/>
      <c r="B1081" s="12"/>
      <c r="C1081" s="12"/>
      <c r="D1081" s="29"/>
      <c r="E1081" s="2" t="s">
        <v>26</v>
      </c>
      <c r="F1081" s="27">
        <v>0</v>
      </c>
      <c r="G1081" s="2" t="s">
        <v>183</v>
      </c>
      <c r="H1081" s="27">
        <v>0</v>
      </c>
      <c r="I1081" s="2" t="s">
        <v>184</v>
      </c>
      <c r="J1081" s="27">
        <v>0</v>
      </c>
      <c r="K1081" s="2"/>
      <c r="L1081" s="136"/>
      <c r="M1081" s="2" t="s">
        <v>39</v>
      </c>
      <c r="N1081" s="28">
        <v>0</v>
      </c>
    </row>
    <row r="1082" spans="1:14" x14ac:dyDescent="0.3">
      <c r="A1082" s="11"/>
      <c r="B1082" s="12"/>
      <c r="C1082" s="12"/>
      <c r="D1082" s="30"/>
      <c r="I1082" s="2"/>
      <c r="L1082" s="108"/>
      <c r="N1082" s="5"/>
    </row>
    <row r="1083" spans="1:14" x14ac:dyDescent="0.3">
      <c r="A1083" s="11"/>
      <c r="B1083" s="21" t="s">
        <v>195</v>
      </c>
      <c r="C1083" s="12"/>
      <c r="D1083" s="13" t="s">
        <v>196</v>
      </c>
      <c r="E1083" s="2" t="s">
        <v>31</v>
      </c>
      <c r="F1083" s="27">
        <v>0</v>
      </c>
      <c r="G1083" s="2" t="s">
        <v>179</v>
      </c>
      <c r="H1083" s="27">
        <v>0</v>
      </c>
      <c r="I1083" s="2" t="s">
        <v>33</v>
      </c>
      <c r="J1083" s="27">
        <v>0</v>
      </c>
      <c r="L1083" s="136"/>
      <c r="M1083" s="2" t="s">
        <v>35</v>
      </c>
      <c r="N1083" s="28">
        <v>0</v>
      </c>
    </row>
    <row r="1084" spans="1:14" x14ac:dyDescent="0.3">
      <c r="A1084" s="11"/>
      <c r="B1084" s="12"/>
      <c r="C1084" s="12"/>
      <c r="D1084" s="29"/>
      <c r="E1084" s="2" t="s">
        <v>20</v>
      </c>
      <c r="F1084" s="27">
        <v>0</v>
      </c>
      <c r="G1084" s="2" t="s">
        <v>180</v>
      </c>
      <c r="H1084" s="27">
        <v>0</v>
      </c>
      <c r="I1084" s="2" t="s">
        <v>181</v>
      </c>
      <c r="J1084" s="27">
        <v>0</v>
      </c>
      <c r="K1084" s="2" t="s">
        <v>182</v>
      </c>
      <c r="L1084" s="136">
        <v>0</v>
      </c>
      <c r="M1084" s="2" t="s">
        <v>38</v>
      </c>
      <c r="N1084" s="28">
        <v>0</v>
      </c>
    </row>
    <row r="1085" spans="1:14" x14ac:dyDescent="0.3">
      <c r="A1085" s="11"/>
      <c r="B1085" s="12"/>
      <c r="C1085" s="12"/>
      <c r="D1085" s="29"/>
      <c r="E1085" s="2" t="s">
        <v>26</v>
      </c>
      <c r="F1085" s="27">
        <v>0</v>
      </c>
      <c r="G1085" s="2" t="s">
        <v>183</v>
      </c>
      <c r="H1085" s="27">
        <v>0</v>
      </c>
      <c r="I1085" s="2" t="s">
        <v>184</v>
      </c>
      <c r="J1085" s="27">
        <v>0</v>
      </c>
      <c r="K1085" s="39"/>
      <c r="L1085" s="136"/>
      <c r="M1085" s="2" t="s">
        <v>39</v>
      </c>
      <c r="N1085" s="28">
        <v>0</v>
      </c>
    </row>
    <row r="1086" spans="1:14" ht="15" thickBot="1" x14ac:dyDescent="0.35">
      <c r="A1086" s="11"/>
      <c r="B1086" s="12"/>
      <c r="C1086" s="12"/>
      <c r="D1086" s="29"/>
      <c r="E1086" s="2"/>
      <c r="F1086" s="27"/>
      <c r="G1086" s="2"/>
      <c r="H1086" s="27"/>
      <c r="I1086" s="2"/>
      <c r="J1086" s="27"/>
      <c r="K1086"/>
      <c r="L1086" s="136"/>
      <c r="M1086" s="2"/>
      <c r="N1086" s="28"/>
    </row>
    <row r="1087" spans="1:14" ht="14.4" thickTop="1" x14ac:dyDescent="0.3">
      <c r="A1087" s="48"/>
      <c r="B1087" s="49"/>
      <c r="C1087" s="49"/>
      <c r="D1087" s="50"/>
      <c r="E1087" s="518"/>
      <c r="F1087" s="519"/>
      <c r="G1087" s="518"/>
      <c r="H1087" s="519"/>
      <c r="I1087" s="518"/>
      <c r="J1087" s="519"/>
      <c r="K1087" s="518"/>
      <c r="L1087" s="201"/>
      <c r="M1087" s="518"/>
      <c r="N1087" s="520"/>
    </row>
    <row r="1088" spans="1:14" x14ac:dyDescent="0.3">
      <c r="A1088" s="37"/>
      <c r="B1088" s="78" t="s">
        <v>187</v>
      </c>
      <c r="C1088" s="12" t="s">
        <v>202</v>
      </c>
      <c r="D1088" s="4" t="s">
        <v>2058</v>
      </c>
      <c r="E1088" s="39" t="s">
        <v>31</v>
      </c>
      <c r="F1088" s="40">
        <f>+F1075+F1079+F1083</f>
        <v>0</v>
      </c>
      <c r="G1088" s="39" t="s">
        <v>179</v>
      </c>
      <c r="H1088" s="40">
        <f>+H1075+H1079+H1083</f>
        <v>0</v>
      </c>
      <c r="I1088" s="39" t="s">
        <v>33</v>
      </c>
      <c r="J1088" s="40">
        <f>+J1075+J1079+J1083</f>
        <v>0</v>
      </c>
      <c r="K1088" s="39"/>
      <c r="L1088" s="192"/>
      <c r="M1088" s="39" t="s">
        <v>35</v>
      </c>
      <c r="N1088" s="41">
        <f>+N1075+N1079+N1083</f>
        <v>0</v>
      </c>
    </row>
    <row r="1089" spans="1:14" x14ac:dyDescent="0.3">
      <c r="A1089" s="11"/>
      <c r="B1089" s="12"/>
      <c r="C1089" s="12"/>
      <c r="D1089" s="13"/>
      <c r="E1089" s="39" t="s">
        <v>20</v>
      </c>
      <c r="F1089" s="40">
        <f>+F1076+F1080+F1084</f>
        <v>0</v>
      </c>
      <c r="G1089" s="39" t="s">
        <v>180</v>
      </c>
      <c r="H1089" s="40">
        <f>+H1076+H1080+H1084</f>
        <v>0</v>
      </c>
      <c r="I1089" s="39" t="s">
        <v>181</v>
      </c>
      <c r="J1089" s="40">
        <f>+J1076+J1080+J1084</f>
        <v>0</v>
      </c>
      <c r="K1089" s="39" t="s">
        <v>182</v>
      </c>
      <c r="L1089" s="192">
        <f>+L1076+L1080+L1084</f>
        <v>0</v>
      </c>
      <c r="M1089" s="39" t="s">
        <v>38</v>
      </c>
      <c r="N1089" s="41">
        <f>+N1076+N1080+N1084</f>
        <v>0</v>
      </c>
    </row>
    <row r="1090" spans="1:14" x14ac:dyDescent="0.3">
      <c r="A1090" s="11"/>
      <c r="B1090" s="12"/>
      <c r="C1090" s="12"/>
      <c r="D1090" s="13"/>
      <c r="E1090" s="39" t="s">
        <v>26</v>
      </c>
      <c r="F1090" s="40">
        <f>+F1077+F1081+F1085</f>
        <v>0</v>
      </c>
      <c r="G1090" s="39" t="s">
        <v>183</v>
      </c>
      <c r="H1090" s="40">
        <f>+H1077+H1081+H1085</f>
        <v>0</v>
      </c>
      <c r="I1090" s="39" t="s">
        <v>184</v>
      </c>
      <c r="J1090" s="40">
        <f>+J1077+J1081+J1085</f>
        <v>0</v>
      </c>
      <c r="K1090" s="39"/>
      <c r="L1090" s="192"/>
      <c r="M1090" s="39" t="s">
        <v>39</v>
      </c>
      <c r="N1090" s="41">
        <f>+N1077+N1081+N1085</f>
        <v>0</v>
      </c>
    </row>
    <row r="1091" spans="1:14" x14ac:dyDescent="0.3">
      <c r="A1091" s="11"/>
      <c r="B1091" s="12"/>
      <c r="C1091" s="12"/>
      <c r="D1091" s="13"/>
      <c r="E1091" s="39"/>
      <c r="F1091" s="40"/>
      <c r="G1091" s="39"/>
      <c r="H1091" s="40"/>
      <c r="I1091" s="39"/>
      <c r="J1091" s="40"/>
      <c r="K1091" s="39"/>
      <c r="L1091" s="746"/>
      <c r="M1091" s="39"/>
      <c r="N1091" s="41"/>
    </row>
    <row r="1092" spans="1:14" x14ac:dyDescent="0.3">
      <c r="A1092" s="79"/>
      <c r="B1092" s="17"/>
      <c r="C1092" s="17"/>
      <c r="D1092" s="81"/>
      <c r="E1092" s="521"/>
      <c r="F1092" s="522"/>
      <c r="G1092" s="521"/>
      <c r="H1092" s="521"/>
      <c r="I1092" s="521"/>
      <c r="J1092" s="521"/>
      <c r="K1092" s="521"/>
      <c r="L1092" s="197"/>
      <c r="M1092" s="521"/>
      <c r="N1092" s="523"/>
    </row>
    <row r="1093" spans="1:14" x14ac:dyDescent="0.3">
      <c r="A1093" s="100">
        <v>1206</v>
      </c>
      <c r="B1093" s="58" t="s">
        <v>175</v>
      </c>
      <c r="C1093" s="62" t="s">
        <v>205</v>
      </c>
      <c r="D1093" s="57" t="s">
        <v>349</v>
      </c>
      <c r="E1093" s="18"/>
      <c r="F1093" s="18"/>
      <c r="G1093" s="18"/>
      <c r="H1093" s="18"/>
      <c r="I1093" s="18"/>
      <c r="J1093" s="18"/>
      <c r="K1093" s="18"/>
      <c r="L1093" s="18"/>
      <c r="M1093" s="18"/>
      <c r="N1093" s="101"/>
    </row>
    <row r="1094" spans="1:14" x14ac:dyDescent="0.3">
      <c r="A1094" s="11"/>
      <c r="B1094" s="61"/>
      <c r="C1094" s="12"/>
      <c r="D1094" s="30"/>
      <c r="L1094" s="107"/>
      <c r="N1094" s="5"/>
    </row>
    <row r="1095" spans="1:14" x14ac:dyDescent="0.3">
      <c r="A1095" s="59"/>
      <c r="B1095" s="25"/>
      <c r="C1095" s="60"/>
      <c r="D1095" s="53"/>
      <c r="E1095" s="524"/>
      <c r="F1095" s="171"/>
      <c r="G1095" s="524"/>
      <c r="H1095" s="524"/>
      <c r="I1095" s="524"/>
      <c r="J1095" s="524"/>
      <c r="K1095" s="524"/>
      <c r="L1095" s="203"/>
      <c r="M1095" s="524"/>
      <c r="N1095" s="525"/>
    </row>
    <row r="1096" spans="1:14" x14ac:dyDescent="0.3">
      <c r="A1096" s="11"/>
      <c r="B1096" s="21" t="s">
        <v>177</v>
      </c>
      <c r="C1096" s="12"/>
      <c r="D1096" s="13" t="s">
        <v>178</v>
      </c>
      <c r="E1096" s="2" t="s">
        <v>31</v>
      </c>
      <c r="F1096" s="27">
        <v>0</v>
      </c>
      <c r="G1096" s="2" t="s">
        <v>179</v>
      </c>
      <c r="H1096" s="27">
        <v>0</v>
      </c>
      <c r="I1096" s="2" t="s">
        <v>33</v>
      </c>
      <c r="J1096" s="27">
        <v>0</v>
      </c>
      <c r="K1096" s="2"/>
      <c r="L1096" s="136"/>
      <c r="M1096" s="2" t="s">
        <v>35</v>
      </c>
      <c r="N1096" s="28">
        <v>0</v>
      </c>
    </row>
    <row r="1097" spans="1:14" x14ac:dyDescent="0.3">
      <c r="A1097" s="11"/>
      <c r="B1097" s="12"/>
      <c r="C1097" s="12"/>
      <c r="D1097" s="29"/>
      <c r="E1097" s="2" t="s">
        <v>20</v>
      </c>
      <c r="F1097" s="27">
        <v>0</v>
      </c>
      <c r="G1097" s="2" t="s">
        <v>180</v>
      </c>
      <c r="H1097" s="27">
        <v>0</v>
      </c>
      <c r="I1097" s="2" t="s">
        <v>181</v>
      </c>
      <c r="J1097" s="27">
        <v>0</v>
      </c>
      <c r="K1097" s="2" t="s">
        <v>182</v>
      </c>
      <c r="L1097" s="136">
        <v>0</v>
      </c>
      <c r="M1097" s="2" t="s">
        <v>38</v>
      </c>
      <c r="N1097" s="28">
        <v>0</v>
      </c>
    </row>
    <row r="1098" spans="1:14" x14ac:dyDescent="0.3">
      <c r="A1098" s="11"/>
      <c r="B1098" s="12"/>
      <c r="C1098" s="12"/>
      <c r="D1098" s="29"/>
      <c r="E1098" s="2" t="s">
        <v>26</v>
      </c>
      <c r="F1098" s="27">
        <v>0</v>
      </c>
      <c r="G1098" s="2" t="s">
        <v>183</v>
      </c>
      <c r="H1098" s="27">
        <v>0</v>
      </c>
      <c r="I1098" s="2" t="s">
        <v>184</v>
      </c>
      <c r="J1098" s="27">
        <v>0</v>
      </c>
      <c r="K1098" s="2"/>
      <c r="L1098" s="136"/>
      <c r="M1098" s="2" t="s">
        <v>39</v>
      </c>
      <c r="N1098" s="28">
        <v>0</v>
      </c>
    </row>
    <row r="1099" spans="1:14" x14ac:dyDescent="0.3">
      <c r="A1099" s="11"/>
      <c r="B1099" s="12"/>
      <c r="C1099" s="12"/>
      <c r="D1099" s="30"/>
      <c r="H1099" s="2"/>
      <c r="J1099" s="2"/>
      <c r="L1099" s="108"/>
      <c r="N1099" s="14"/>
    </row>
    <row r="1100" spans="1:14" x14ac:dyDescent="0.3">
      <c r="A1100" s="11"/>
      <c r="B1100" s="21" t="s">
        <v>185</v>
      </c>
      <c r="C1100" s="12"/>
      <c r="D1100" s="13" t="s">
        <v>186</v>
      </c>
      <c r="E1100" s="2" t="s">
        <v>31</v>
      </c>
      <c r="F1100" s="27">
        <v>0</v>
      </c>
      <c r="G1100" s="2" t="s">
        <v>179</v>
      </c>
      <c r="H1100" s="27">
        <v>0</v>
      </c>
      <c r="I1100" s="2" t="s">
        <v>33</v>
      </c>
      <c r="J1100" s="27">
        <v>0</v>
      </c>
      <c r="K1100" s="2"/>
      <c r="L1100" s="136"/>
      <c r="M1100" s="2" t="s">
        <v>35</v>
      </c>
      <c r="N1100" s="28">
        <v>0</v>
      </c>
    </row>
    <row r="1101" spans="1:14" x14ac:dyDescent="0.3">
      <c r="A1101" s="11"/>
      <c r="B1101" s="12"/>
      <c r="C1101" s="12"/>
      <c r="D1101" s="29"/>
      <c r="E1101" s="2" t="s">
        <v>20</v>
      </c>
      <c r="F1101" s="27">
        <v>0</v>
      </c>
      <c r="G1101" s="2" t="s">
        <v>180</v>
      </c>
      <c r="H1101" s="27">
        <v>0</v>
      </c>
      <c r="I1101" s="2" t="s">
        <v>181</v>
      </c>
      <c r="J1101" s="27">
        <v>0</v>
      </c>
      <c r="K1101" s="2" t="s">
        <v>182</v>
      </c>
      <c r="L1101" s="136">
        <v>0</v>
      </c>
      <c r="M1101" s="2" t="s">
        <v>38</v>
      </c>
      <c r="N1101" s="28">
        <v>0</v>
      </c>
    </row>
    <row r="1102" spans="1:14" x14ac:dyDescent="0.3">
      <c r="A1102" s="11"/>
      <c r="B1102" s="12"/>
      <c r="C1102" s="12"/>
      <c r="D1102" s="29"/>
      <c r="E1102" s="2" t="s">
        <v>26</v>
      </c>
      <c r="F1102" s="27">
        <v>0</v>
      </c>
      <c r="G1102" s="2" t="s">
        <v>183</v>
      </c>
      <c r="H1102" s="27">
        <v>0</v>
      </c>
      <c r="I1102" s="2" t="s">
        <v>184</v>
      </c>
      <c r="J1102" s="27">
        <v>0</v>
      </c>
      <c r="K1102" s="2"/>
      <c r="L1102" s="136"/>
      <c r="M1102" s="2" t="s">
        <v>39</v>
      </c>
      <c r="N1102" s="28">
        <v>0</v>
      </c>
    </row>
    <row r="1103" spans="1:14" x14ac:dyDescent="0.3">
      <c r="A1103" s="11"/>
      <c r="B1103" s="12"/>
      <c r="C1103" s="12"/>
      <c r="D1103" s="30"/>
      <c r="I1103" s="2"/>
      <c r="L1103" s="108"/>
      <c r="N1103" s="5"/>
    </row>
    <row r="1104" spans="1:14" x14ac:dyDescent="0.3">
      <c r="A1104" s="11"/>
      <c r="B1104" s="21" t="s">
        <v>195</v>
      </c>
      <c r="C1104" s="12"/>
      <c r="D1104" s="13" t="s">
        <v>196</v>
      </c>
      <c r="E1104" s="2" t="s">
        <v>31</v>
      </c>
      <c r="F1104" s="27">
        <v>0</v>
      </c>
      <c r="G1104" s="2" t="s">
        <v>179</v>
      </c>
      <c r="H1104" s="27">
        <v>0</v>
      </c>
      <c r="I1104" s="2" t="s">
        <v>33</v>
      </c>
      <c r="J1104" s="27">
        <v>0</v>
      </c>
      <c r="L1104" s="136"/>
      <c r="M1104" s="2" t="s">
        <v>35</v>
      </c>
      <c r="N1104" s="28">
        <v>0</v>
      </c>
    </row>
    <row r="1105" spans="1:14" x14ac:dyDescent="0.3">
      <c r="A1105" s="11"/>
      <c r="B1105" s="12"/>
      <c r="C1105" s="12"/>
      <c r="D1105" s="29"/>
      <c r="E1105" s="2" t="s">
        <v>20</v>
      </c>
      <c r="F1105" s="27">
        <v>0</v>
      </c>
      <c r="G1105" s="2" t="s">
        <v>180</v>
      </c>
      <c r="H1105" s="27">
        <v>0</v>
      </c>
      <c r="I1105" s="2" t="s">
        <v>181</v>
      </c>
      <c r="J1105" s="27">
        <v>0</v>
      </c>
      <c r="K1105" s="2" t="s">
        <v>182</v>
      </c>
      <c r="L1105" s="136">
        <v>0</v>
      </c>
      <c r="M1105" s="2" t="s">
        <v>38</v>
      </c>
      <c r="N1105" s="28">
        <v>0</v>
      </c>
    </row>
    <row r="1106" spans="1:14" x14ac:dyDescent="0.3">
      <c r="A1106" s="11"/>
      <c r="B1106" s="12"/>
      <c r="C1106" s="12"/>
      <c r="D1106" s="29"/>
      <c r="E1106" s="2" t="s">
        <v>26</v>
      </c>
      <c r="F1106" s="27">
        <v>0</v>
      </c>
      <c r="G1106" s="2" t="s">
        <v>183</v>
      </c>
      <c r="H1106" s="27">
        <v>0</v>
      </c>
      <c r="I1106" s="2" t="s">
        <v>184</v>
      </c>
      <c r="J1106" s="27">
        <v>0</v>
      </c>
      <c r="K1106" s="39"/>
      <c r="L1106" s="136"/>
      <c r="M1106" s="2" t="s">
        <v>39</v>
      </c>
      <c r="N1106" s="28">
        <v>0</v>
      </c>
    </row>
    <row r="1107" spans="1:14" ht="15" thickBot="1" x14ac:dyDescent="0.35">
      <c r="A1107" s="11"/>
      <c r="B1107" s="12"/>
      <c r="C1107" s="12"/>
      <c r="D1107" s="29"/>
      <c r="E1107" s="2"/>
      <c r="F1107" s="27"/>
      <c r="G1107" s="2"/>
      <c r="H1107" s="27"/>
      <c r="I1107" s="2"/>
      <c r="J1107" s="27"/>
      <c r="K1107"/>
      <c r="L1107" s="136"/>
      <c r="M1107" s="2"/>
      <c r="N1107" s="28"/>
    </row>
    <row r="1108" spans="1:14" ht="14.4" thickTop="1" x14ac:dyDescent="0.3">
      <c r="A1108" s="48"/>
      <c r="B1108" s="49"/>
      <c r="C1108" s="49"/>
      <c r="D1108" s="50"/>
      <c r="E1108" s="518"/>
      <c r="F1108" s="519"/>
      <c r="G1108" s="518"/>
      <c r="H1108" s="519"/>
      <c r="I1108" s="518"/>
      <c r="J1108" s="519"/>
      <c r="K1108" s="518"/>
      <c r="L1108" s="201"/>
      <c r="M1108" s="518"/>
      <c r="N1108" s="520"/>
    </row>
    <row r="1109" spans="1:14" x14ac:dyDescent="0.3">
      <c r="A1109" s="37"/>
      <c r="B1109" s="78" t="s">
        <v>187</v>
      </c>
      <c r="C1109" s="47" t="s">
        <v>205</v>
      </c>
      <c r="D1109" s="4" t="s">
        <v>349</v>
      </c>
      <c r="E1109" s="39" t="s">
        <v>31</v>
      </c>
      <c r="F1109" s="40">
        <f>+F1096+F1100+F1104</f>
        <v>0</v>
      </c>
      <c r="G1109" s="39" t="s">
        <v>179</v>
      </c>
      <c r="H1109" s="40">
        <f>+H1096+H1100+H1104</f>
        <v>0</v>
      </c>
      <c r="I1109" s="39" t="s">
        <v>33</v>
      </c>
      <c r="J1109" s="40">
        <f>+J1096+J1100+J1104</f>
        <v>0</v>
      </c>
      <c r="K1109" s="39"/>
      <c r="L1109" s="192"/>
      <c r="M1109" s="39" t="s">
        <v>35</v>
      </c>
      <c r="N1109" s="41">
        <f>+N1096+N1100+N1104</f>
        <v>0</v>
      </c>
    </row>
    <row r="1110" spans="1:14" x14ac:dyDescent="0.3">
      <c r="A1110" s="11"/>
      <c r="B1110" s="12"/>
      <c r="C1110" s="12"/>
      <c r="D1110" s="13"/>
      <c r="E1110" s="39" t="s">
        <v>20</v>
      </c>
      <c r="F1110" s="40">
        <f>+F1097+F1101+F1105</f>
        <v>0</v>
      </c>
      <c r="G1110" s="39" t="s">
        <v>180</v>
      </c>
      <c r="H1110" s="40">
        <f>+H1097+H1101+H1105</f>
        <v>0</v>
      </c>
      <c r="I1110" s="39" t="s">
        <v>181</v>
      </c>
      <c r="J1110" s="40">
        <f>+J1097+J1101+J1105</f>
        <v>0</v>
      </c>
      <c r="K1110" s="39" t="s">
        <v>182</v>
      </c>
      <c r="L1110" s="192">
        <f>+L1097+L1101+L1105</f>
        <v>0</v>
      </c>
      <c r="M1110" s="39" t="s">
        <v>38</v>
      </c>
      <c r="N1110" s="41">
        <f>+N1097+N1101+N1105</f>
        <v>0</v>
      </c>
    </row>
    <row r="1111" spans="1:14" x14ac:dyDescent="0.3">
      <c r="A1111" s="11"/>
      <c r="B1111" s="12"/>
      <c r="C1111" s="12"/>
      <c r="D1111" s="13"/>
      <c r="E1111" s="39" t="s">
        <v>26</v>
      </c>
      <c r="F1111" s="40">
        <f>+F1098+F1102+F1106</f>
        <v>0</v>
      </c>
      <c r="G1111" s="39" t="s">
        <v>183</v>
      </c>
      <c r="H1111" s="40">
        <f>+H1098+H1102+H1106</f>
        <v>0</v>
      </c>
      <c r="I1111" s="39" t="s">
        <v>184</v>
      </c>
      <c r="J1111" s="40">
        <f>+J1098+J1102+J1106</f>
        <v>0</v>
      </c>
      <c r="K1111" s="39"/>
      <c r="L1111" s="192"/>
      <c r="M1111" s="39" t="s">
        <v>39</v>
      </c>
      <c r="N1111" s="41">
        <f>+N1098+N1102+N1106</f>
        <v>0</v>
      </c>
    </row>
    <row r="1112" spans="1:14" x14ac:dyDescent="0.3">
      <c r="A1112" s="42"/>
      <c r="B1112" s="43"/>
      <c r="C1112" s="43"/>
      <c r="D1112" s="22"/>
      <c r="E1112" s="44"/>
      <c r="F1112" s="172"/>
      <c r="G1112" s="44"/>
      <c r="H1112" s="172"/>
      <c r="I1112" s="44"/>
      <c r="J1112" s="172"/>
      <c r="K1112" s="44"/>
      <c r="L1112" s="746"/>
      <c r="M1112" s="44"/>
      <c r="N1112" s="45"/>
    </row>
    <row r="1113" spans="1:14" x14ac:dyDescent="0.3">
      <c r="A1113" s="11"/>
      <c r="B1113" s="12"/>
      <c r="C1113" s="12"/>
      <c r="D1113" s="13"/>
      <c r="L1113" s="107"/>
      <c r="N1113" s="5"/>
    </row>
    <row r="1114" spans="1:14" ht="27.6" x14ac:dyDescent="0.3">
      <c r="A1114" s="56" t="s">
        <v>350</v>
      </c>
      <c r="B1114" s="58" t="s">
        <v>175</v>
      </c>
      <c r="C1114" s="62" t="s">
        <v>208</v>
      </c>
      <c r="D1114" s="57" t="s">
        <v>351</v>
      </c>
      <c r="E1114" s="18"/>
      <c r="F1114" s="18"/>
      <c r="G1114" s="18"/>
      <c r="H1114" s="18"/>
      <c r="I1114" s="18"/>
      <c r="J1114" s="18"/>
      <c r="K1114" s="18"/>
      <c r="L1114" s="18"/>
      <c r="M1114" s="18"/>
      <c r="N1114" s="101"/>
    </row>
    <row r="1115" spans="1:14" x14ac:dyDescent="0.3">
      <c r="A1115" s="11"/>
      <c r="B1115" s="61"/>
      <c r="C1115" s="12"/>
      <c r="D1115" s="30"/>
      <c r="L1115" s="107"/>
      <c r="N1115" s="5"/>
    </row>
    <row r="1116" spans="1:14" x14ac:dyDescent="0.3">
      <c r="A1116" s="59"/>
      <c r="B1116" s="25"/>
      <c r="C1116" s="60"/>
      <c r="D1116" s="53"/>
      <c r="E1116" s="524"/>
      <c r="F1116" s="171"/>
      <c r="G1116" s="524"/>
      <c r="H1116" s="524"/>
      <c r="I1116" s="524"/>
      <c r="J1116" s="524"/>
      <c r="K1116" s="524"/>
      <c r="L1116" s="203"/>
      <c r="M1116" s="524"/>
      <c r="N1116" s="525"/>
    </row>
    <row r="1117" spans="1:14" x14ac:dyDescent="0.3">
      <c r="A1117" s="11"/>
      <c r="B1117" s="21" t="s">
        <v>177</v>
      </c>
      <c r="C1117" s="12"/>
      <c r="D1117" s="13" t="s">
        <v>178</v>
      </c>
      <c r="E1117" s="2" t="s">
        <v>31</v>
      </c>
      <c r="F1117" s="27">
        <v>0</v>
      </c>
      <c r="G1117" s="2" t="s">
        <v>179</v>
      </c>
      <c r="H1117" s="27">
        <v>0</v>
      </c>
      <c r="I1117" s="2" t="s">
        <v>33</v>
      </c>
      <c r="J1117" s="27">
        <v>0</v>
      </c>
      <c r="K1117" s="2"/>
      <c r="L1117" s="136"/>
      <c r="M1117" s="2" t="s">
        <v>35</v>
      </c>
      <c r="N1117" s="28">
        <v>0</v>
      </c>
    </row>
    <row r="1118" spans="1:14" x14ac:dyDescent="0.3">
      <c r="A1118" s="11"/>
      <c r="B1118" s="12"/>
      <c r="C1118" s="12"/>
      <c r="D1118" s="29"/>
      <c r="E1118" s="2" t="s">
        <v>20</v>
      </c>
      <c r="F1118" s="27">
        <v>0</v>
      </c>
      <c r="G1118" s="2" t="s">
        <v>180</v>
      </c>
      <c r="H1118" s="27">
        <v>0</v>
      </c>
      <c r="I1118" s="2" t="s">
        <v>181</v>
      </c>
      <c r="J1118" s="27">
        <v>0</v>
      </c>
      <c r="K1118" s="2" t="s">
        <v>182</v>
      </c>
      <c r="L1118" s="136">
        <v>0</v>
      </c>
      <c r="M1118" s="2" t="s">
        <v>38</v>
      </c>
      <c r="N1118" s="28">
        <v>0</v>
      </c>
    </row>
    <row r="1119" spans="1:14" x14ac:dyDescent="0.3">
      <c r="A1119" s="11"/>
      <c r="B1119" s="12"/>
      <c r="C1119" s="12"/>
      <c r="D1119" s="29"/>
      <c r="E1119" s="2" t="s">
        <v>26</v>
      </c>
      <c r="F1119" s="27">
        <v>0</v>
      </c>
      <c r="G1119" s="2" t="s">
        <v>183</v>
      </c>
      <c r="H1119" s="27">
        <v>0</v>
      </c>
      <c r="I1119" s="2" t="s">
        <v>184</v>
      </c>
      <c r="J1119" s="27">
        <v>0</v>
      </c>
      <c r="K1119" s="2"/>
      <c r="L1119" s="136"/>
      <c r="M1119" s="2" t="s">
        <v>39</v>
      </c>
      <c r="N1119" s="28">
        <v>0</v>
      </c>
    </row>
    <row r="1120" spans="1:14" x14ac:dyDescent="0.3">
      <c r="A1120" s="11"/>
      <c r="B1120" s="12"/>
      <c r="C1120" s="12"/>
      <c r="D1120" s="30"/>
      <c r="H1120" s="2"/>
      <c r="J1120" s="2"/>
      <c r="L1120" s="108"/>
      <c r="N1120" s="14"/>
    </row>
    <row r="1121" spans="1:14" x14ac:dyDescent="0.3">
      <c r="A1121" s="11"/>
      <c r="B1121" s="21" t="s">
        <v>185</v>
      </c>
      <c r="C1121" s="12"/>
      <c r="D1121" s="13" t="s">
        <v>186</v>
      </c>
      <c r="E1121" s="2" t="s">
        <v>31</v>
      </c>
      <c r="F1121" s="27">
        <v>0</v>
      </c>
      <c r="G1121" s="2" t="s">
        <v>179</v>
      </c>
      <c r="H1121" s="27">
        <v>0</v>
      </c>
      <c r="I1121" s="2" t="s">
        <v>33</v>
      </c>
      <c r="J1121" s="27">
        <v>0</v>
      </c>
      <c r="K1121" s="2"/>
      <c r="L1121" s="136"/>
      <c r="M1121" s="2" t="s">
        <v>35</v>
      </c>
      <c r="N1121" s="28">
        <v>0</v>
      </c>
    </row>
    <row r="1122" spans="1:14" x14ac:dyDescent="0.3">
      <c r="A1122" s="11"/>
      <c r="B1122" s="12"/>
      <c r="C1122" s="12"/>
      <c r="D1122" s="29"/>
      <c r="E1122" s="2" t="s">
        <v>20</v>
      </c>
      <c r="F1122" s="27">
        <v>0</v>
      </c>
      <c r="G1122" s="2" t="s">
        <v>180</v>
      </c>
      <c r="H1122" s="27">
        <v>0</v>
      </c>
      <c r="I1122" s="2" t="s">
        <v>181</v>
      </c>
      <c r="J1122" s="27">
        <v>0</v>
      </c>
      <c r="K1122" s="2" t="s">
        <v>182</v>
      </c>
      <c r="L1122" s="136">
        <v>0</v>
      </c>
      <c r="M1122" s="2" t="s">
        <v>38</v>
      </c>
      <c r="N1122" s="28">
        <v>0</v>
      </c>
    </row>
    <row r="1123" spans="1:14" x14ac:dyDescent="0.3">
      <c r="A1123" s="11"/>
      <c r="B1123" s="12"/>
      <c r="C1123" s="12"/>
      <c r="D1123" s="29"/>
      <c r="E1123" s="2" t="s">
        <v>26</v>
      </c>
      <c r="F1123" s="27">
        <v>0</v>
      </c>
      <c r="G1123" s="2" t="s">
        <v>183</v>
      </c>
      <c r="H1123" s="27">
        <v>0</v>
      </c>
      <c r="I1123" s="2" t="s">
        <v>184</v>
      </c>
      <c r="J1123" s="27">
        <v>0</v>
      </c>
      <c r="K1123" s="2"/>
      <c r="L1123" s="136"/>
      <c r="M1123" s="2" t="s">
        <v>39</v>
      </c>
      <c r="N1123" s="28">
        <v>0</v>
      </c>
    </row>
    <row r="1124" spans="1:14" x14ac:dyDescent="0.3">
      <c r="A1124" s="11"/>
      <c r="B1124" s="12"/>
      <c r="C1124" s="12"/>
      <c r="D1124" s="30"/>
      <c r="I1124" s="2"/>
      <c r="L1124" s="108"/>
      <c r="N1124" s="5"/>
    </row>
    <row r="1125" spans="1:14" x14ac:dyDescent="0.3">
      <c r="A1125" s="11"/>
      <c r="B1125" s="21" t="s">
        <v>195</v>
      </c>
      <c r="C1125" s="12"/>
      <c r="D1125" s="13" t="s">
        <v>196</v>
      </c>
      <c r="E1125" s="2" t="s">
        <v>31</v>
      </c>
      <c r="F1125" s="27">
        <v>0</v>
      </c>
      <c r="G1125" s="2" t="s">
        <v>179</v>
      </c>
      <c r="H1125" s="27">
        <v>0</v>
      </c>
      <c r="I1125" s="2" t="s">
        <v>33</v>
      </c>
      <c r="J1125" s="27">
        <v>0</v>
      </c>
      <c r="L1125" s="136"/>
      <c r="M1125" s="2" t="s">
        <v>35</v>
      </c>
      <c r="N1125" s="28">
        <v>0</v>
      </c>
    </row>
    <row r="1126" spans="1:14" x14ac:dyDescent="0.3">
      <c r="A1126" s="11"/>
      <c r="B1126" s="12"/>
      <c r="C1126" s="12"/>
      <c r="D1126" s="29"/>
      <c r="E1126" s="2" t="s">
        <v>20</v>
      </c>
      <c r="F1126" s="27">
        <v>0</v>
      </c>
      <c r="G1126" s="2" t="s">
        <v>180</v>
      </c>
      <c r="H1126" s="27">
        <v>0</v>
      </c>
      <c r="I1126" s="2" t="s">
        <v>181</v>
      </c>
      <c r="J1126" s="27">
        <v>0</v>
      </c>
      <c r="K1126" s="2" t="s">
        <v>182</v>
      </c>
      <c r="L1126" s="136">
        <v>0</v>
      </c>
      <c r="M1126" s="2" t="s">
        <v>38</v>
      </c>
      <c r="N1126" s="28">
        <v>0</v>
      </c>
    </row>
    <row r="1127" spans="1:14" x14ac:dyDescent="0.3">
      <c r="A1127" s="11"/>
      <c r="B1127" s="12"/>
      <c r="C1127" s="12"/>
      <c r="D1127" s="29"/>
      <c r="E1127" s="2" t="s">
        <v>26</v>
      </c>
      <c r="F1127" s="27">
        <v>0</v>
      </c>
      <c r="G1127" s="2" t="s">
        <v>183</v>
      </c>
      <c r="H1127" s="27">
        <v>0</v>
      </c>
      <c r="I1127" s="2" t="s">
        <v>184</v>
      </c>
      <c r="J1127" s="27">
        <v>0</v>
      </c>
      <c r="K1127" s="39"/>
      <c r="L1127" s="136"/>
      <c r="M1127" s="2" t="s">
        <v>39</v>
      </c>
      <c r="N1127" s="28">
        <v>0</v>
      </c>
    </row>
    <row r="1128" spans="1:14" ht="15" thickBot="1" x14ac:dyDescent="0.35">
      <c r="A1128" s="11"/>
      <c r="B1128" s="12"/>
      <c r="C1128" s="12"/>
      <c r="D1128" s="29"/>
      <c r="E1128" s="2"/>
      <c r="F1128" s="27"/>
      <c r="G1128" s="2"/>
      <c r="H1128" s="27"/>
      <c r="I1128" s="2"/>
      <c r="J1128" s="27"/>
      <c r="K1128"/>
      <c r="L1128" s="136"/>
      <c r="M1128" s="2"/>
      <c r="N1128" s="28"/>
    </row>
    <row r="1129" spans="1:14" ht="14.4" thickTop="1" x14ac:dyDescent="0.3">
      <c r="A1129" s="48"/>
      <c r="B1129" s="49"/>
      <c r="C1129" s="49"/>
      <c r="D1129" s="50"/>
      <c r="E1129" s="518"/>
      <c r="F1129" s="519"/>
      <c r="G1129" s="518"/>
      <c r="H1129" s="519"/>
      <c r="I1129" s="518"/>
      <c r="J1129" s="519"/>
      <c r="K1129" s="518"/>
      <c r="L1129" s="201"/>
      <c r="M1129" s="518"/>
      <c r="N1129" s="520"/>
    </row>
    <row r="1130" spans="1:14" ht="27.6" x14ac:dyDescent="0.3">
      <c r="A1130" s="37"/>
      <c r="B1130" s="78" t="s">
        <v>187</v>
      </c>
      <c r="C1130" s="181" t="s">
        <v>208</v>
      </c>
      <c r="D1130" s="13" t="s">
        <v>351</v>
      </c>
      <c r="E1130" s="39" t="s">
        <v>31</v>
      </c>
      <c r="F1130" s="40">
        <f>+F1117+F1121+F1125</f>
        <v>0</v>
      </c>
      <c r="G1130" s="39" t="s">
        <v>179</v>
      </c>
      <c r="H1130" s="40">
        <f>+H1117+H1121+H1125</f>
        <v>0</v>
      </c>
      <c r="I1130" s="39" t="s">
        <v>33</v>
      </c>
      <c r="J1130" s="40">
        <f>+J1117+J1121+J1125</f>
        <v>0</v>
      </c>
      <c r="K1130" s="39"/>
      <c r="L1130" s="192"/>
      <c r="M1130" s="39" t="s">
        <v>35</v>
      </c>
      <c r="N1130" s="41">
        <f>+N1117+N1121+N1125</f>
        <v>0</v>
      </c>
    </row>
    <row r="1131" spans="1:14" x14ac:dyDescent="0.3">
      <c r="A1131" s="11"/>
      <c r="B1131" s="12"/>
      <c r="C1131" s="12"/>
      <c r="D1131" s="13"/>
      <c r="E1131" s="39" t="s">
        <v>20</v>
      </c>
      <c r="F1131" s="40">
        <f>+F1118+F1122+F1126</f>
        <v>0</v>
      </c>
      <c r="G1131" s="39" t="s">
        <v>180</v>
      </c>
      <c r="H1131" s="40">
        <f>+H1118+H1122+H1126</f>
        <v>0</v>
      </c>
      <c r="I1131" s="39" t="s">
        <v>181</v>
      </c>
      <c r="J1131" s="40">
        <f>+J1118+J1122+J1126</f>
        <v>0</v>
      </c>
      <c r="K1131" s="39" t="s">
        <v>182</v>
      </c>
      <c r="L1131" s="192">
        <f>+L1118+L1122+L1126</f>
        <v>0</v>
      </c>
      <c r="M1131" s="39" t="s">
        <v>38</v>
      </c>
      <c r="N1131" s="41">
        <f>+N1118+N1122+N1126</f>
        <v>0</v>
      </c>
    </row>
    <row r="1132" spans="1:14" x14ac:dyDescent="0.3">
      <c r="A1132" s="11"/>
      <c r="B1132" s="12"/>
      <c r="C1132" s="12"/>
      <c r="D1132" s="13"/>
      <c r="E1132" s="39" t="s">
        <v>26</v>
      </c>
      <c r="F1132" s="40">
        <f>+F1119+F1123+F1127</f>
        <v>0</v>
      </c>
      <c r="G1132" s="39" t="s">
        <v>183</v>
      </c>
      <c r="H1132" s="40">
        <f>+H1119+H1123+H1127</f>
        <v>0</v>
      </c>
      <c r="I1132" s="39" t="s">
        <v>184</v>
      </c>
      <c r="J1132" s="40">
        <f>+J1119+J1123+J1127</f>
        <v>0</v>
      </c>
      <c r="K1132" s="39"/>
      <c r="L1132" s="192"/>
      <c r="M1132" s="39" t="s">
        <v>39</v>
      </c>
      <c r="N1132" s="41">
        <f>+N1119+N1123+N1127</f>
        <v>0</v>
      </c>
    </row>
    <row r="1133" spans="1:14" x14ac:dyDescent="0.3">
      <c r="A1133" s="42"/>
      <c r="B1133" s="43"/>
      <c r="C1133" s="43"/>
      <c r="D1133" s="22"/>
      <c r="E1133" s="44"/>
      <c r="F1133" s="172"/>
      <c r="G1133" s="44"/>
      <c r="H1133" s="172"/>
      <c r="I1133" s="44"/>
      <c r="J1133" s="172"/>
      <c r="K1133" s="44"/>
      <c r="L1133" s="746"/>
      <c r="M1133" s="44"/>
      <c r="N1133" s="45"/>
    </row>
    <row r="1134" spans="1:14" x14ac:dyDescent="0.3">
      <c r="A1134" s="11"/>
      <c r="B1134" s="12"/>
      <c r="C1134" s="12"/>
      <c r="D1134" s="30"/>
      <c r="L1134" s="107"/>
      <c r="N1134" s="5"/>
    </row>
    <row r="1135" spans="1:14" x14ac:dyDescent="0.3">
      <c r="A1135" s="56" t="s">
        <v>352</v>
      </c>
      <c r="B1135" s="58" t="s">
        <v>175</v>
      </c>
      <c r="C1135" s="62" t="s">
        <v>211</v>
      </c>
      <c r="D1135" s="57" t="s">
        <v>354</v>
      </c>
      <c r="E1135" s="18"/>
      <c r="F1135" s="18"/>
      <c r="G1135" s="18"/>
      <c r="H1135" s="18"/>
      <c r="I1135" s="18"/>
      <c r="J1135" s="18"/>
      <c r="K1135" s="18"/>
      <c r="L1135" s="18"/>
      <c r="M1135" s="18"/>
      <c r="N1135" s="101"/>
    </row>
    <row r="1136" spans="1:14" x14ac:dyDescent="0.3">
      <c r="A1136" s="11"/>
      <c r="B1136" s="61"/>
      <c r="C1136" s="12"/>
      <c r="D1136" s="30"/>
      <c r="L1136" s="107"/>
      <c r="N1136" s="5"/>
    </row>
    <row r="1137" spans="1:14" x14ac:dyDescent="0.3">
      <c r="A1137" s="59"/>
      <c r="B1137" s="25"/>
      <c r="C1137" s="60"/>
      <c r="D1137" s="53"/>
      <c r="E1137" s="524"/>
      <c r="F1137" s="171"/>
      <c r="G1137" s="524"/>
      <c r="H1137" s="524"/>
      <c r="I1137" s="524"/>
      <c r="J1137" s="524"/>
      <c r="K1137" s="524"/>
      <c r="L1137" s="203"/>
      <c r="M1137" s="524"/>
      <c r="N1137" s="525"/>
    </row>
    <row r="1138" spans="1:14" ht="15" customHeight="1" x14ac:dyDescent="0.3">
      <c r="A1138" s="11"/>
      <c r="B1138" s="21" t="s">
        <v>177</v>
      </c>
      <c r="C1138" s="12"/>
      <c r="D1138" s="13" t="s">
        <v>178</v>
      </c>
      <c r="E1138" s="2" t="s">
        <v>31</v>
      </c>
      <c r="F1138" s="27">
        <v>0</v>
      </c>
      <c r="G1138" s="2" t="s">
        <v>179</v>
      </c>
      <c r="H1138" s="27">
        <v>0</v>
      </c>
      <c r="I1138" s="2" t="s">
        <v>33</v>
      </c>
      <c r="J1138" s="27">
        <v>0</v>
      </c>
      <c r="K1138" s="2"/>
      <c r="L1138" s="136"/>
      <c r="M1138" s="2" t="s">
        <v>35</v>
      </c>
      <c r="N1138" s="28">
        <v>0</v>
      </c>
    </row>
    <row r="1139" spans="1:14" x14ac:dyDescent="0.3">
      <c r="A1139" s="11"/>
      <c r="B1139" s="12"/>
      <c r="C1139" s="12"/>
      <c r="D1139" s="29"/>
      <c r="E1139" s="2" t="s">
        <v>20</v>
      </c>
      <c r="F1139" s="27">
        <v>0</v>
      </c>
      <c r="G1139" s="2" t="s">
        <v>180</v>
      </c>
      <c r="H1139" s="27">
        <v>0</v>
      </c>
      <c r="I1139" s="2" t="s">
        <v>181</v>
      </c>
      <c r="J1139" s="27">
        <v>0</v>
      </c>
      <c r="K1139" s="2" t="s">
        <v>182</v>
      </c>
      <c r="L1139" s="136">
        <v>0</v>
      </c>
      <c r="M1139" s="2" t="s">
        <v>38</v>
      </c>
      <c r="N1139" s="28">
        <v>0</v>
      </c>
    </row>
    <row r="1140" spans="1:14" x14ac:dyDescent="0.3">
      <c r="A1140" s="11"/>
      <c r="B1140" s="12"/>
      <c r="C1140" s="12"/>
      <c r="D1140" s="29"/>
      <c r="E1140" s="2" t="s">
        <v>26</v>
      </c>
      <c r="F1140" s="27">
        <v>0</v>
      </c>
      <c r="G1140" s="2" t="s">
        <v>183</v>
      </c>
      <c r="H1140" s="27">
        <v>0</v>
      </c>
      <c r="I1140" s="2" t="s">
        <v>184</v>
      </c>
      <c r="J1140" s="27">
        <v>0</v>
      </c>
      <c r="K1140" s="2"/>
      <c r="L1140" s="136"/>
      <c r="M1140" s="2" t="s">
        <v>39</v>
      </c>
      <c r="N1140" s="28">
        <v>0</v>
      </c>
    </row>
    <row r="1141" spans="1:14" x14ac:dyDescent="0.3">
      <c r="A1141" s="11"/>
      <c r="B1141" s="12"/>
      <c r="C1141" s="12"/>
      <c r="D1141" s="30"/>
      <c r="H1141" s="2"/>
      <c r="J1141" s="2"/>
      <c r="L1141" s="108"/>
      <c r="N1141" s="14"/>
    </row>
    <row r="1142" spans="1:14" x14ac:dyDescent="0.3">
      <c r="A1142" s="11"/>
      <c r="B1142" s="21" t="s">
        <v>185</v>
      </c>
      <c r="C1142" s="12"/>
      <c r="D1142" s="13" t="s">
        <v>186</v>
      </c>
      <c r="E1142" s="2" t="s">
        <v>31</v>
      </c>
      <c r="F1142" s="27">
        <v>0</v>
      </c>
      <c r="G1142" s="2" t="s">
        <v>179</v>
      </c>
      <c r="H1142" s="27">
        <v>0</v>
      </c>
      <c r="I1142" s="2" t="s">
        <v>33</v>
      </c>
      <c r="J1142" s="27">
        <v>0</v>
      </c>
      <c r="K1142" s="2"/>
      <c r="L1142" s="136"/>
      <c r="M1142" s="2" t="s">
        <v>35</v>
      </c>
      <c r="N1142" s="28">
        <v>0</v>
      </c>
    </row>
    <row r="1143" spans="1:14" x14ac:dyDescent="0.3">
      <c r="A1143" s="11"/>
      <c r="B1143" s="12"/>
      <c r="C1143" s="12"/>
      <c r="D1143" s="29"/>
      <c r="E1143" s="2" t="s">
        <v>20</v>
      </c>
      <c r="F1143" s="27">
        <v>0</v>
      </c>
      <c r="G1143" s="2" t="s">
        <v>180</v>
      </c>
      <c r="H1143" s="27">
        <v>0</v>
      </c>
      <c r="I1143" s="2" t="s">
        <v>181</v>
      </c>
      <c r="J1143" s="27">
        <v>0</v>
      </c>
      <c r="K1143" s="2" t="s">
        <v>182</v>
      </c>
      <c r="L1143" s="136">
        <v>0</v>
      </c>
      <c r="M1143" s="2" t="s">
        <v>38</v>
      </c>
      <c r="N1143" s="28">
        <v>0</v>
      </c>
    </row>
    <row r="1144" spans="1:14" x14ac:dyDescent="0.3">
      <c r="A1144" s="11"/>
      <c r="B1144" s="12"/>
      <c r="C1144" s="12"/>
      <c r="D1144" s="29"/>
      <c r="E1144" s="2" t="s">
        <v>26</v>
      </c>
      <c r="F1144" s="27">
        <v>0</v>
      </c>
      <c r="G1144" s="2" t="s">
        <v>183</v>
      </c>
      <c r="H1144" s="27">
        <v>0</v>
      </c>
      <c r="I1144" s="2" t="s">
        <v>184</v>
      </c>
      <c r="J1144" s="27">
        <v>0</v>
      </c>
      <c r="K1144" s="2"/>
      <c r="L1144" s="136"/>
      <c r="M1144" s="2" t="s">
        <v>39</v>
      </c>
      <c r="N1144" s="28">
        <v>0</v>
      </c>
    </row>
    <row r="1145" spans="1:14" x14ac:dyDescent="0.3">
      <c r="A1145" s="11"/>
      <c r="B1145" s="12"/>
      <c r="C1145" s="12"/>
      <c r="D1145" s="30"/>
      <c r="I1145" s="2"/>
      <c r="L1145" s="108"/>
      <c r="N1145" s="5"/>
    </row>
    <row r="1146" spans="1:14" x14ac:dyDescent="0.3">
      <c r="A1146" s="11"/>
      <c r="B1146" s="21" t="s">
        <v>195</v>
      </c>
      <c r="C1146" s="12"/>
      <c r="D1146" s="13" t="s">
        <v>196</v>
      </c>
      <c r="E1146" s="2" t="s">
        <v>31</v>
      </c>
      <c r="F1146" s="27">
        <v>0</v>
      </c>
      <c r="G1146" s="2" t="s">
        <v>179</v>
      </c>
      <c r="H1146" s="27">
        <v>0</v>
      </c>
      <c r="I1146" s="2" t="s">
        <v>33</v>
      </c>
      <c r="J1146" s="27">
        <v>0</v>
      </c>
      <c r="L1146" s="136"/>
      <c r="M1146" s="2" t="s">
        <v>35</v>
      </c>
      <c r="N1146" s="28">
        <v>0</v>
      </c>
    </row>
    <row r="1147" spans="1:14" x14ac:dyDescent="0.3">
      <c r="A1147" s="11"/>
      <c r="B1147" s="12"/>
      <c r="C1147" s="12"/>
      <c r="D1147" s="29"/>
      <c r="E1147" s="2" t="s">
        <v>20</v>
      </c>
      <c r="F1147" s="27">
        <v>0</v>
      </c>
      <c r="G1147" s="2" t="s">
        <v>180</v>
      </c>
      <c r="H1147" s="27">
        <v>0</v>
      </c>
      <c r="I1147" s="2" t="s">
        <v>181</v>
      </c>
      <c r="J1147" s="27">
        <v>0</v>
      </c>
      <c r="K1147" s="2" t="s">
        <v>182</v>
      </c>
      <c r="L1147" s="136">
        <v>0</v>
      </c>
      <c r="M1147" s="2" t="s">
        <v>38</v>
      </c>
      <c r="N1147" s="28">
        <v>0</v>
      </c>
    </row>
    <row r="1148" spans="1:14" x14ac:dyDescent="0.3">
      <c r="A1148" s="11"/>
      <c r="B1148" s="12"/>
      <c r="C1148" s="12"/>
      <c r="D1148" s="29"/>
      <c r="E1148" s="2" t="s">
        <v>26</v>
      </c>
      <c r="F1148" s="27">
        <v>0</v>
      </c>
      <c r="G1148" s="2" t="s">
        <v>183</v>
      </c>
      <c r="H1148" s="27">
        <v>0</v>
      </c>
      <c r="I1148" s="2" t="s">
        <v>184</v>
      </c>
      <c r="J1148" s="27">
        <v>0</v>
      </c>
      <c r="K1148" s="39"/>
      <c r="L1148" s="136"/>
      <c r="M1148" s="2" t="s">
        <v>39</v>
      </c>
      <c r="N1148" s="28">
        <v>0</v>
      </c>
    </row>
    <row r="1149" spans="1:14" ht="15" thickBot="1" x14ac:dyDescent="0.35">
      <c r="A1149" s="11"/>
      <c r="B1149" s="12"/>
      <c r="C1149" s="12"/>
      <c r="D1149" s="29"/>
      <c r="E1149" s="2"/>
      <c r="F1149" s="27"/>
      <c r="G1149" s="2"/>
      <c r="H1149" s="27"/>
      <c r="I1149" s="2"/>
      <c r="J1149" s="27"/>
      <c r="K1149"/>
      <c r="L1149" s="136"/>
      <c r="M1149" s="2"/>
      <c r="N1149" s="28"/>
    </row>
    <row r="1150" spans="1:14" ht="14.4" thickTop="1" x14ac:dyDescent="0.3">
      <c r="A1150" s="48"/>
      <c r="B1150" s="49"/>
      <c r="C1150" s="49"/>
      <c r="D1150" s="50"/>
      <c r="E1150" s="518"/>
      <c r="F1150" s="519"/>
      <c r="G1150" s="518"/>
      <c r="H1150" s="519"/>
      <c r="I1150" s="518"/>
      <c r="J1150" s="519"/>
      <c r="K1150" s="518"/>
      <c r="L1150" s="201"/>
      <c r="M1150" s="518"/>
      <c r="N1150" s="520"/>
    </row>
    <row r="1151" spans="1:14" x14ac:dyDescent="0.3">
      <c r="A1151" s="37"/>
      <c r="B1151" s="78" t="s">
        <v>187</v>
      </c>
      <c r="C1151" s="181" t="s">
        <v>211</v>
      </c>
      <c r="D1151" s="4" t="s">
        <v>354</v>
      </c>
      <c r="E1151" s="39" t="s">
        <v>31</v>
      </c>
      <c r="F1151" s="40">
        <f>+F1138+F1142+F1146</f>
        <v>0</v>
      </c>
      <c r="G1151" s="39" t="s">
        <v>179</v>
      </c>
      <c r="H1151" s="40">
        <f>+H1138+H1142+H1146</f>
        <v>0</v>
      </c>
      <c r="I1151" s="39" t="s">
        <v>33</v>
      </c>
      <c r="J1151" s="40">
        <f>+J1138+J1142+J1146</f>
        <v>0</v>
      </c>
      <c r="K1151" s="39"/>
      <c r="L1151" s="192"/>
      <c r="M1151" s="39" t="s">
        <v>35</v>
      </c>
      <c r="N1151" s="41">
        <f>+N1138+N1142+N1146</f>
        <v>0</v>
      </c>
    </row>
    <row r="1152" spans="1:14" x14ac:dyDescent="0.3">
      <c r="A1152" s="11"/>
      <c r="B1152" s="12"/>
      <c r="C1152" s="12"/>
      <c r="D1152" s="13"/>
      <c r="E1152" s="39" t="s">
        <v>20</v>
      </c>
      <c r="F1152" s="40">
        <f>+F1139+F1143+F1147</f>
        <v>0</v>
      </c>
      <c r="G1152" s="39" t="s">
        <v>180</v>
      </c>
      <c r="H1152" s="40">
        <f>+H1139+H1143+H1147</f>
        <v>0</v>
      </c>
      <c r="I1152" s="39" t="s">
        <v>181</v>
      </c>
      <c r="J1152" s="40">
        <f>+J1139+J1143+J1147</f>
        <v>0</v>
      </c>
      <c r="K1152" s="39" t="s">
        <v>182</v>
      </c>
      <c r="L1152" s="192">
        <f>+L1139+L1143+L1147</f>
        <v>0</v>
      </c>
      <c r="M1152" s="39" t="s">
        <v>38</v>
      </c>
      <c r="N1152" s="41">
        <f>+N1139+N1143+N1147</f>
        <v>0</v>
      </c>
    </row>
    <row r="1153" spans="1:14" x14ac:dyDescent="0.3">
      <c r="A1153" s="11"/>
      <c r="B1153" s="12"/>
      <c r="C1153" s="12"/>
      <c r="D1153" s="13"/>
      <c r="E1153" s="39" t="s">
        <v>26</v>
      </c>
      <c r="F1153" s="40">
        <f>+F1140+F1144+F1148</f>
        <v>0</v>
      </c>
      <c r="G1153" s="39" t="s">
        <v>183</v>
      </c>
      <c r="H1153" s="40">
        <f>+H1140+H1144+H1148</f>
        <v>0</v>
      </c>
      <c r="I1153" s="39" t="s">
        <v>184</v>
      </c>
      <c r="J1153" s="40">
        <f>+J1140+J1144+J1148</f>
        <v>0</v>
      </c>
      <c r="K1153" s="39"/>
      <c r="L1153" s="192"/>
      <c r="M1153" s="39" t="s">
        <v>39</v>
      </c>
      <c r="N1153" s="41">
        <f>+N1140+N1144+N1148</f>
        <v>0</v>
      </c>
    </row>
    <row r="1154" spans="1:14" x14ac:dyDescent="0.3">
      <c r="A1154" s="42"/>
      <c r="B1154" s="43"/>
      <c r="C1154" s="43"/>
      <c r="D1154" s="22"/>
      <c r="E1154" s="44"/>
      <c r="F1154" s="172"/>
      <c r="G1154" s="44"/>
      <c r="H1154" s="172"/>
      <c r="I1154" s="44"/>
      <c r="J1154" s="172"/>
      <c r="K1154" s="44"/>
      <c r="L1154" s="746"/>
      <c r="M1154" s="44"/>
      <c r="N1154" s="45"/>
    </row>
    <row r="1155" spans="1:14" x14ac:dyDescent="0.3">
      <c r="A1155" s="11"/>
      <c r="B1155" s="12"/>
      <c r="C1155" s="12"/>
      <c r="D1155" s="30"/>
      <c r="L1155" s="107"/>
      <c r="N1155" s="5"/>
    </row>
    <row r="1156" spans="1:14" x14ac:dyDescent="0.3">
      <c r="A1156" s="100">
        <v>1209</v>
      </c>
      <c r="B1156" s="58" t="s">
        <v>175</v>
      </c>
      <c r="C1156" s="62" t="s">
        <v>215</v>
      </c>
      <c r="D1156" s="57" t="s">
        <v>356</v>
      </c>
      <c r="E1156" s="18"/>
      <c r="F1156" s="18"/>
      <c r="G1156" s="18"/>
      <c r="H1156" s="18"/>
      <c r="I1156" s="18"/>
      <c r="J1156" s="18"/>
      <c r="K1156" s="18"/>
      <c r="L1156" s="18"/>
      <c r="M1156" s="18"/>
      <c r="N1156" s="101"/>
    </row>
    <row r="1157" spans="1:14" x14ac:dyDescent="0.3">
      <c r="A1157" s="11"/>
      <c r="B1157" s="61"/>
      <c r="C1157" s="12"/>
      <c r="D1157" s="30"/>
      <c r="L1157" s="107"/>
      <c r="N1157" s="5"/>
    </row>
    <row r="1158" spans="1:14" x14ac:dyDescent="0.3">
      <c r="A1158" s="59"/>
      <c r="B1158" s="25"/>
      <c r="C1158" s="60"/>
      <c r="D1158" s="53"/>
      <c r="E1158" s="524"/>
      <c r="F1158" s="171"/>
      <c r="G1158" s="524"/>
      <c r="H1158" s="524"/>
      <c r="I1158" s="524"/>
      <c r="J1158" s="524"/>
      <c r="K1158" s="524"/>
      <c r="L1158" s="203"/>
      <c r="M1158" s="524"/>
      <c r="N1158" s="525"/>
    </row>
    <row r="1159" spans="1:14" x14ac:dyDescent="0.3">
      <c r="A1159" s="11"/>
      <c r="B1159" s="21" t="s">
        <v>177</v>
      </c>
      <c r="C1159" s="12"/>
      <c r="D1159" s="13" t="s">
        <v>178</v>
      </c>
      <c r="E1159" s="2" t="s">
        <v>31</v>
      </c>
      <c r="F1159" s="27">
        <v>0</v>
      </c>
      <c r="G1159" s="2" t="s">
        <v>179</v>
      </c>
      <c r="H1159" s="27">
        <v>0</v>
      </c>
      <c r="I1159" s="2" t="s">
        <v>33</v>
      </c>
      <c r="J1159" s="27">
        <v>0</v>
      </c>
      <c r="K1159" s="2"/>
      <c r="L1159" s="136"/>
      <c r="M1159" s="2" t="s">
        <v>35</v>
      </c>
      <c r="N1159" s="28">
        <v>0</v>
      </c>
    </row>
    <row r="1160" spans="1:14" x14ac:dyDescent="0.3">
      <c r="A1160" s="11"/>
      <c r="B1160" s="12"/>
      <c r="C1160" s="12"/>
      <c r="D1160" s="29"/>
      <c r="E1160" s="2" t="s">
        <v>20</v>
      </c>
      <c r="F1160" s="27">
        <v>0</v>
      </c>
      <c r="G1160" s="2" t="s">
        <v>180</v>
      </c>
      <c r="H1160" s="27">
        <v>0</v>
      </c>
      <c r="I1160" s="2" t="s">
        <v>181</v>
      </c>
      <c r="J1160" s="27">
        <v>0</v>
      </c>
      <c r="K1160" s="2" t="s">
        <v>182</v>
      </c>
      <c r="L1160" s="136">
        <v>0</v>
      </c>
      <c r="M1160" s="2" t="s">
        <v>38</v>
      </c>
      <c r="N1160" s="28">
        <v>0</v>
      </c>
    </row>
    <row r="1161" spans="1:14" x14ac:dyDescent="0.3">
      <c r="A1161" s="11"/>
      <c r="B1161" s="12"/>
      <c r="C1161" s="12"/>
      <c r="D1161" s="29"/>
      <c r="E1161" s="2" t="s">
        <v>26</v>
      </c>
      <c r="F1161" s="27">
        <v>0</v>
      </c>
      <c r="G1161" s="2" t="s">
        <v>183</v>
      </c>
      <c r="H1161" s="27">
        <v>0</v>
      </c>
      <c r="I1161" s="2" t="s">
        <v>184</v>
      </c>
      <c r="J1161" s="27">
        <v>0</v>
      </c>
      <c r="K1161" s="2"/>
      <c r="L1161" s="136"/>
      <c r="M1161" s="2" t="s">
        <v>39</v>
      </c>
      <c r="N1161" s="28">
        <v>0</v>
      </c>
    </row>
    <row r="1162" spans="1:14" x14ac:dyDescent="0.3">
      <c r="A1162" s="11"/>
      <c r="B1162" s="12"/>
      <c r="C1162" s="12"/>
      <c r="D1162" s="30"/>
      <c r="H1162" s="2"/>
      <c r="J1162" s="2"/>
      <c r="L1162" s="108"/>
      <c r="N1162" s="14"/>
    </row>
    <row r="1163" spans="1:14" x14ac:dyDescent="0.3">
      <c r="A1163" s="11"/>
      <c r="B1163" s="21" t="s">
        <v>185</v>
      </c>
      <c r="C1163" s="12"/>
      <c r="D1163" s="13" t="s">
        <v>186</v>
      </c>
      <c r="E1163" s="2" t="s">
        <v>31</v>
      </c>
      <c r="F1163" s="27">
        <v>0</v>
      </c>
      <c r="G1163" s="2" t="s">
        <v>179</v>
      </c>
      <c r="H1163" s="27">
        <v>0</v>
      </c>
      <c r="I1163" s="2" t="s">
        <v>33</v>
      </c>
      <c r="J1163" s="27">
        <v>0</v>
      </c>
      <c r="K1163" s="2"/>
      <c r="L1163" s="136"/>
      <c r="M1163" s="2" t="s">
        <v>35</v>
      </c>
      <c r="N1163" s="28">
        <v>0</v>
      </c>
    </row>
    <row r="1164" spans="1:14" x14ac:dyDescent="0.3">
      <c r="A1164" s="11"/>
      <c r="B1164" s="12"/>
      <c r="C1164" s="12"/>
      <c r="D1164" s="29"/>
      <c r="E1164" s="2" t="s">
        <v>20</v>
      </c>
      <c r="F1164" s="27">
        <v>0</v>
      </c>
      <c r="G1164" s="2" t="s">
        <v>180</v>
      </c>
      <c r="H1164" s="27">
        <v>0</v>
      </c>
      <c r="I1164" s="2" t="s">
        <v>181</v>
      </c>
      <c r="J1164" s="27">
        <v>0</v>
      </c>
      <c r="K1164" s="2" t="s">
        <v>182</v>
      </c>
      <c r="L1164" s="136">
        <v>0</v>
      </c>
      <c r="M1164" s="2" t="s">
        <v>38</v>
      </c>
      <c r="N1164" s="28">
        <v>0</v>
      </c>
    </row>
    <row r="1165" spans="1:14" x14ac:dyDescent="0.3">
      <c r="A1165" s="11"/>
      <c r="B1165" s="12"/>
      <c r="C1165" s="12"/>
      <c r="D1165" s="29"/>
      <c r="E1165" s="2" t="s">
        <v>26</v>
      </c>
      <c r="F1165" s="27">
        <v>0</v>
      </c>
      <c r="G1165" s="2" t="s">
        <v>183</v>
      </c>
      <c r="H1165" s="27">
        <v>0</v>
      </c>
      <c r="I1165" s="2" t="s">
        <v>184</v>
      </c>
      <c r="J1165" s="27">
        <v>0</v>
      </c>
      <c r="K1165" s="2"/>
      <c r="L1165" s="136"/>
      <c r="M1165" s="2" t="s">
        <v>39</v>
      </c>
      <c r="N1165" s="28">
        <v>0</v>
      </c>
    </row>
    <row r="1166" spans="1:14" x14ac:dyDescent="0.3">
      <c r="A1166" s="11"/>
      <c r="B1166" s="12"/>
      <c r="C1166" s="12"/>
      <c r="D1166" s="30"/>
      <c r="I1166" s="2"/>
      <c r="L1166" s="108"/>
      <c r="N1166" s="5"/>
    </row>
    <row r="1167" spans="1:14" x14ac:dyDescent="0.3">
      <c r="A1167" s="11"/>
      <c r="B1167" s="21" t="s">
        <v>195</v>
      </c>
      <c r="C1167" s="12"/>
      <c r="D1167" s="13" t="s">
        <v>196</v>
      </c>
      <c r="E1167" s="2" t="s">
        <v>31</v>
      </c>
      <c r="F1167" s="27">
        <v>0</v>
      </c>
      <c r="G1167" s="2" t="s">
        <v>179</v>
      </c>
      <c r="H1167" s="27">
        <v>0</v>
      </c>
      <c r="I1167" s="2" t="s">
        <v>33</v>
      </c>
      <c r="J1167" s="27">
        <v>0</v>
      </c>
      <c r="L1167" s="136"/>
      <c r="M1167" s="2" t="s">
        <v>35</v>
      </c>
      <c r="N1167" s="28">
        <v>0</v>
      </c>
    </row>
    <row r="1168" spans="1:14" x14ac:dyDescent="0.3">
      <c r="A1168" s="11"/>
      <c r="B1168" s="12"/>
      <c r="C1168" s="12"/>
      <c r="D1168" s="29"/>
      <c r="E1168" s="2" t="s">
        <v>20</v>
      </c>
      <c r="F1168" s="27">
        <v>0</v>
      </c>
      <c r="G1168" s="2" t="s">
        <v>180</v>
      </c>
      <c r="H1168" s="27">
        <v>0</v>
      </c>
      <c r="I1168" s="2" t="s">
        <v>181</v>
      </c>
      <c r="J1168" s="27">
        <v>0</v>
      </c>
      <c r="K1168" s="2" t="s">
        <v>182</v>
      </c>
      <c r="L1168" s="136">
        <v>0</v>
      </c>
      <c r="M1168" s="2" t="s">
        <v>38</v>
      </c>
      <c r="N1168" s="28">
        <v>0</v>
      </c>
    </row>
    <row r="1169" spans="1:14" x14ac:dyDescent="0.3">
      <c r="A1169" s="11"/>
      <c r="B1169" s="12"/>
      <c r="C1169" s="12"/>
      <c r="D1169" s="29"/>
      <c r="E1169" s="2" t="s">
        <v>26</v>
      </c>
      <c r="F1169" s="27">
        <v>0</v>
      </c>
      <c r="G1169" s="2" t="s">
        <v>183</v>
      </c>
      <c r="H1169" s="27">
        <v>0</v>
      </c>
      <c r="I1169" s="2" t="s">
        <v>184</v>
      </c>
      <c r="J1169" s="27">
        <v>0</v>
      </c>
      <c r="K1169" s="39"/>
      <c r="L1169" s="136"/>
      <c r="M1169" s="2" t="s">
        <v>39</v>
      </c>
      <c r="N1169" s="28">
        <v>0</v>
      </c>
    </row>
    <row r="1170" spans="1:14" ht="15" thickBot="1" x14ac:dyDescent="0.35">
      <c r="A1170" s="11"/>
      <c r="B1170" s="12"/>
      <c r="C1170" s="12"/>
      <c r="D1170" s="29"/>
      <c r="E1170" s="2"/>
      <c r="F1170" s="27"/>
      <c r="G1170" s="2"/>
      <c r="H1170" s="27"/>
      <c r="I1170" s="2"/>
      <c r="J1170" s="27"/>
      <c r="K1170"/>
      <c r="L1170" s="136"/>
      <c r="M1170" s="2"/>
      <c r="N1170" s="28"/>
    </row>
    <row r="1171" spans="1:14" ht="14.4" thickTop="1" x14ac:dyDescent="0.3">
      <c r="A1171" s="48"/>
      <c r="B1171" s="49"/>
      <c r="C1171" s="49"/>
      <c r="D1171" s="50"/>
      <c r="E1171" s="518"/>
      <c r="F1171" s="519"/>
      <c r="G1171" s="518"/>
      <c r="H1171" s="519"/>
      <c r="I1171" s="518"/>
      <c r="J1171" s="519"/>
      <c r="K1171" s="518"/>
      <c r="L1171" s="201"/>
      <c r="M1171" s="518"/>
      <c r="N1171" s="520"/>
    </row>
    <row r="1172" spans="1:14" x14ac:dyDescent="0.3">
      <c r="A1172" s="37"/>
      <c r="B1172" s="78" t="s">
        <v>187</v>
      </c>
      <c r="C1172" s="181" t="s">
        <v>215</v>
      </c>
      <c r="D1172" s="4" t="s">
        <v>356</v>
      </c>
      <c r="E1172" s="39" t="s">
        <v>31</v>
      </c>
      <c r="F1172" s="40">
        <f>+F1159+F1163+F1167</f>
        <v>0</v>
      </c>
      <c r="G1172" s="39" t="s">
        <v>179</v>
      </c>
      <c r="H1172" s="40">
        <f>+H1159+H1163+H1167</f>
        <v>0</v>
      </c>
      <c r="I1172" s="39" t="s">
        <v>33</v>
      </c>
      <c r="J1172" s="40">
        <f>+J1159+J1163+J1167</f>
        <v>0</v>
      </c>
      <c r="K1172" s="39"/>
      <c r="L1172" s="192"/>
      <c r="M1172" s="39" t="s">
        <v>35</v>
      </c>
      <c r="N1172" s="41">
        <f>+N1159+N1163+N1167</f>
        <v>0</v>
      </c>
    </row>
    <row r="1173" spans="1:14" x14ac:dyDescent="0.3">
      <c r="A1173" s="11"/>
      <c r="B1173" s="12"/>
      <c r="C1173" s="12"/>
      <c r="D1173" s="13"/>
      <c r="E1173" s="39" t="s">
        <v>20</v>
      </c>
      <c r="F1173" s="40">
        <f>+F1160+F1164+F1168</f>
        <v>0</v>
      </c>
      <c r="G1173" s="39" t="s">
        <v>180</v>
      </c>
      <c r="H1173" s="40">
        <f>+H1160+H1164+H1168</f>
        <v>0</v>
      </c>
      <c r="I1173" s="39" t="s">
        <v>181</v>
      </c>
      <c r="J1173" s="40">
        <f>+J1160+J1164+J1168</f>
        <v>0</v>
      </c>
      <c r="K1173" s="39" t="s">
        <v>182</v>
      </c>
      <c r="L1173" s="192">
        <f>+L1160+L1164+L1168</f>
        <v>0</v>
      </c>
      <c r="M1173" s="39" t="s">
        <v>38</v>
      </c>
      <c r="N1173" s="41">
        <f>+N1160+N1164+N1168</f>
        <v>0</v>
      </c>
    </row>
    <row r="1174" spans="1:14" x14ac:dyDescent="0.3">
      <c r="A1174" s="11"/>
      <c r="B1174" s="12"/>
      <c r="C1174" s="12"/>
      <c r="D1174" s="13"/>
      <c r="E1174" s="39" t="s">
        <v>26</v>
      </c>
      <c r="F1174" s="40">
        <f>+F1161+F1165+F1169</f>
        <v>0</v>
      </c>
      <c r="G1174" s="39" t="s">
        <v>183</v>
      </c>
      <c r="H1174" s="40">
        <f>+H1161+H1165+H1169</f>
        <v>0</v>
      </c>
      <c r="I1174" s="39" t="s">
        <v>184</v>
      </c>
      <c r="J1174" s="40">
        <f>+J1161+J1165+J1169</f>
        <v>0</v>
      </c>
      <c r="K1174" s="39"/>
      <c r="L1174" s="192"/>
      <c r="M1174" s="39" t="s">
        <v>39</v>
      </c>
      <c r="N1174" s="41">
        <f>+N1161+N1165+N1169</f>
        <v>0</v>
      </c>
    </row>
    <row r="1175" spans="1:14" x14ac:dyDescent="0.3">
      <c r="A1175" s="11"/>
      <c r="B1175" s="12"/>
      <c r="C1175" s="12"/>
      <c r="D1175" s="13"/>
      <c r="E1175" s="39"/>
      <c r="F1175" s="40"/>
      <c r="G1175" s="39"/>
      <c r="H1175" s="40"/>
      <c r="J1175" s="40"/>
      <c r="K1175" s="39"/>
      <c r="L1175" s="39"/>
      <c r="M1175" s="39"/>
      <c r="N1175" s="41"/>
    </row>
    <row r="1176" spans="1:14" x14ac:dyDescent="0.3">
      <c r="A1176" s="42"/>
      <c r="B1176" s="43"/>
      <c r="C1176" s="43"/>
      <c r="D1176" s="22"/>
      <c r="E1176" s="44"/>
      <c r="F1176" s="172"/>
      <c r="G1176" s="44"/>
      <c r="H1176" s="172"/>
      <c r="I1176" s="44"/>
      <c r="J1176" s="172"/>
      <c r="K1176" s="44"/>
      <c r="L1176" s="746"/>
      <c r="M1176" s="44"/>
      <c r="N1176" s="45"/>
    </row>
    <row r="1177" spans="1:14" x14ac:dyDescent="0.3">
      <c r="A1177" s="11"/>
      <c r="B1177" s="12"/>
      <c r="C1177" s="12"/>
      <c r="D1177" s="30"/>
      <c r="L1177" s="107"/>
      <c r="N1177" s="5"/>
    </row>
    <row r="1178" spans="1:14" x14ac:dyDescent="0.3">
      <c r="A1178" s="1281"/>
      <c r="B1178" s="1282"/>
      <c r="C1178" s="60"/>
      <c r="D1178" s="63"/>
      <c r="E1178" s="1282"/>
      <c r="F1178" s="1282"/>
      <c r="G1178" s="60"/>
      <c r="H1178" s="63"/>
      <c r="I1178" s="1282"/>
      <c r="J1178" s="1282"/>
      <c r="K1178" s="60"/>
      <c r="L1178" s="63"/>
      <c r="M1178" s="1282"/>
      <c r="N1178" s="1283"/>
    </row>
    <row r="1179" spans="1:14" x14ac:dyDescent="0.3">
      <c r="A1179" s="1284" t="s">
        <v>359</v>
      </c>
      <c r="B1179" s="1285"/>
      <c r="C1179" s="1285"/>
      <c r="D1179" s="29" t="s">
        <v>343</v>
      </c>
      <c r="E1179" s="64" t="s">
        <v>31</v>
      </c>
      <c r="F1179" s="64">
        <f>+F1004+F1025+F1046+F1067+F1088+F1109+F1130+F1151+F1172</f>
        <v>0</v>
      </c>
      <c r="G1179" s="64" t="s">
        <v>179</v>
      </c>
      <c r="H1179" s="64">
        <f>+H1004+H1025+H1046+H1067+H1088+H1109+H1130+H1151+H1172</f>
        <v>0</v>
      </c>
      <c r="I1179" s="39" t="s">
        <v>33</v>
      </c>
      <c r="J1179" s="64">
        <f>+J1004+J1025+J1046+J1067+J1088+J1109+J1130+J1151+J1172</f>
        <v>0</v>
      </c>
      <c r="K1179" s="39"/>
      <c r="L1179" s="64"/>
      <c r="M1179" s="64" t="s">
        <v>35</v>
      </c>
      <c r="N1179" s="65">
        <f>+N1004+N1025+N1046+N1067+N1088+N1109+N1130+N1151+N1172</f>
        <v>0</v>
      </c>
    </row>
    <row r="1180" spans="1:14" x14ac:dyDescent="0.3">
      <c r="A1180" s="20"/>
      <c r="B1180" s="526"/>
      <c r="C1180" s="39"/>
      <c r="D1180" s="29"/>
      <c r="E1180" s="64" t="s">
        <v>20</v>
      </c>
      <c r="F1180" s="64">
        <f>+F1005+F1026+F1047+F1068+F1089+F1110+F1131+F1152+F1173</f>
        <v>0</v>
      </c>
      <c r="G1180" s="64" t="s">
        <v>180</v>
      </c>
      <c r="H1180" s="64">
        <f>+H1005+H1026+H1047+H1068+H1089+H1110+H1131+H1152+H1173</f>
        <v>0</v>
      </c>
      <c r="I1180" s="39" t="s">
        <v>181</v>
      </c>
      <c r="J1180" s="64">
        <f>+J1005+J1026+J1047+J1068+J1089+J1110+J1131+J1152+J1173</f>
        <v>0</v>
      </c>
      <c r="K1180" s="39" t="s">
        <v>182</v>
      </c>
      <c r="L1180" s="64">
        <f>+L1005+L1026+L1047+L1068+L1089+L1110+L1131+L1152+L1173</f>
        <v>0</v>
      </c>
      <c r="M1180" s="64" t="s">
        <v>38</v>
      </c>
      <c r="N1180" s="65">
        <f>+N1005+N1026+N1047+N1068+N1089+N1110+N1131+N1152+N1173</f>
        <v>0</v>
      </c>
    </row>
    <row r="1181" spans="1:14" x14ac:dyDescent="0.3">
      <c r="A1181" s="66"/>
      <c r="B1181" s="47"/>
      <c r="C1181" s="12"/>
      <c r="D1181" s="13"/>
      <c r="E1181" s="64" t="s">
        <v>26</v>
      </c>
      <c r="F1181" s="64">
        <f>+F1006+F1027+F1048+F1069+F1090+F1111+F1132+F1153+F1174</f>
        <v>0</v>
      </c>
      <c r="G1181" s="64" t="s">
        <v>183</v>
      </c>
      <c r="H1181" s="64">
        <f>+H1006+H1027+H1048+H1069+H1090+H1111+H1132+H1153+H1174</f>
        <v>0</v>
      </c>
      <c r="I1181" s="39" t="s">
        <v>184</v>
      </c>
      <c r="J1181" s="64">
        <f>+J1006+J1027+J1048+J1069+J1090+J1111+J1132+J1153+J1174</f>
        <v>0</v>
      </c>
      <c r="K1181" s="39"/>
      <c r="L1181" s="64"/>
      <c r="M1181" s="64" t="s">
        <v>39</v>
      </c>
      <c r="N1181" s="65">
        <f>+N1006+N1027+N1048+N1069+N1090+N1111+N1132+N1153+N1174</f>
        <v>0</v>
      </c>
    </row>
    <row r="1182" spans="1:14" x14ac:dyDescent="0.3">
      <c r="A1182" s="66"/>
      <c r="B1182" s="47"/>
      <c r="C1182" s="12"/>
      <c r="D1182" s="13"/>
      <c r="E1182" s="47"/>
      <c r="F1182" s="47"/>
      <c r="G1182" s="12"/>
      <c r="H1182" s="13"/>
      <c r="I1182" s="47"/>
      <c r="J1182" s="47"/>
      <c r="K1182" s="12"/>
      <c r="L1182" s="13"/>
      <c r="M1182" s="47"/>
      <c r="N1182" s="67"/>
    </row>
    <row r="1183" spans="1:14" x14ac:dyDescent="0.3">
      <c r="A1183" s="42"/>
      <c r="B1183" s="43"/>
      <c r="C1183" s="43"/>
      <c r="D1183" s="22"/>
      <c r="E1183" s="43"/>
      <c r="F1183" s="43"/>
      <c r="G1183" s="43"/>
      <c r="H1183" s="22"/>
      <c r="I1183" s="43"/>
      <c r="J1183" s="43"/>
      <c r="K1183" s="43"/>
      <c r="L1183" s="22"/>
      <c r="M1183" s="43"/>
      <c r="N1183" s="68"/>
    </row>
    <row r="1184" spans="1:14" ht="14.4" thickBot="1" x14ac:dyDescent="0.35">
      <c r="A1184" s="82"/>
      <c r="B1184" s="83"/>
      <c r="C1184" s="83"/>
      <c r="D1184" s="84"/>
      <c r="E1184" s="85"/>
      <c r="F1184" s="86"/>
      <c r="G1184" s="85"/>
      <c r="H1184" s="85"/>
      <c r="I1184" s="85"/>
      <c r="J1184" s="85"/>
      <c r="K1184" s="85"/>
      <c r="L1184" s="206"/>
      <c r="M1184" s="85"/>
      <c r="N1184" s="87"/>
    </row>
    <row r="1185" spans="1:14" ht="15" thickTop="1" thickBot="1" x14ac:dyDescent="0.35">
      <c r="A1185" s="1268" t="s">
        <v>171</v>
      </c>
      <c r="B1185" s="1269"/>
      <c r="C1185" s="9" t="s">
        <v>360</v>
      </c>
      <c r="D1185" s="96" t="s">
        <v>361</v>
      </c>
      <c r="E1185" s="219"/>
      <c r="F1185" s="219"/>
      <c r="G1185" s="219"/>
      <c r="H1185" s="219"/>
      <c r="I1185" s="219"/>
      <c r="J1185" s="219"/>
      <c r="K1185" s="219"/>
      <c r="L1185" s="219"/>
      <c r="M1185" s="219"/>
      <c r="N1185" s="10"/>
    </row>
    <row r="1186" spans="1:14" ht="14.4" thickTop="1" x14ac:dyDescent="0.3">
      <c r="A1186" s="11"/>
      <c r="B1186" s="12"/>
      <c r="C1186" s="12"/>
      <c r="D1186" s="30"/>
      <c r="L1186" s="107"/>
      <c r="N1186" s="5"/>
    </row>
    <row r="1187" spans="1:14" ht="27.6" x14ac:dyDescent="0.3">
      <c r="A1187" s="100">
        <v>1301</v>
      </c>
      <c r="B1187" s="58" t="s">
        <v>175</v>
      </c>
      <c r="C1187" s="58" t="s">
        <v>172</v>
      </c>
      <c r="D1187" s="57" t="s">
        <v>362</v>
      </c>
      <c r="E1187" s="18"/>
      <c r="F1187" s="18"/>
      <c r="G1187" s="18"/>
      <c r="H1187" s="18"/>
      <c r="I1187" s="18"/>
      <c r="J1187" s="18"/>
      <c r="K1187" s="18"/>
      <c r="L1187" s="18"/>
      <c r="M1187" s="18"/>
      <c r="N1187" s="101"/>
    </row>
    <row r="1188" spans="1:14" x14ac:dyDescent="0.3">
      <c r="A1188" s="11"/>
      <c r="B1188" s="61"/>
      <c r="C1188" s="12"/>
      <c r="D1188" s="30"/>
      <c r="L1188" s="107"/>
      <c r="N1188" s="5"/>
    </row>
    <row r="1189" spans="1:14" x14ac:dyDescent="0.3">
      <c r="A1189" s="59"/>
      <c r="B1189" s="25"/>
      <c r="C1189" s="60"/>
      <c r="D1189" s="53"/>
      <c r="E1189" s="524"/>
      <c r="F1189" s="171"/>
      <c r="G1189" s="524"/>
      <c r="H1189" s="524"/>
      <c r="I1189" s="524"/>
      <c r="J1189" s="524"/>
      <c r="K1189" s="524"/>
      <c r="L1189" s="203"/>
      <c r="M1189" s="524"/>
      <c r="N1189" s="525"/>
    </row>
    <row r="1190" spans="1:14" x14ac:dyDescent="0.3">
      <c r="A1190" s="11"/>
      <c r="B1190" s="21" t="s">
        <v>177</v>
      </c>
      <c r="C1190" s="12"/>
      <c r="D1190" s="13" t="s">
        <v>178</v>
      </c>
      <c r="E1190" s="2" t="s">
        <v>31</v>
      </c>
      <c r="F1190" s="27">
        <v>0</v>
      </c>
      <c r="G1190" s="2" t="s">
        <v>179</v>
      </c>
      <c r="H1190" s="27">
        <v>0</v>
      </c>
      <c r="I1190" s="2" t="s">
        <v>181</v>
      </c>
      <c r="J1190" s="27">
        <v>0</v>
      </c>
      <c r="L1190" s="136"/>
      <c r="M1190" s="2" t="s">
        <v>35</v>
      </c>
      <c r="N1190" s="28">
        <v>0</v>
      </c>
    </row>
    <row r="1191" spans="1:14" x14ac:dyDescent="0.3">
      <c r="A1191" s="11"/>
      <c r="B1191" s="12"/>
      <c r="C1191" s="12"/>
      <c r="D1191" s="29"/>
      <c r="E1191" s="2" t="s">
        <v>20</v>
      </c>
      <c r="F1191" s="27">
        <v>0</v>
      </c>
      <c r="G1191" s="2" t="s">
        <v>180</v>
      </c>
      <c r="H1191" s="27">
        <v>0</v>
      </c>
      <c r="I1191" s="2" t="s">
        <v>182</v>
      </c>
      <c r="J1191" s="27">
        <v>0</v>
      </c>
      <c r="K1191" s="2" t="s">
        <v>182</v>
      </c>
      <c r="L1191" s="136">
        <v>0</v>
      </c>
      <c r="M1191" s="2" t="s">
        <v>38</v>
      </c>
      <c r="N1191" s="28">
        <v>0</v>
      </c>
    </row>
    <row r="1192" spans="1:14" x14ac:dyDescent="0.3">
      <c r="A1192" s="11"/>
      <c r="B1192" s="12"/>
      <c r="C1192" s="12"/>
      <c r="D1192" s="29"/>
      <c r="E1192" s="2" t="s">
        <v>26</v>
      </c>
      <c r="F1192" s="27">
        <v>0</v>
      </c>
      <c r="G1192" s="2" t="s">
        <v>183</v>
      </c>
      <c r="H1192" s="27">
        <v>0</v>
      </c>
      <c r="I1192" s="2" t="s">
        <v>184</v>
      </c>
      <c r="J1192" s="27">
        <v>0</v>
      </c>
      <c r="K1192" s="39"/>
      <c r="L1192" s="136"/>
      <c r="M1192" s="2" t="s">
        <v>39</v>
      </c>
      <c r="N1192" s="28">
        <v>0</v>
      </c>
    </row>
    <row r="1193" spans="1:14" ht="14.4" thickBot="1" x14ac:dyDescent="0.35">
      <c r="A1193" s="11"/>
      <c r="B1193" s="12"/>
      <c r="C1193" s="12"/>
      <c r="D1193" s="29"/>
      <c r="E1193" s="2"/>
      <c r="F1193" s="27"/>
      <c r="G1193" s="2"/>
      <c r="H1193" s="27"/>
      <c r="I1193" s="2"/>
      <c r="J1193" s="27"/>
      <c r="K1193" s="2"/>
      <c r="L1193" s="136"/>
      <c r="M1193" s="2"/>
      <c r="N1193" s="28"/>
    </row>
    <row r="1194" spans="1:14" ht="14.4" thickTop="1" x14ac:dyDescent="0.3">
      <c r="A1194" s="48"/>
      <c r="B1194" s="49"/>
      <c r="C1194" s="49"/>
      <c r="D1194" s="50"/>
      <c r="E1194" s="518"/>
      <c r="F1194" s="519"/>
      <c r="G1194" s="518"/>
      <c r="H1194" s="519"/>
      <c r="I1194" s="518"/>
      <c r="J1194" s="519"/>
      <c r="K1194" s="518"/>
      <c r="L1194" s="201"/>
      <c r="M1194" s="518"/>
      <c r="N1194" s="520"/>
    </row>
    <row r="1195" spans="1:14" ht="27.6" x14ac:dyDescent="0.3">
      <c r="A1195" s="37"/>
      <c r="B1195" s="78" t="s">
        <v>187</v>
      </c>
      <c r="C1195" s="12" t="s">
        <v>172</v>
      </c>
      <c r="D1195" s="13" t="s">
        <v>362</v>
      </c>
      <c r="E1195" s="39" t="s">
        <v>31</v>
      </c>
      <c r="F1195" s="40">
        <f>+F1190</f>
        <v>0</v>
      </c>
      <c r="G1195" s="39" t="s">
        <v>179</v>
      </c>
      <c r="H1195" s="40">
        <f>+H1190</f>
        <v>0</v>
      </c>
      <c r="I1195" s="39" t="s">
        <v>33</v>
      </c>
      <c r="J1195" s="40">
        <f>+J1190</f>
        <v>0</v>
      </c>
      <c r="K1195" s="39"/>
      <c r="L1195" s="192"/>
      <c r="M1195" s="39" t="s">
        <v>35</v>
      </c>
      <c r="N1195" s="41">
        <f>+N1190</f>
        <v>0</v>
      </c>
    </row>
    <row r="1196" spans="1:14" x14ac:dyDescent="0.3">
      <c r="A1196" s="11"/>
      <c r="B1196" s="12"/>
      <c r="C1196" s="12"/>
      <c r="D1196" s="13"/>
      <c r="E1196" s="39" t="s">
        <v>20</v>
      </c>
      <c r="F1196" s="40">
        <f t="shared" ref="F1196:H1197" si="4">+F1191</f>
        <v>0</v>
      </c>
      <c r="G1196" s="39" t="s">
        <v>180</v>
      </c>
      <c r="H1196" s="40">
        <f t="shared" si="4"/>
        <v>0</v>
      </c>
      <c r="I1196" s="39" t="s">
        <v>181</v>
      </c>
      <c r="J1196" s="40">
        <f>+J1191</f>
        <v>0</v>
      </c>
      <c r="K1196" s="39" t="s">
        <v>182</v>
      </c>
      <c r="L1196" s="192">
        <f>+L1191</f>
        <v>0</v>
      </c>
      <c r="M1196" s="39" t="s">
        <v>38</v>
      </c>
      <c r="N1196" s="41">
        <f>+N1191</f>
        <v>0</v>
      </c>
    </row>
    <row r="1197" spans="1:14" x14ac:dyDescent="0.3">
      <c r="A1197" s="11"/>
      <c r="B1197" s="12"/>
      <c r="C1197" s="12"/>
      <c r="D1197" s="13"/>
      <c r="E1197" s="39" t="s">
        <v>26</v>
      </c>
      <c r="F1197" s="40">
        <f t="shared" si="4"/>
        <v>0</v>
      </c>
      <c r="G1197" s="39" t="s">
        <v>183</v>
      </c>
      <c r="H1197" s="40">
        <f t="shared" si="4"/>
        <v>0</v>
      </c>
      <c r="I1197" s="39" t="s">
        <v>184</v>
      </c>
      <c r="J1197" s="40">
        <f>+J1192</f>
        <v>0</v>
      </c>
      <c r="K1197" s="39"/>
      <c r="L1197" s="192"/>
      <c r="M1197" s="39" t="s">
        <v>39</v>
      </c>
      <c r="N1197" s="41">
        <f>+N1192</f>
        <v>0</v>
      </c>
    </row>
    <row r="1198" spans="1:14" x14ac:dyDescent="0.3">
      <c r="A1198" s="42"/>
      <c r="B1198" s="43"/>
      <c r="C1198" s="43"/>
      <c r="D1198" s="22"/>
      <c r="E1198" s="44"/>
      <c r="F1198" s="172"/>
      <c r="G1198" s="44"/>
      <c r="H1198" s="172"/>
      <c r="I1198" s="44"/>
      <c r="J1198" s="172"/>
      <c r="K1198" s="44"/>
      <c r="L1198" s="746"/>
      <c r="M1198" s="44"/>
      <c r="N1198" s="45"/>
    </row>
    <row r="1199" spans="1:14" x14ac:dyDescent="0.3">
      <c r="A1199" s="11"/>
      <c r="B1199" s="12"/>
      <c r="C1199" s="12"/>
      <c r="D1199" s="13"/>
      <c r="L1199" s="107"/>
      <c r="N1199" s="5"/>
    </row>
    <row r="1200" spans="1:14" ht="27.6" x14ac:dyDescent="0.3">
      <c r="A1200" s="100">
        <v>1302</v>
      </c>
      <c r="B1200" s="58" t="s">
        <v>175</v>
      </c>
      <c r="C1200" s="58" t="s">
        <v>189</v>
      </c>
      <c r="D1200" s="57" t="s">
        <v>363</v>
      </c>
      <c r="E1200" s="18"/>
      <c r="F1200" s="18"/>
      <c r="G1200" s="18"/>
      <c r="H1200" s="18"/>
      <c r="I1200" s="18"/>
      <c r="J1200" s="18"/>
      <c r="K1200" s="18"/>
      <c r="L1200" s="18"/>
      <c r="M1200" s="18"/>
      <c r="N1200" s="101"/>
    </row>
    <row r="1201" spans="1:14" x14ac:dyDescent="0.3">
      <c r="A1201" s="11"/>
      <c r="B1201" s="61"/>
      <c r="C1201" s="12"/>
      <c r="D1201" s="30"/>
      <c r="L1201" s="107"/>
      <c r="N1201" s="5"/>
    </row>
    <row r="1202" spans="1:14" x14ac:dyDescent="0.3">
      <c r="A1202" s="59"/>
      <c r="B1202" s="25"/>
      <c r="C1202" s="60"/>
      <c r="D1202" s="53"/>
      <c r="E1202" s="524"/>
      <c r="F1202" s="171"/>
      <c r="G1202" s="524"/>
      <c r="H1202" s="524"/>
      <c r="I1202" s="524"/>
      <c r="J1202" s="524"/>
      <c r="K1202" s="524"/>
      <c r="L1202" s="203"/>
      <c r="M1202" s="524"/>
      <c r="N1202" s="525"/>
    </row>
    <row r="1203" spans="1:14" x14ac:dyDescent="0.3">
      <c r="A1203" s="11"/>
      <c r="B1203" s="21" t="s">
        <v>177</v>
      </c>
      <c r="C1203" s="12"/>
      <c r="D1203" s="13" t="s">
        <v>178</v>
      </c>
      <c r="E1203" s="2" t="s">
        <v>31</v>
      </c>
      <c r="F1203" s="27">
        <v>0</v>
      </c>
      <c r="G1203" s="2" t="s">
        <v>179</v>
      </c>
      <c r="H1203" s="27">
        <v>0</v>
      </c>
      <c r="I1203" s="2" t="s">
        <v>181</v>
      </c>
      <c r="J1203" s="27">
        <v>0</v>
      </c>
      <c r="L1203" s="136"/>
      <c r="M1203" s="2" t="s">
        <v>35</v>
      </c>
      <c r="N1203" s="28">
        <v>0</v>
      </c>
    </row>
    <row r="1204" spans="1:14" x14ac:dyDescent="0.3">
      <c r="A1204" s="11"/>
      <c r="B1204" s="12"/>
      <c r="C1204" s="12"/>
      <c r="D1204" s="29"/>
      <c r="E1204" s="2" t="s">
        <v>20</v>
      </c>
      <c r="F1204" s="27">
        <v>0</v>
      </c>
      <c r="G1204" s="2" t="s">
        <v>180</v>
      </c>
      <c r="H1204" s="27">
        <v>0</v>
      </c>
      <c r="I1204" s="2" t="s">
        <v>182</v>
      </c>
      <c r="J1204" s="27">
        <v>0</v>
      </c>
      <c r="K1204" s="2" t="s">
        <v>182</v>
      </c>
      <c r="L1204" s="136">
        <v>0</v>
      </c>
      <c r="M1204" s="2" t="s">
        <v>38</v>
      </c>
      <c r="N1204" s="28">
        <v>0</v>
      </c>
    </row>
    <row r="1205" spans="1:14" x14ac:dyDescent="0.3">
      <c r="A1205" s="11"/>
      <c r="B1205" s="12"/>
      <c r="C1205" s="12"/>
      <c r="D1205" s="29"/>
      <c r="E1205" s="2" t="s">
        <v>26</v>
      </c>
      <c r="F1205" s="27">
        <v>0</v>
      </c>
      <c r="G1205" s="2" t="s">
        <v>183</v>
      </c>
      <c r="H1205" s="27">
        <v>0</v>
      </c>
      <c r="I1205" s="2" t="s">
        <v>184</v>
      </c>
      <c r="J1205" s="27">
        <v>0</v>
      </c>
      <c r="K1205" s="39"/>
      <c r="L1205" s="136"/>
      <c r="M1205" s="2" t="s">
        <v>39</v>
      </c>
      <c r="N1205" s="28">
        <v>0</v>
      </c>
    </row>
    <row r="1206" spans="1:14" ht="14.4" thickBot="1" x14ac:dyDescent="0.35">
      <c r="A1206" s="11"/>
      <c r="B1206" s="12"/>
      <c r="C1206" s="12"/>
      <c r="D1206" s="29"/>
      <c r="E1206" s="2"/>
      <c r="F1206" s="27"/>
      <c r="G1206" s="2"/>
      <c r="H1206" s="27"/>
      <c r="I1206" s="2"/>
      <c r="J1206" s="27"/>
      <c r="K1206" s="2"/>
      <c r="L1206" s="136"/>
      <c r="M1206" s="2"/>
      <c r="N1206" s="28"/>
    </row>
    <row r="1207" spans="1:14" ht="14.4" thickTop="1" x14ac:dyDescent="0.3">
      <c r="A1207" s="48"/>
      <c r="B1207" s="49"/>
      <c r="C1207" s="49"/>
      <c r="D1207" s="50"/>
      <c r="E1207" s="518"/>
      <c r="F1207" s="519"/>
      <c r="G1207" s="518"/>
      <c r="H1207" s="519"/>
      <c r="I1207" s="518"/>
      <c r="J1207" s="519"/>
      <c r="K1207" s="518"/>
      <c r="L1207" s="201"/>
      <c r="M1207" s="518"/>
      <c r="N1207" s="520"/>
    </row>
    <row r="1208" spans="1:14" ht="27.6" x14ac:dyDescent="0.3">
      <c r="A1208" s="37"/>
      <c r="B1208" s="78" t="s">
        <v>187</v>
      </c>
      <c r="C1208" s="12" t="s">
        <v>189</v>
      </c>
      <c r="D1208" s="13" t="s">
        <v>363</v>
      </c>
      <c r="E1208" s="39" t="s">
        <v>31</v>
      </c>
      <c r="F1208" s="40">
        <f>+F1203</f>
        <v>0</v>
      </c>
      <c r="G1208" s="39" t="s">
        <v>179</v>
      </c>
      <c r="H1208" s="40">
        <f>+H1203</f>
        <v>0</v>
      </c>
      <c r="I1208" s="39" t="s">
        <v>33</v>
      </c>
      <c r="J1208" s="40">
        <f>+J1203</f>
        <v>0</v>
      </c>
      <c r="K1208" s="39"/>
      <c r="L1208" s="192"/>
      <c r="M1208" s="39" t="s">
        <v>35</v>
      </c>
      <c r="N1208" s="41">
        <f>+N1203</f>
        <v>0</v>
      </c>
    </row>
    <row r="1209" spans="1:14" x14ac:dyDescent="0.3">
      <c r="A1209" s="11"/>
      <c r="B1209" s="12"/>
      <c r="C1209" s="12"/>
      <c r="D1209" s="13"/>
      <c r="E1209" s="39" t="s">
        <v>20</v>
      </c>
      <c r="F1209" s="40">
        <f t="shared" ref="F1209:H1210" si="5">+F1204</f>
        <v>0</v>
      </c>
      <c r="G1209" s="39" t="s">
        <v>180</v>
      </c>
      <c r="H1209" s="40">
        <f t="shared" si="5"/>
        <v>0</v>
      </c>
      <c r="I1209" s="39" t="s">
        <v>181</v>
      </c>
      <c r="J1209" s="40">
        <f>+J1204</f>
        <v>0</v>
      </c>
      <c r="K1209" s="39" t="s">
        <v>182</v>
      </c>
      <c r="L1209" s="192">
        <f>+L1204</f>
        <v>0</v>
      </c>
      <c r="M1209" s="39" t="s">
        <v>38</v>
      </c>
      <c r="N1209" s="41">
        <f>+N1204</f>
        <v>0</v>
      </c>
    </row>
    <row r="1210" spans="1:14" x14ac:dyDescent="0.3">
      <c r="A1210" s="11"/>
      <c r="B1210" s="12"/>
      <c r="C1210" s="12"/>
      <c r="D1210" s="13"/>
      <c r="E1210" s="39" t="s">
        <v>26</v>
      </c>
      <c r="F1210" s="40">
        <f t="shared" si="5"/>
        <v>0</v>
      </c>
      <c r="G1210" s="39" t="s">
        <v>183</v>
      </c>
      <c r="H1210" s="40">
        <f t="shared" si="5"/>
        <v>0</v>
      </c>
      <c r="I1210" s="39" t="s">
        <v>184</v>
      </c>
      <c r="J1210" s="40">
        <f>+J1205</f>
        <v>0</v>
      </c>
      <c r="K1210" s="39"/>
      <c r="L1210" s="192"/>
      <c r="M1210" s="39" t="s">
        <v>39</v>
      </c>
      <c r="N1210" s="41">
        <f>+N1205</f>
        <v>0</v>
      </c>
    </row>
    <row r="1211" spans="1:14" x14ac:dyDescent="0.3">
      <c r="A1211" s="42"/>
      <c r="B1211" s="43"/>
      <c r="C1211" s="43"/>
      <c r="D1211" s="22"/>
      <c r="E1211" s="44"/>
      <c r="F1211" s="172"/>
      <c r="G1211" s="44"/>
      <c r="H1211" s="172"/>
      <c r="I1211" s="44"/>
      <c r="J1211" s="172"/>
      <c r="K1211" s="44"/>
      <c r="L1211" s="746"/>
      <c r="M1211" s="44"/>
      <c r="N1211" s="45"/>
    </row>
    <row r="1212" spans="1:14" x14ac:dyDescent="0.3">
      <c r="A1212" s="11"/>
      <c r="B1212" s="12"/>
      <c r="C1212" s="12"/>
      <c r="D1212" s="13"/>
      <c r="L1212" s="107"/>
      <c r="N1212" s="5"/>
    </row>
    <row r="1213" spans="1:14" ht="27.6" x14ac:dyDescent="0.3">
      <c r="A1213" s="100">
        <v>1303</v>
      </c>
      <c r="B1213" s="58" t="s">
        <v>175</v>
      </c>
      <c r="C1213" s="58" t="s">
        <v>193</v>
      </c>
      <c r="D1213" s="57" t="s">
        <v>364</v>
      </c>
      <c r="E1213" s="18"/>
      <c r="F1213" s="18"/>
      <c r="G1213" s="18"/>
      <c r="H1213" s="18"/>
      <c r="I1213" s="18"/>
      <c r="J1213" s="18"/>
      <c r="K1213" s="18"/>
      <c r="L1213" s="18"/>
      <c r="M1213" s="18"/>
      <c r="N1213" s="101"/>
    </row>
    <row r="1214" spans="1:14" x14ac:dyDescent="0.3">
      <c r="A1214" s="11"/>
      <c r="B1214" s="61"/>
      <c r="C1214" s="12"/>
      <c r="D1214" s="30"/>
      <c r="L1214" s="107"/>
      <c r="N1214" s="5"/>
    </row>
    <row r="1215" spans="1:14" x14ac:dyDescent="0.3">
      <c r="A1215" s="59"/>
      <c r="B1215" s="25"/>
      <c r="C1215" s="60"/>
      <c r="D1215" s="53"/>
      <c r="E1215" s="524"/>
      <c r="F1215" s="171"/>
      <c r="G1215" s="524"/>
      <c r="H1215" s="524"/>
      <c r="I1215" s="524"/>
      <c r="J1215" s="524"/>
      <c r="K1215" s="524"/>
      <c r="L1215" s="203"/>
      <c r="M1215" s="524"/>
      <c r="N1215" s="525"/>
    </row>
    <row r="1216" spans="1:14" x14ac:dyDescent="0.3">
      <c r="A1216" s="11"/>
      <c r="B1216" s="21" t="s">
        <v>177</v>
      </c>
      <c r="C1216" s="12"/>
      <c r="D1216" s="13" t="s">
        <v>178</v>
      </c>
      <c r="E1216" s="2" t="s">
        <v>31</v>
      </c>
      <c r="F1216" s="27">
        <v>0</v>
      </c>
      <c r="G1216" s="2" t="s">
        <v>179</v>
      </c>
      <c r="H1216" s="27">
        <v>0</v>
      </c>
      <c r="I1216" s="2" t="s">
        <v>181</v>
      </c>
      <c r="J1216" s="27">
        <v>0</v>
      </c>
      <c r="L1216" s="136"/>
      <c r="M1216" s="2" t="s">
        <v>35</v>
      </c>
      <c r="N1216" s="28">
        <v>0</v>
      </c>
    </row>
    <row r="1217" spans="1:14" x14ac:dyDescent="0.3">
      <c r="A1217" s="11"/>
      <c r="B1217" s="12"/>
      <c r="C1217" s="12"/>
      <c r="D1217" s="29"/>
      <c r="E1217" s="2" t="s">
        <v>20</v>
      </c>
      <c r="F1217" s="27">
        <v>0</v>
      </c>
      <c r="G1217" s="2" t="s">
        <v>180</v>
      </c>
      <c r="H1217" s="27">
        <v>0</v>
      </c>
      <c r="I1217" s="2" t="s">
        <v>182</v>
      </c>
      <c r="J1217" s="27">
        <v>0</v>
      </c>
      <c r="K1217" s="2" t="s">
        <v>182</v>
      </c>
      <c r="L1217" s="136">
        <v>0</v>
      </c>
      <c r="M1217" s="2" t="s">
        <v>38</v>
      </c>
      <c r="N1217" s="28">
        <v>0</v>
      </c>
    </row>
    <row r="1218" spans="1:14" x14ac:dyDescent="0.3">
      <c r="A1218" s="11"/>
      <c r="B1218" s="12"/>
      <c r="C1218" s="12"/>
      <c r="D1218" s="29"/>
      <c r="E1218" s="2" t="s">
        <v>26</v>
      </c>
      <c r="F1218" s="27">
        <v>0</v>
      </c>
      <c r="G1218" s="2" t="s">
        <v>183</v>
      </c>
      <c r="H1218" s="27">
        <v>0</v>
      </c>
      <c r="I1218" s="2" t="s">
        <v>184</v>
      </c>
      <c r="J1218" s="27">
        <v>0</v>
      </c>
      <c r="K1218" s="39"/>
      <c r="L1218" s="136"/>
      <c r="M1218" s="2" t="s">
        <v>39</v>
      </c>
      <c r="N1218" s="28">
        <v>0</v>
      </c>
    </row>
    <row r="1219" spans="1:14" ht="14.4" thickBot="1" x14ac:dyDescent="0.35">
      <c r="A1219" s="11"/>
      <c r="B1219" s="12"/>
      <c r="C1219" s="12"/>
      <c r="D1219" s="29"/>
      <c r="E1219" s="2"/>
      <c r="F1219" s="27"/>
      <c r="G1219" s="2"/>
      <c r="H1219" s="27"/>
      <c r="I1219" s="2"/>
      <c r="J1219" s="27"/>
      <c r="K1219" s="2"/>
      <c r="L1219" s="136"/>
      <c r="M1219" s="2"/>
      <c r="N1219" s="28"/>
    </row>
    <row r="1220" spans="1:14" ht="14.4" thickTop="1" x14ac:dyDescent="0.3">
      <c r="A1220" s="48"/>
      <c r="B1220" s="49"/>
      <c r="C1220" s="49"/>
      <c r="D1220" s="50"/>
      <c r="E1220" s="518"/>
      <c r="F1220" s="519"/>
      <c r="G1220" s="518"/>
      <c r="H1220" s="519"/>
      <c r="I1220" s="518"/>
      <c r="J1220" s="519"/>
      <c r="K1220" s="518"/>
      <c r="L1220" s="201"/>
      <c r="M1220" s="518"/>
      <c r="N1220" s="520"/>
    </row>
    <row r="1221" spans="1:14" ht="27.6" x14ac:dyDescent="0.3">
      <c r="A1221" s="37"/>
      <c r="B1221" s="78" t="s">
        <v>187</v>
      </c>
      <c r="C1221" s="12" t="s">
        <v>193</v>
      </c>
      <c r="D1221" s="13" t="s">
        <v>364</v>
      </c>
      <c r="E1221" s="39" t="s">
        <v>31</v>
      </c>
      <c r="F1221" s="40">
        <f>+F1216</f>
        <v>0</v>
      </c>
      <c r="G1221" s="39" t="s">
        <v>179</v>
      </c>
      <c r="H1221" s="40">
        <f>+H1216</f>
        <v>0</v>
      </c>
      <c r="I1221" s="39" t="s">
        <v>33</v>
      </c>
      <c r="J1221" s="40">
        <f>+J1216</f>
        <v>0</v>
      </c>
      <c r="K1221" s="39"/>
      <c r="L1221" s="192"/>
      <c r="M1221" s="39" t="s">
        <v>35</v>
      </c>
      <c r="N1221" s="41">
        <f>+N1216</f>
        <v>0</v>
      </c>
    </row>
    <row r="1222" spans="1:14" x14ac:dyDescent="0.3">
      <c r="A1222" s="11"/>
      <c r="B1222" s="12"/>
      <c r="C1222" s="12"/>
      <c r="D1222" s="13"/>
      <c r="E1222" s="39" t="s">
        <v>20</v>
      </c>
      <c r="F1222" s="40">
        <f t="shared" ref="F1222:H1223" si="6">+F1217</f>
        <v>0</v>
      </c>
      <c r="G1222" s="39" t="s">
        <v>180</v>
      </c>
      <c r="H1222" s="40">
        <f t="shared" si="6"/>
        <v>0</v>
      </c>
      <c r="I1222" s="39" t="s">
        <v>181</v>
      </c>
      <c r="J1222" s="40">
        <f>+J1217</f>
        <v>0</v>
      </c>
      <c r="K1222" s="39" t="s">
        <v>182</v>
      </c>
      <c r="L1222" s="192">
        <f>+L1217</f>
        <v>0</v>
      </c>
      <c r="M1222" s="39" t="s">
        <v>38</v>
      </c>
      <c r="N1222" s="41">
        <f>+N1217</f>
        <v>0</v>
      </c>
    </row>
    <row r="1223" spans="1:14" x14ac:dyDescent="0.3">
      <c r="A1223" s="11"/>
      <c r="B1223" s="12"/>
      <c r="C1223" s="12"/>
      <c r="D1223" s="13"/>
      <c r="E1223" s="39" t="s">
        <v>26</v>
      </c>
      <c r="F1223" s="40">
        <f t="shared" si="6"/>
        <v>0</v>
      </c>
      <c r="G1223" s="39" t="s">
        <v>183</v>
      </c>
      <c r="H1223" s="40">
        <f t="shared" si="6"/>
        <v>0</v>
      </c>
      <c r="I1223" s="39" t="s">
        <v>184</v>
      </c>
      <c r="J1223" s="40">
        <f>+J1218</f>
        <v>0</v>
      </c>
      <c r="K1223" s="39"/>
      <c r="L1223" s="192"/>
      <c r="M1223" s="39" t="s">
        <v>39</v>
      </c>
      <c r="N1223" s="41">
        <f>+N1218</f>
        <v>0</v>
      </c>
    </row>
    <row r="1224" spans="1:14" x14ac:dyDescent="0.3">
      <c r="A1224" s="42"/>
      <c r="B1224" s="43"/>
      <c r="C1224" s="43"/>
      <c r="D1224" s="22"/>
      <c r="E1224" s="44"/>
      <c r="F1224" s="172"/>
      <c r="G1224" s="44"/>
      <c r="H1224" s="172"/>
      <c r="I1224" s="44"/>
      <c r="J1224" s="172"/>
      <c r="K1224" s="44"/>
      <c r="L1224" s="746"/>
      <c r="M1224" s="44"/>
      <c r="N1224" s="45"/>
    </row>
    <row r="1225" spans="1:14" x14ac:dyDescent="0.3">
      <c r="A1225" s="79"/>
      <c r="B1225" s="17"/>
      <c r="C1225" s="17"/>
      <c r="D1225" s="18"/>
      <c r="E1225" s="521"/>
      <c r="F1225" s="522"/>
      <c r="G1225" s="521"/>
      <c r="H1225" s="521"/>
      <c r="I1225" s="521"/>
      <c r="J1225" s="521"/>
      <c r="K1225" s="521"/>
      <c r="L1225" s="197"/>
      <c r="M1225" s="521"/>
      <c r="N1225" s="523"/>
    </row>
    <row r="1226" spans="1:14" ht="27.6" x14ac:dyDescent="0.3">
      <c r="A1226" s="100">
        <v>1304</v>
      </c>
      <c r="B1226" s="58" t="s">
        <v>175</v>
      </c>
      <c r="C1226" s="58" t="s">
        <v>199</v>
      </c>
      <c r="D1226" s="57" t="s">
        <v>365</v>
      </c>
      <c r="E1226" s="18"/>
      <c r="F1226" s="18"/>
      <c r="G1226" s="18"/>
      <c r="H1226" s="18"/>
      <c r="I1226" s="18"/>
      <c r="J1226" s="18"/>
      <c r="K1226" s="18"/>
      <c r="L1226" s="18"/>
      <c r="M1226" s="18"/>
      <c r="N1226" s="101"/>
    </row>
    <row r="1227" spans="1:14" x14ac:dyDescent="0.3">
      <c r="A1227" s="11"/>
      <c r="B1227" s="61"/>
      <c r="C1227" s="12"/>
      <c r="D1227" s="30"/>
      <c r="L1227" s="18"/>
      <c r="N1227" s="5"/>
    </row>
    <row r="1228" spans="1:14" x14ac:dyDescent="0.3">
      <c r="A1228" s="59"/>
      <c r="B1228" s="25"/>
      <c r="C1228" s="60"/>
      <c r="D1228" s="53"/>
      <c r="E1228" s="524"/>
      <c r="F1228" s="171"/>
      <c r="G1228" s="524"/>
      <c r="H1228" s="524"/>
      <c r="I1228" s="524"/>
      <c r="J1228" s="524"/>
      <c r="K1228" s="524"/>
      <c r="L1228" s="107"/>
      <c r="M1228" s="524"/>
      <c r="N1228" s="525"/>
    </row>
    <row r="1229" spans="1:14" x14ac:dyDescent="0.3">
      <c r="A1229" s="11"/>
      <c r="B1229" s="12"/>
      <c r="C1229" s="12"/>
      <c r="D1229" s="30"/>
      <c r="H1229" s="2"/>
      <c r="J1229" s="2"/>
      <c r="L1229" s="108"/>
      <c r="N1229" s="14"/>
    </row>
    <row r="1230" spans="1:14" x14ac:dyDescent="0.3">
      <c r="A1230" s="11"/>
      <c r="B1230" s="21" t="s">
        <v>185</v>
      </c>
      <c r="C1230" s="12"/>
      <c r="D1230" s="13" t="s">
        <v>186</v>
      </c>
      <c r="E1230" s="2" t="s">
        <v>31</v>
      </c>
      <c r="F1230" s="27">
        <v>0</v>
      </c>
      <c r="G1230" s="2" t="s">
        <v>179</v>
      </c>
      <c r="H1230" s="27">
        <v>0</v>
      </c>
      <c r="I1230" s="2" t="s">
        <v>181</v>
      </c>
      <c r="J1230" s="27">
        <v>0</v>
      </c>
      <c r="L1230" s="136"/>
      <c r="M1230" s="2" t="s">
        <v>35</v>
      </c>
      <c r="N1230" s="28">
        <v>0</v>
      </c>
    </row>
    <row r="1231" spans="1:14" x14ac:dyDescent="0.3">
      <c r="A1231" s="11"/>
      <c r="B1231" s="12"/>
      <c r="C1231" s="12"/>
      <c r="D1231" s="29"/>
      <c r="E1231" s="2" t="s">
        <v>20</v>
      </c>
      <c r="F1231" s="27">
        <v>0</v>
      </c>
      <c r="G1231" s="2" t="s">
        <v>180</v>
      </c>
      <c r="H1231" s="27">
        <v>0</v>
      </c>
      <c r="I1231" s="2" t="s">
        <v>182</v>
      </c>
      <c r="J1231" s="27">
        <v>0</v>
      </c>
      <c r="K1231" s="2" t="s">
        <v>182</v>
      </c>
      <c r="L1231" s="136">
        <v>0</v>
      </c>
      <c r="M1231" s="2" t="s">
        <v>38</v>
      </c>
      <c r="N1231" s="28">
        <v>0</v>
      </c>
    </row>
    <row r="1232" spans="1:14" x14ac:dyDescent="0.3">
      <c r="A1232" s="11"/>
      <c r="B1232" s="12"/>
      <c r="C1232" s="12"/>
      <c r="D1232" s="29"/>
      <c r="E1232" s="2" t="s">
        <v>26</v>
      </c>
      <c r="F1232" s="27">
        <v>0</v>
      </c>
      <c r="G1232" s="2" t="s">
        <v>183</v>
      </c>
      <c r="H1232" s="27">
        <v>0</v>
      </c>
      <c r="I1232" s="2" t="s">
        <v>184</v>
      </c>
      <c r="J1232" s="27">
        <v>0</v>
      </c>
      <c r="K1232" s="39"/>
      <c r="L1232" s="136"/>
      <c r="M1232" s="2" t="s">
        <v>39</v>
      </c>
      <c r="N1232" s="28">
        <v>0</v>
      </c>
    </row>
    <row r="1233" spans="1:14" ht="14.4" thickBot="1" x14ac:dyDescent="0.35">
      <c r="A1233" s="11"/>
      <c r="B1233" s="12"/>
      <c r="C1233" s="12"/>
      <c r="D1233" s="29"/>
      <c r="E1233" s="2"/>
      <c r="F1233" s="27"/>
      <c r="G1233" s="2"/>
      <c r="H1233" s="27"/>
      <c r="I1233" s="2"/>
      <c r="J1233" s="27"/>
      <c r="K1233" s="2"/>
      <c r="L1233" s="136"/>
      <c r="M1233" s="2"/>
      <c r="N1233" s="28"/>
    </row>
    <row r="1234" spans="1:14" ht="14.4" thickTop="1" x14ac:dyDescent="0.3">
      <c r="A1234" s="48"/>
      <c r="B1234" s="49"/>
      <c r="C1234" s="49"/>
      <c r="D1234" s="50"/>
      <c r="E1234" s="518"/>
      <c r="F1234" s="519"/>
      <c r="G1234" s="518"/>
      <c r="H1234" s="519"/>
      <c r="I1234" s="518"/>
      <c r="J1234" s="519"/>
      <c r="K1234" s="518"/>
      <c r="L1234" s="201"/>
      <c r="M1234" s="518"/>
      <c r="N1234" s="520"/>
    </row>
    <row r="1235" spans="1:14" ht="27.6" x14ac:dyDescent="0.3">
      <c r="A1235" s="37"/>
      <c r="B1235" s="78" t="s">
        <v>187</v>
      </c>
      <c r="C1235" s="12" t="s">
        <v>199</v>
      </c>
      <c r="D1235" s="13" t="s">
        <v>365</v>
      </c>
      <c r="E1235" s="39" t="s">
        <v>31</v>
      </c>
      <c r="F1235" s="40">
        <f>+F1230</f>
        <v>0</v>
      </c>
      <c r="G1235" s="39" t="s">
        <v>179</v>
      </c>
      <c r="H1235" s="40">
        <f>+H1230</f>
        <v>0</v>
      </c>
      <c r="I1235" s="39" t="s">
        <v>33</v>
      </c>
      <c r="J1235" s="40">
        <f>+J1230</f>
        <v>0</v>
      </c>
      <c r="K1235" s="39"/>
      <c r="L1235" s="192"/>
      <c r="M1235" s="39" t="s">
        <v>35</v>
      </c>
      <c r="N1235" s="41">
        <f>+N1230</f>
        <v>0</v>
      </c>
    </row>
    <row r="1236" spans="1:14" x14ac:dyDescent="0.3">
      <c r="A1236" s="11"/>
      <c r="B1236" s="12"/>
      <c r="C1236" s="12"/>
      <c r="D1236" s="13"/>
      <c r="E1236" s="39" t="s">
        <v>20</v>
      </c>
      <c r="F1236" s="40">
        <f>+F1231</f>
        <v>0</v>
      </c>
      <c r="G1236" s="39" t="s">
        <v>180</v>
      </c>
      <c r="H1236" s="40">
        <f>+H1231</f>
        <v>0</v>
      </c>
      <c r="I1236" s="39" t="s">
        <v>181</v>
      </c>
      <c r="J1236" s="40">
        <f>+J1231</f>
        <v>0</v>
      </c>
      <c r="K1236" s="39" t="s">
        <v>182</v>
      </c>
      <c r="L1236" s="192">
        <f>+L1231</f>
        <v>0</v>
      </c>
      <c r="M1236" s="39" t="s">
        <v>38</v>
      </c>
      <c r="N1236" s="41">
        <f>+N1231</f>
        <v>0</v>
      </c>
    </row>
    <row r="1237" spans="1:14" ht="15" customHeight="1" x14ac:dyDescent="0.3">
      <c r="A1237" s="11"/>
      <c r="B1237" s="12"/>
      <c r="C1237" s="12"/>
      <c r="D1237" s="13"/>
      <c r="E1237" s="39" t="s">
        <v>26</v>
      </c>
      <c r="F1237" s="40">
        <f>+F1232</f>
        <v>0</v>
      </c>
      <c r="G1237" s="39" t="s">
        <v>183</v>
      </c>
      <c r="H1237" s="40">
        <f>+H1232</f>
        <v>0</v>
      </c>
      <c r="I1237" s="39" t="s">
        <v>184</v>
      </c>
      <c r="J1237" s="40">
        <f>+J1232</f>
        <v>0</v>
      </c>
      <c r="K1237" s="39"/>
      <c r="L1237" s="192"/>
      <c r="M1237" s="39" t="s">
        <v>39</v>
      </c>
      <c r="N1237" s="41">
        <f>+N1232</f>
        <v>0</v>
      </c>
    </row>
    <row r="1238" spans="1:14" x14ac:dyDescent="0.3">
      <c r="A1238" s="42"/>
      <c r="B1238" s="43"/>
      <c r="C1238" s="43"/>
      <c r="D1238" s="22"/>
      <c r="E1238" s="44"/>
      <c r="F1238" s="172"/>
      <c r="G1238" s="44"/>
      <c r="H1238" s="172"/>
      <c r="I1238" s="44"/>
      <c r="J1238" s="172"/>
      <c r="K1238" s="44"/>
      <c r="L1238" s="746"/>
      <c r="M1238" s="44"/>
      <c r="N1238" s="45"/>
    </row>
    <row r="1239" spans="1:14" x14ac:dyDescent="0.3">
      <c r="A1239" s="11"/>
      <c r="B1239" s="12"/>
      <c r="C1239" s="12"/>
      <c r="D1239" s="13"/>
      <c r="L1239" s="107"/>
      <c r="N1239" s="5"/>
    </row>
    <row r="1240" spans="1:14" x14ac:dyDescent="0.3">
      <c r="A1240" s="100">
        <v>1305</v>
      </c>
      <c r="B1240" s="58" t="s">
        <v>175</v>
      </c>
      <c r="C1240" s="58" t="s">
        <v>202</v>
      </c>
      <c r="D1240" s="57" t="s">
        <v>366</v>
      </c>
      <c r="E1240" s="18"/>
      <c r="F1240" s="18"/>
      <c r="G1240" s="18"/>
      <c r="H1240" s="18"/>
      <c r="I1240" s="18"/>
      <c r="J1240" s="18"/>
      <c r="K1240" s="18"/>
      <c r="L1240" s="18"/>
      <c r="M1240" s="18"/>
      <c r="N1240" s="101"/>
    </row>
    <row r="1241" spans="1:14" x14ac:dyDescent="0.3">
      <c r="A1241" s="11"/>
      <c r="B1241" s="61"/>
      <c r="C1241" s="12"/>
      <c r="D1241" s="30"/>
      <c r="L1241" s="107"/>
      <c r="N1241" s="5"/>
    </row>
    <row r="1242" spans="1:14" x14ac:dyDescent="0.3">
      <c r="A1242" s="11"/>
      <c r="B1242" s="21" t="s">
        <v>185</v>
      </c>
      <c r="C1242" s="12"/>
      <c r="D1242" s="13" t="s">
        <v>186</v>
      </c>
      <c r="E1242" s="2" t="s">
        <v>31</v>
      </c>
      <c r="F1242" s="27">
        <v>0</v>
      </c>
      <c r="G1242" s="2" t="s">
        <v>179</v>
      </c>
      <c r="H1242" s="27">
        <v>0</v>
      </c>
      <c r="I1242" s="2" t="s">
        <v>181</v>
      </c>
      <c r="J1242" s="27">
        <v>0</v>
      </c>
      <c r="K1242" s="2"/>
      <c r="L1242" s="136"/>
      <c r="M1242" s="2" t="s">
        <v>35</v>
      </c>
      <c r="N1242" s="28">
        <v>0</v>
      </c>
    </row>
    <row r="1243" spans="1:14" x14ac:dyDescent="0.3">
      <c r="A1243" s="11"/>
      <c r="B1243" s="12"/>
      <c r="C1243" s="12"/>
      <c r="D1243" s="29"/>
      <c r="E1243" s="2" t="s">
        <v>20</v>
      </c>
      <c r="F1243" s="27">
        <v>0</v>
      </c>
      <c r="G1243" s="2" t="s">
        <v>180</v>
      </c>
      <c r="H1243" s="27">
        <v>0</v>
      </c>
      <c r="I1243" s="2" t="s">
        <v>182</v>
      </c>
      <c r="J1243" s="27">
        <v>0</v>
      </c>
      <c r="K1243" s="2" t="s">
        <v>182</v>
      </c>
      <c r="L1243" s="136">
        <v>0</v>
      </c>
      <c r="M1243" s="2" t="s">
        <v>38</v>
      </c>
      <c r="N1243" s="28">
        <v>0</v>
      </c>
    </row>
    <row r="1244" spans="1:14" x14ac:dyDescent="0.3">
      <c r="A1244" s="11"/>
      <c r="B1244" s="12"/>
      <c r="C1244" s="12"/>
      <c r="D1244" s="29"/>
      <c r="E1244" s="2" t="s">
        <v>26</v>
      </c>
      <c r="F1244" s="27">
        <v>0</v>
      </c>
      <c r="G1244" s="2" t="s">
        <v>183</v>
      </c>
      <c r="H1244" s="27">
        <v>0</v>
      </c>
      <c r="I1244" s="2" t="s">
        <v>184</v>
      </c>
      <c r="J1244" s="27">
        <v>0</v>
      </c>
      <c r="K1244" s="2"/>
      <c r="L1244" s="136"/>
      <c r="M1244" s="2" t="s">
        <v>39</v>
      </c>
      <c r="N1244" s="28">
        <v>0</v>
      </c>
    </row>
    <row r="1245" spans="1:14" x14ac:dyDescent="0.3">
      <c r="A1245" s="11"/>
      <c r="B1245" s="12"/>
      <c r="C1245" s="12"/>
      <c r="D1245" s="30"/>
      <c r="L1245" s="108"/>
      <c r="N1245" s="5"/>
    </row>
    <row r="1246" spans="1:14" x14ac:dyDescent="0.3">
      <c r="A1246" s="11"/>
      <c r="B1246" s="21" t="s">
        <v>195</v>
      </c>
      <c r="C1246" s="12"/>
      <c r="D1246" s="13" t="s">
        <v>196</v>
      </c>
      <c r="E1246" s="2" t="s">
        <v>31</v>
      </c>
      <c r="F1246" s="27">
        <v>0</v>
      </c>
      <c r="G1246" s="2" t="s">
        <v>179</v>
      </c>
      <c r="H1246" s="27">
        <v>0</v>
      </c>
      <c r="I1246" s="2" t="s">
        <v>181</v>
      </c>
      <c r="J1246" s="27">
        <v>0</v>
      </c>
      <c r="K1246" s="2"/>
      <c r="L1246" s="136"/>
      <c r="M1246" s="2" t="s">
        <v>35</v>
      </c>
      <c r="N1246" s="28">
        <v>0</v>
      </c>
    </row>
    <row r="1247" spans="1:14" x14ac:dyDescent="0.3">
      <c r="A1247" s="11"/>
      <c r="B1247" s="12"/>
      <c r="C1247" s="12"/>
      <c r="D1247" s="29"/>
      <c r="E1247" s="2" t="s">
        <v>20</v>
      </c>
      <c r="F1247" s="27">
        <v>0</v>
      </c>
      <c r="G1247" s="2" t="s">
        <v>180</v>
      </c>
      <c r="H1247" s="27">
        <v>0</v>
      </c>
      <c r="I1247" s="2" t="s">
        <v>182</v>
      </c>
      <c r="J1247" s="27">
        <v>0</v>
      </c>
      <c r="K1247" s="2" t="s">
        <v>182</v>
      </c>
      <c r="L1247" s="136">
        <v>0</v>
      </c>
      <c r="M1247" s="2" t="s">
        <v>38</v>
      </c>
      <c r="N1247" s="28">
        <v>0</v>
      </c>
    </row>
    <row r="1248" spans="1:14" x14ac:dyDescent="0.3">
      <c r="A1248" s="11"/>
      <c r="B1248" s="12"/>
      <c r="C1248" s="12"/>
      <c r="D1248" s="29"/>
      <c r="E1248" s="2" t="s">
        <v>26</v>
      </c>
      <c r="F1248" s="27">
        <v>0</v>
      </c>
      <c r="G1248" s="2" t="s">
        <v>183</v>
      </c>
      <c r="H1248" s="27">
        <v>0</v>
      </c>
      <c r="I1248" s="2" t="s">
        <v>184</v>
      </c>
      <c r="J1248" s="27">
        <v>0</v>
      </c>
      <c r="K1248" s="2"/>
      <c r="L1248" s="136"/>
      <c r="M1248" s="2" t="s">
        <v>39</v>
      </c>
      <c r="N1248" s="28">
        <v>0</v>
      </c>
    </row>
    <row r="1249" spans="1:14" ht="14.4" thickBot="1" x14ac:dyDescent="0.35">
      <c r="A1249" s="11"/>
      <c r="B1249" s="12"/>
      <c r="C1249" s="12"/>
      <c r="D1249" s="29"/>
      <c r="E1249" s="2"/>
      <c r="F1249" s="27"/>
      <c r="G1249" s="2"/>
      <c r="H1249" s="27"/>
      <c r="I1249" s="2"/>
      <c r="J1249" s="27"/>
      <c r="K1249" s="34"/>
      <c r="L1249" s="76"/>
      <c r="M1249" s="2"/>
      <c r="N1249" s="28"/>
    </row>
    <row r="1250" spans="1:14" ht="14.4" thickTop="1" x14ac:dyDescent="0.3">
      <c r="A1250" s="48"/>
      <c r="B1250" s="49"/>
      <c r="C1250" s="49"/>
      <c r="D1250" s="50"/>
      <c r="E1250" s="518"/>
      <c r="F1250" s="519"/>
      <c r="G1250" s="518"/>
      <c r="H1250" s="519"/>
      <c r="I1250" s="518"/>
      <c r="J1250" s="519"/>
      <c r="L1250" s="108"/>
      <c r="M1250" s="518"/>
      <c r="N1250" s="520"/>
    </row>
    <row r="1251" spans="1:14" x14ac:dyDescent="0.3">
      <c r="A1251" s="37"/>
      <c r="B1251" s="78" t="s">
        <v>187</v>
      </c>
      <c r="C1251" s="12" t="s">
        <v>202</v>
      </c>
      <c r="D1251" s="13" t="s">
        <v>366</v>
      </c>
      <c r="E1251" s="39" t="s">
        <v>31</v>
      </c>
      <c r="F1251" s="40">
        <f>+F1242+F1246</f>
        <v>0</v>
      </c>
      <c r="G1251" s="39" t="s">
        <v>179</v>
      </c>
      <c r="H1251" s="40">
        <f>+H1242+H1246</f>
        <v>0</v>
      </c>
      <c r="I1251" s="39" t="s">
        <v>33</v>
      </c>
      <c r="J1251" s="40">
        <f>+J1242+J1246</f>
        <v>0</v>
      </c>
      <c r="K1251" s="39"/>
      <c r="L1251" s="192"/>
      <c r="M1251" s="39" t="s">
        <v>35</v>
      </c>
      <c r="N1251" s="41">
        <f>+N1242+N1246</f>
        <v>0</v>
      </c>
    </row>
    <row r="1252" spans="1:14" x14ac:dyDescent="0.3">
      <c r="A1252" s="11"/>
      <c r="B1252" s="12"/>
      <c r="C1252" s="12"/>
      <c r="D1252" s="13"/>
      <c r="E1252" s="39" t="s">
        <v>20</v>
      </c>
      <c r="F1252" s="40">
        <f t="shared" ref="F1252:H1253" si="7">+F1243+F1247</f>
        <v>0</v>
      </c>
      <c r="G1252" s="39" t="s">
        <v>180</v>
      </c>
      <c r="H1252" s="40">
        <f t="shared" si="7"/>
        <v>0</v>
      </c>
      <c r="I1252" s="39" t="s">
        <v>181</v>
      </c>
      <c r="J1252" s="40">
        <f>+J1243+J1247</f>
        <v>0</v>
      </c>
      <c r="K1252" s="39" t="s">
        <v>182</v>
      </c>
      <c r="L1252" s="192">
        <f>+L1243+L1247</f>
        <v>0</v>
      </c>
      <c r="M1252" s="39" t="s">
        <v>38</v>
      </c>
      <c r="N1252" s="41">
        <f>+N1243+N1247</f>
        <v>0</v>
      </c>
    </row>
    <row r="1253" spans="1:14" x14ac:dyDescent="0.3">
      <c r="A1253" s="11"/>
      <c r="B1253" s="12"/>
      <c r="C1253" s="12"/>
      <c r="D1253" s="13"/>
      <c r="E1253" s="39" t="s">
        <v>26</v>
      </c>
      <c r="F1253" s="40">
        <f t="shared" si="7"/>
        <v>0</v>
      </c>
      <c r="G1253" s="39" t="s">
        <v>183</v>
      </c>
      <c r="H1253" s="40">
        <f t="shared" si="7"/>
        <v>0</v>
      </c>
      <c r="I1253" s="39" t="s">
        <v>184</v>
      </c>
      <c r="J1253" s="40">
        <f>+J1244+J1248</f>
        <v>0</v>
      </c>
      <c r="K1253" s="39"/>
      <c r="L1253" s="192"/>
      <c r="M1253" s="39" t="s">
        <v>39</v>
      </c>
      <c r="N1253" s="41">
        <f>+N1244+N1248</f>
        <v>0</v>
      </c>
    </row>
    <row r="1254" spans="1:14" x14ac:dyDescent="0.3">
      <c r="A1254" s="42"/>
      <c r="B1254" s="43"/>
      <c r="C1254" s="43"/>
      <c r="D1254" s="22"/>
      <c r="E1254" s="44"/>
      <c r="F1254" s="172"/>
      <c r="G1254" s="44"/>
      <c r="H1254" s="172"/>
      <c r="I1254" s="44"/>
      <c r="J1254" s="172"/>
      <c r="K1254" s="44"/>
      <c r="L1254" s="746"/>
      <c r="M1254" s="44"/>
      <c r="N1254" s="45"/>
    </row>
    <row r="1255" spans="1:14" x14ac:dyDescent="0.3">
      <c r="A1255" s="11"/>
      <c r="B1255" s="12"/>
      <c r="C1255" s="12"/>
      <c r="D1255" s="13"/>
      <c r="L1255" s="107"/>
      <c r="N1255" s="5"/>
    </row>
    <row r="1256" spans="1:14" ht="27.6" x14ac:dyDescent="0.3">
      <c r="A1256" s="100">
        <v>1306</v>
      </c>
      <c r="B1256" s="58" t="s">
        <v>175</v>
      </c>
      <c r="C1256" s="58" t="s">
        <v>205</v>
      </c>
      <c r="D1256" s="57" t="s">
        <v>367</v>
      </c>
      <c r="E1256" s="18"/>
      <c r="F1256" s="18"/>
      <c r="G1256" s="18"/>
      <c r="H1256" s="18"/>
      <c r="I1256" s="18"/>
      <c r="J1256" s="18"/>
      <c r="K1256" s="18"/>
      <c r="L1256" s="18"/>
      <c r="M1256" s="18"/>
      <c r="N1256" s="101"/>
    </row>
    <row r="1257" spans="1:14" x14ac:dyDescent="0.3">
      <c r="A1257" s="11"/>
      <c r="B1257" s="61"/>
      <c r="C1257" s="12"/>
      <c r="D1257" s="30"/>
      <c r="L1257" s="107"/>
      <c r="N1257" s="5"/>
    </row>
    <row r="1258" spans="1:14" x14ac:dyDescent="0.3">
      <c r="A1258" s="59"/>
      <c r="B1258" s="25"/>
      <c r="C1258" s="60"/>
      <c r="D1258" s="53"/>
      <c r="E1258" s="524"/>
      <c r="F1258" s="171"/>
      <c r="G1258" s="524"/>
      <c r="H1258" s="524"/>
      <c r="I1258" s="524"/>
      <c r="J1258" s="524"/>
      <c r="K1258" s="524"/>
      <c r="L1258" s="203"/>
      <c r="M1258" s="524"/>
      <c r="N1258" s="525"/>
    </row>
    <row r="1259" spans="1:14" x14ac:dyDescent="0.3">
      <c r="A1259" s="11"/>
      <c r="B1259" s="21" t="s">
        <v>177</v>
      </c>
      <c r="C1259" s="12"/>
      <c r="D1259" s="13" t="s">
        <v>178</v>
      </c>
      <c r="E1259" s="2" t="s">
        <v>31</v>
      </c>
      <c r="F1259" s="27">
        <v>0</v>
      </c>
      <c r="G1259" s="2" t="s">
        <v>179</v>
      </c>
      <c r="H1259" s="27">
        <v>0</v>
      </c>
      <c r="I1259" s="2" t="s">
        <v>181</v>
      </c>
      <c r="J1259" s="27">
        <v>0</v>
      </c>
      <c r="L1259" s="136"/>
      <c r="M1259" s="2" t="s">
        <v>35</v>
      </c>
      <c r="N1259" s="28">
        <v>0</v>
      </c>
    </row>
    <row r="1260" spans="1:14" ht="36.75" customHeight="1" x14ac:dyDescent="0.3">
      <c r="A1260" s="11"/>
      <c r="B1260" s="12"/>
      <c r="C1260" s="12"/>
      <c r="D1260" s="29"/>
      <c r="E1260" s="2" t="s">
        <v>20</v>
      </c>
      <c r="F1260" s="27">
        <v>0</v>
      </c>
      <c r="G1260" s="2" t="s">
        <v>180</v>
      </c>
      <c r="H1260" s="27">
        <v>0</v>
      </c>
      <c r="I1260" s="2" t="s">
        <v>182</v>
      </c>
      <c r="J1260" s="27">
        <v>0</v>
      </c>
      <c r="K1260" s="2" t="s">
        <v>182</v>
      </c>
      <c r="L1260" s="136">
        <v>0</v>
      </c>
      <c r="M1260" s="2" t="s">
        <v>38</v>
      </c>
      <c r="N1260" s="28">
        <v>0</v>
      </c>
    </row>
    <row r="1261" spans="1:14" x14ac:dyDescent="0.3">
      <c r="A1261" s="11"/>
      <c r="B1261" s="12"/>
      <c r="C1261" s="12"/>
      <c r="D1261" s="29"/>
      <c r="E1261" s="2" t="s">
        <v>26</v>
      </c>
      <c r="F1261" s="27">
        <v>0</v>
      </c>
      <c r="G1261" s="2" t="s">
        <v>183</v>
      </c>
      <c r="H1261" s="27">
        <v>0</v>
      </c>
      <c r="I1261" s="2" t="s">
        <v>184</v>
      </c>
      <c r="J1261" s="27">
        <v>0</v>
      </c>
      <c r="K1261" s="39"/>
      <c r="L1261" s="136"/>
      <c r="M1261" s="2" t="s">
        <v>39</v>
      </c>
      <c r="N1261" s="28">
        <v>0</v>
      </c>
    </row>
    <row r="1262" spans="1:14" ht="14.4" thickBot="1" x14ac:dyDescent="0.35">
      <c r="A1262" s="31"/>
      <c r="B1262" s="32"/>
      <c r="C1262" s="32"/>
      <c r="D1262" s="33"/>
      <c r="E1262" s="35"/>
      <c r="F1262" s="531"/>
      <c r="G1262" s="35"/>
      <c r="H1262" s="531"/>
      <c r="I1262" s="35"/>
      <c r="J1262" s="531"/>
      <c r="K1262" s="35"/>
      <c r="L1262" s="136"/>
      <c r="M1262" s="35"/>
      <c r="N1262" s="532"/>
    </row>
    <row r="1263" spans="1:14" ht="14.4" thickTop="1" x14ac:dyDescent="0.3">
      <c r="A1263" s="48"/>
      <c r="B1263" s="49"/>
      <c r="C1263" s="49"/>
      <c r="D1263" s="50"/>
      <c r="E1263" s="518"/>
      <c r="F1263" s="519"/>
      <c r="G1263" s="518"/>
      <c r="H1263" s="519"/>
      <c r="I1263" s="518"/>
      <c r="J1263" s="519"/>
      <c r="K1263" s="518"/>
      <c r="L1263" s="201"/>
      <c r="M1263" s="518"/>
      <c r="N1263" s="520"/>
    </row>
    <row r="1264" spans="1:14" ht="27.6" x14ac:dyDescent="0.3">
      <c r="A1264" s="37"/>
      <c r="B1264" s="78" t="s">
        <v>187</v>
      </c>
      <c r="C1264" s="12" t="s">
        <v>205</v>
      </c>
      <c r="D1264" s="13" t="s">
        <v>367</v>
      </c>
      <c r="E1264" s="39" t="s">
        <v>31</v>
      </c>
      <c r="F1264" s="40">
        <f>+F1259</f>
        <v>0</v>
      </c>
      <c r="G1264" s="39" t="s">
        <v>179</v>
      </c>
      <c r="H1264" s="40">
        <f>+H1259</f>
        <v>0</v>
      </c>
      <c r="I1264" s="39" t="s">
        <v>33</v>
      </c>
      <c r="J1264" s="40">
        <f>+J1259</f>
        <v>0</v>
      </c>
      <c r="K1264" s="39"/>
      <c r="L1264" s="192"/>
      <c r="M1264" s="39" t="s">
        <v>35</v>
      </c>
      <c r="N1264" s="41">
        <f>+N1259</f>
        <v>0</v>
      </c>
    </row>
    <row r="1265" spans="1:14" x14ac:dyDescent="0.3">
      <c r="A1265" s="11"/>
      <c r="B1265" s="12"/>
      <c r="C1265" s="12"/>
      <c r="D1265" s="13"/>
      <c r="E1265" s="39" t="s">
        <v>20</v>
      </c>
      <c r="F1265" s="40">
        <f t="shared" ref="F1265:H1266" si="8">+F1260</f>
        <v>0</v>
      </c>
      <c r="G1265" s="39" t="s">
        <v>180</v>
      </c>
      <c r="H1265" s="40">
        <f t="shared" si="8"/>
        <v>0</v>
      </c>
      <c r="I1265" s="39" t="s">
        <v>181</v>
      </c>
      <c r="J1265" s="40">
        <f>+J1260</f>
        <v>0</v>
      </c>
      <c r="K1265" s="39" t="s">
        <v>182</v>
      </c>
      <c r="L1265" s="192">
        <f>+L1260</f>
        <v>0</v>
      </c>
      <c r="M1265" s="39" t="s">
        <v>38</v>
      </c>
      <c r="N1265" s="41">
        <f>+N1260</f>
        <v>0</v>
      </c>
    </row>
    <row r="1266" spans="1:14" x14ac:dyDescent="0.3">
      <c r="A1266" s="11"/>
      <c r="B1266" s="12"/>
      <c r="C1266" s="12"/>
      <c r="D1266" s="13"/>
      <c r="E1266" s="39" t="s">
        <v>26</v>
      </c>
      <c r="F1266" s="40">
        <f t="shared" si="8"/>
        <v>0</v>
      </c>
      <c r="G1266" s="39" t="s">
        <v>183</v>
      </c>
      <c r="H1266" s="40">
        <f t="shared" si="8"/>
        <v>0</v>
      </c>
      <c r="I1266" s="39" t="s">
        <v>184</v>
      </c>
      <c r="J1266" s="40">
        <f>+J1261</f>
        <v>0</v>
      </c>
      <c r="K1266" s="39"/>
      <c r="L1266" s="192"/>
      <c r="M1266" s="39" t="s">
        <v>39</v>
      </c>
      <c r="N1266" s="41">
        <f>+N1261</f>
        <v>0</v>
      </c>
    </row>
    <row r="1267" spans="1:14" x14ac:dyDescent="0.3">
      <c r="A1267" s="42"/>
      <c r="B1267" s="43"/>
      <c r="C1267" s="43"/>
      <c r="D1267" s="22"/>
      <c r="E1267" s="44"/>
      <c r="F1267" s="172"/>
      <c r="G1267" s="44"/>
      <c r="H1267" s="172"/>
      <c r="I1267" s="44"/>
      <c r="J1267" s="172"/>
      <c r="K1267" s="44"/>
      <c r="L1267" s="746"/>
      <c r="M1267" s="44"/>
      <c r="N1267" s="45"/>
    </row>
    <row r="1268" spans="1:14" x14ac:dyDescent="0.3">
      <c r="A1268" s="11"/>
      <c r="B1268" s="12"/>
      <c r="C1268" s="12"/>
      <c r="D1268" s="13"/>
      <c r="L1268" s="107"/>
      <c r="N1268" s="5"/>
    </row>
    <row r="1269" spans="1:14" x14ac:dyDescent="0.3">
      <c r="A1269" s="100">
        <v>1307</v>
      </c>
      <c r="B1269" s="58" t="s">
        <v>175</v>
      </c>
      <c r="C1269" s="58" t="s">
        <v>208</v>
      </c>
      <c r="D1269" s="57" t="s">
        <v>368</v>
      </c>
      <c r="E1269" s="18"/>
      <c r="F1269" s="18"/>
      <c r="G1269" s="18"/>
      <c r="H1269" s="18"/>
      <c r="I1269" s="18"/>
      <c r="J1269" s="18"/>
      <c r="K1269" s="18"/>
      <c r="L1269" s="18"/>
      <c r="M1269" s="18"/>
      <c r="N1269" s="101"/>
    </row>
    <row r="1270" spans="1:14" x14ac:dyDescent="0.3">
      <c r="A1270" s="11"/>
      <c r="B1270" s="61"/>
      <c r="C1270" s="12"/>
      <c r="D1270" s="30"/>
      <c r="L1270" s="107"/>
      <c r="N1270" s="5"/>
    </row>
    <row r="1271" spans="1:14" x14ac:dyDescent="0.3">
      <c r="A1271" s="59"/>
      <c r="B1271" s="25"/>
      <c r="C1271" s="60"/>
      <c r="D1271" s="53"/>
      <c r="E1271" s="524"/>
      <c r="F1271" s="171"/>
      <c r="G1271" s="524"/>
      <c r="H1271" s="524"/>
      <c r="I1271" s="524"/>
      <c r="J1271" s="524"/>
      <c r="K1271" s="524"/>
      <c r="L1271" s="203"/>
      <c r="M1271" s="524"/>
      <c r="N1271" s="525"/>
    </row>
    <row r="1272" spans="1:14" x14ac:dyDescent="0.3">
      <c r="A1272" s="11"/>
      <c r="B1272" s="21" t="s">
        <v>177</v>
      </c>
      <c r="C1272" s="12"/>
      <c r="D1272" s="13" t="s">
        <v>178</v>
      </c>
      <c r="E1272" s="2" t="s">
        <v>31</v>
      </c>
      <c r="F1272" s="27">
        <v>0</v>
      </c>
      <c r="G1272" s="2" t="s">
        <v>179</v>
      </c>
      <c r="H1272" s="27">
        <v>0</v>
      </c>
      <c r="I1272" s="2" t="s">
        <v>33</v>
      </c>
      <c r="J1272" s="27">
        <v>0</v>
      </c>
      <c r="K1272" s="2"/>
      <c r="L1272" s="136"/>
      <c r="M1272" s="2" t="s">
        <v>35</v>
      </c>
      <c r="N1272" s="28">
        <v>0</v>
      </c>
    </row>
    <row r="1273" spans="1:14" x14ac:dyDescent="0.3">
      <c r="A1273" s="11"/>
      <c r="B1273" s="12"/>
      <c r="C1273" s="12"/>
      <c r="D1273" s="29"/>
      <c r="E1273" s="2" t="s">
        <v>20</v>
      </c>
      <c r="F1273" s="27">
        <v>0</v>
      </c>
      <c r="G1273" s="2" t="s">
        <v>180</v>
      </c>
      <c r="H1273" s="27">
        <v>0</v>
      </c>
      <c r="I1273" s="2" t="s">
        <v>181</v>
      </c>
      <c r="J1273" s="27">
        <v>0</v>
      </c>
      <c r="K1273" s="2" t="s">
        <v>182</v>
      </c>
      <c r="L1273" s="136">
        <v>0</v>
      </c>
      <c r="M1273" s="2" t="s">
        <v>38</v>
      </c>
      <c r="N1273" s="28">
        <v>0</v>
      </c>
    </row>
    <row r="1274" spans="1:14" x14ac:dyDescent="0.3">
      <c r="A1274" s="11"/>
      <c r="B1274" s="12"/>
      <c r="C1274" s="12"/>
      <c r="D1274" s="29"/>
      <c r="E1274" s="2" t="s">
        <v>26</v>
      </c>
      <c r="F1274" s="27">
        <v>0</v>
      </c>
      <c r="G1274" s="2" t="s">
        <v>183</v>
      </c>
      <c r="H1274" s="27">
        <v>0</v>
      </c>
      <c r="I1274" s="2" t="s">
        <v>184</v>
      </c>
      <c r="J1274" s="27">
        <v>0</v>
      </c>
      <c r="K1274" s="2"/>
      <c r="L1274" s="136"/>
      <c r="M1274" s="2" t="s">
        <v>39</v>
      </c>
      <c r="N1274" s="28">
        <v>0</v>
      </c>
    </row>
    <row r="1275" spans="1:14" x14ac:dyDescent="0.3">
      <c r="A1275" s="11"/>
      <c r="B1275" s="12"/>
      <c r="C1275" s="12"/>
      <c r="D1275" s="30"/>
      <c r="H1275" s="2"/>
      <c r="J1275" s="2"/>
      <c r="L1275" s="108"/>
      <c r="N1275" s="14"/>
    </row>
    <row r="1276" spans="1:14" x14ac:dyDescent="0.3">
      <c r="A1276" s="11"/>
      <c r="B1276" s="21" t="s">
        <v>185</v>
      </c>
      <c r="C1276" s="12"/>
      <c r="D1276" s="13" t="s">
        <v>186</v>
      </c>
      <c r="E1276" s="2" t="s">
        <v>31</v>
      </c>
      <c r="F1276" s="27">
        <v>0</v>
      </c>
      <c r="G1276" s="2" t="s">
        <v>179</v>
      </c>
      <c r="H1276" s="27">
        <v>0</v>
      </c>
      <c r="I1276" s="2" t="s">
        <v>33</v>
      </c>
      <c r="J1276" s="27">
        <v>0</v>
      </c>
      <c r="K1276" s="2"/>
      <c r="L1276" s="136"/>
      <c r="M1276" s="2" t="s">
        <v>35</v>
      </c>
      <c r="N1276" s="28">
        <v>0</v>
      </c>
    </row>
    <row r="1277" spans="1:14" x14ac:dyDescent="0.3">
      <c r="A1277" s="11"/>
      <c r="B1277" s="12"/>
      <c r="C1277" s="12"/>
      <c r="D1277" s="29"/>
      <c r="E1277" s="2" t="s">
        <v>20</v>
      </c>
      <c r="F1277" s="27">
        <v>0</v>
      </c>
      <c r="G1277" s="2" t="s">
        <v>180</v>
      </c>
      <c r="H1277" s="27">
        <v>0</v>
      </c>
      <c r="I1277" s="2" t="s">
        <v>181</v>
      </c>
      <c r="J1277" s="27">
        <v>0</v>
      </c>
      <c r="K1277" s="2" t="s">
        <v>182</v>
      </c>
      <c r="L1277" s="136">
        <v>0</v>
      </c>
      <c r="M1277" s="2" t="s">
        <v>38</v>
      </c>
      <c r="N1277" s="28">
        <v>0</v>
      </c>
    </row>
    <row r="1278" spans="1:14" x14ac:dyDescent="0.3">
      <c r="A1278" s="11"/>
      <c r="B1278" s="12"/>
      <c r="C1278" s="12"/>
      <c r="D1278" s="29"/>
      <c r="E1278" s="2" t="s">
        <v>26</v>
      </c>
      <c r="F1278" s="27">
        <v>0</v>
      </c>
      <c r="G1278" s="2" t="s">
        <v>183</v>
      </c>
      <c r="H1278" s="27">
        <v>0</v>
      </c>
      <c r="I1278" s="2" t="s">
        <v>184</v>
      </c>
      <c r="J1278" s="27">
        <v>0</v>
      </c>
      <c r="K1278" s="2"/>
      <c r="L1278" s="136"/>
      <c r="M1278" s="2" t="s">
        <v>39</v>
      </c>
      <c r="N1278" s="28">
        <v>0</v>
      </c>
    </row>
    <row r="1279" spans="1:14" x14ac:dyDescent="0.3">
      <c r="A1279" s="11"/>
      <c r="B1279" s="12"/>
      <c r="C1279" s="12"/>
      <c r="D1279" s="30"/>
      <c r="I1279" s="2"/>
      <c r="L1279" s="108"/>
      <c r="N1279" s="5"/>
    </row>
    <row r="1280" spans="1:14" x14ac:dyDescent="0.3">
      <c r="A1280" s="11"/>
      <c r="B1280" s="21" t="s">
        <v>195</v>
      </c>
      <c r="C1280" s="12"/>
      <c r="D1280" s="13" t="s">
        <v>196</v>
      </c>
      <c r="E1280" s="2" t="s">
        <v>31</v>
      </c>
      <c r="F1280" s="27">
        <v>0</v>
      </c>
      <c r="G1280" s="2" t="s">
        <v>179</v>
      </c>
      <c r="H1280" s="27">
        <v>0</v>
      </c>
      <c r="I1280" s="2" t="s">
        <v>33</v>
      </c>
      <c r="J1280" s="27">
        <v>0</v>
      </c>
      <c r="L1280" s="136"/>
      <c r="M1280" s="2" t="s">
        <v>35</v>
      </c>
      <c r="N1280" s="28">
        <v>0</v>
      </c>
    </row>
    <row r="1281" spans="1:14" x14ac:dyDescent="0.3">
      <c r="A1281" s="11"/>
      <c r="B1281" s="12"/>
      <c r="C1281" s="12"/>
      <c r="D1281" s="29"/>
      <c r="E1281" s="2" t="s">
        <v>20</v>
      </c>
      <c r="F1281" s="27">
        <v>0</v>
      </c>
      <c r="G1281" s="2" t="s">
        <v>180</v>
      </c>
      <c r="H1281" s="27">
        <v>0</v>
      </c>
      <c r="I1281" s="2" t="s">
        <v>181</v>
      </c>
      <c r="J1281" s="27">
        <v>0</v>
      </c>
      <c r="K1281" s="2" t="s">
        <v>182</v>
      </c>
      <c r="L1281" s="136">
        <v>0</v>
      </c>
      <c r="M1281" s="2" t="s">
        <v>38</v>
      </c>
      <c r="N1281" s="28">
        <v>0</v>
      </c>
    </row>
    <row r="1282" spans="1:14" x14ac:dyDescent="0.3">
      <c r="A1282" s="11"/>
      <c r="B1282" s="12"/>
      <c r="C1282" s="12"/>
      <c r="D1282" s="29"/>
      <c r="E1282" s="2" t="s">
        <v>26</v>
      </c>
      <c r="F1282" s="27">
        <v>0</v>
      </c>
      <c r="G1282" s="2" t="s">
        <v>183</v>
      </c>
      <c r="H1282" s="27">
        <v>0</v>
      </c>
      <c r="I1282" s="2" t="s">
        <v>184</v>
      </c>
      <c r="J1282" s="27">
        <v>0</v>
      </c>
      <c r="K1282" s="39"/>
      <c r="L1282" s="136"/>
      <c r="M1282" s="2" t="s">
        <v>39</v>
      </c>
      <c r="N1282" s="28">
        <v>0</v>
      </c>
    </row>
    <row r="1283" spans="1:14" ht="15" thickBot="1" x14ac:dyDescent="0.35">
      <c r="A1283" s="11"/>
      <c r="B1283" s="12"/>
      <c r="C1283" s="12"/>
      <c r="D1283" s="29"/>
      <c r="E1283" s="2"/>
      <c r="F1283" s="27"/>
      <c r="G1283" s="2"/>
      <c r="H1283" s="27"/>
      <c r="I1283" s="2"/>
      <c r="J1283" s="27"/>
      <c r="K1283"/>
      <c r="L1283" s="136"/>
      <c r="M1283" s="2"/>
      <c r="N1283" s="28"/>
    </row>
    <row r="1284" spans="1:14" ht="15" customHeight="1" thickTop="1" x14ac:dyDescent="0.3">
      <c r="A1284" s="48"/>
      <c r="B1284" s="49"/>
      <c r="C1284" s="49"/>
      <c r="D1284" s="50"/>
      <c r="E1284" s="518"/>
      <c r="F1284" s="519"/>
      <c r="G1284" s="518"/>
      <c r="H1284" s="519"/>
      <c r="I1284" s="518"/>
      <c r="J1284" s="519"/>
      <c r="K1284" s="518"/>
      <c r="L1284" s="201"/>
      <c r="M1284" s="518"/>
      <c r="N1284" s="520"/>
    </row>
    <row r="1285" spans="1:14" x14ac:dyDescent="0.3">
      <c r="A1285" s="37"/>
      <c r="B1285" s="78" t="s">
        <v>187</v>
      </c>
      <c r="C1285" s="12" t="s">
        <v>208</v>
      </c>
      <c r="D1285" s="13" t="s">
        <v>368</v>
      </c>
      <c r="E1285" s="39" t="s">
        <v>31</v>
      </c>
      <c r="F1285" s="40">
        <f>+F1272+F1276+F1280</f>
        <v>0</v>
      </c>
      <c r="G1285" s="39" t="s">
        <v>179</v>
      </c>
      <c r="H1285" s="40">
        <f>+H1272+H1276+H1280</f>
        <v>0</v>
      </c>
      <c r="I1285" s="39" t="s">
        <v>33</v>
      </c>
      <c r="J1285" s="40">
        <f>+J1272+J1276+J1280</f>
        <v>0</v>
      </c>
      <c r="K1285" s="39"/>
      <c r="L1285" s="192"/>
      <c r="M1285" s="39" t="s">
        <v>35</v>
      </c>
      <c r="N1285" s="41">
        <f>+N1272+N1276+N1280</f>
        <v>0</v>
      </c>
    </row>
    <row r="1286" spans="1:14" ht="29.25" customHeight="1" x14ac:dyDescent="0.3">
      <c r="A1286" s="11"/>
      <c r="B1286" s="12"/>
      <c r="C1286" s="12"/>
      <c r="D1286" s="13"/>
      <c r="E1286" s="39" t="s">
        <v>20</v>
      </c>
      <c r="F1286" s="40">
        <f>+F1273+F1277+F1281</f>
        <v>0</v>
      </c>
      <c r="G1286" s="39" t="s">
        <v>180</v>
      </c>
      <c r="H1286" s="40">
        <f>+H1273+H1277+H1281</f>
        <v>0</v>
      </c>
      <c r="I1286" s="39" t="s">
        <v>181</v>
      </c>
      <c r="J1286" s="40">
        <f>+J1273+J1277+J1281</f>
        <v>0</v>
      </c>
      <c r="K1286" s="39" t="s">
        <v>182</v>
      </c>
      <c r="L1286" s="192">
        <f>+L1273+L1277+L1281</f>
        <v>0</v>
      </c>
      <c r="M1286" s="39" t="s">
        <v>38</v>
      </c>
      <c r="N1286" s="41">
        <f>+N1273+N1277+N1281</f>
        <v>0</v>
      </c>
    </row>
    <row r="1287" spans="1:14" x14ac:dyDescent="0.3">
      <c r="A1287" s="11"/>
      <c r="B1287" s="12"/>
      <c r="C1287" s="12"/>
      <c r="D1287" s="13"/>
      <c r="E1287" s="39" t="s">
        <v>26</v>
      </c>
      <c r="F1287" s="40">
        <f>+F1274+F1278+F1282</f>
        <v>0</v>
      </c>
      <c r="G1287" s="39" t="s">
        <v>183</v>
      </c>
      <c r="H1287" s="40">
        <f>+H1274+H1278+H1282</f>
        <v>0</v>
      </c>
      <c r="I1287" s="39" t="s">
        <v>184</v>
      </c>
      <c r="J1287" s="40">
        <f>+J1274+J1278+J1282</f>
        <v>0</v>
      </c>
      <c r="K1287" s="39"/>
      <c r="L1287" s="192"/>
      <c r="M1287" s="39" t="s">
        <v>39</v>
      </c>
      <c r="N1287" s="41">
        <f>+N1274+N1278+N1282</f>
        <v>0</v>
      </c>
    </row>
    <row r="1288" spans="1:14" x14ac:dyDescent="0.3">
      <c r="A1288" s="11"/>
      <c r="B1288" s="12"/>
      <c r="C1288" s="12"/>
      <c r="D1288" s="13"/>
      <c r="E1288" s="39"/>
      <c r="F1288" s="40"/>
      <c r="G1288" s="39"/>
      <c r="H1288" s="40"/>
      <c r="I1288" s="40"/>
      <c r="J1288" s="40"/>
      <c r="K1288" s="39"/>
      <c r="L1288" s="39"/>
      <c r="M1288" s="39"/>
      <c r="N1288" s="41"/>
    </row>
    <row r="1289" spans="1:14" x14ac:dyDescent="0.3">
      <c r="A1289" s="42"/>
      <c r="B1289" s="43"/>
      <c r="C1289" s="43"/>
      <c r="D1289" s="22"/>
      <c r="E1289" s="44"/>
      <c r="F1289" s="172"/>
      <c r="G1289" s="44"/>
      <c r="H1289" s="172"/>
      <c r="I1289" s="44"/>
      <c r="J1289" s="172"/>
      <c r="K1289" s="44"/>
      <c r="L1289" s="746"/>
      <c r="M1289" s="44"/>
      <c r="N1289" s="45"/>
    </row>
    <row r="1290" spans="1:14" x14ac:dyDescent="0.3">
      <c r="A1290" s="11"/>
      <c r="B1290" s="12"/>
      <c r="C1290" s="12"/>
      <c r="D1290" s="13"/>
      <c r="L1290" s="107"/>
      <c r="N1290" s="5"/>
    </row>
    <row r="1291" spans="1:14" x14ac:dyDescent="0.3">
      <c r="A1291" s="1281"/>
      <c r="B1291" s="1282"/>
      <c r="C1291" s="60"/>
      <c r="D1291" s="63"/>
      <c r="E1291" s="1282"/>
      <c r="F1291" s="1282"/>
      <c r="G1291" s="60"/>
      <c r="H1291" s="63"/>
      <c r="I1291" s="1282"/>
      <c r="J1291" s="1282"/>
      <c r="K1291" s="60"/>
      <c r="L1291" s="63"/>
      <c r="M1291" s="1282"/>
      <c r="N1291" s="1283"/>
    </row>
    <row r="1292" spans="1:14" x14ac:dyDescent="0.3">
      <c r="A1292" s="1284" t="s">
        <v>371</v>
      </c>
      <c r="B1292" s="1285"/>
      <c r="C1292" s="1285"/>
      <c r="D1292" s="29" t="s">
        <v>361</v>
      </c>
      <c r="E1292" s="64" t="s">
        <v>31</v>
      </c>
      <c r="F1292" s="64">
        <f>+F1195+F1208+F1221+F1235+F1251+F1264+F1285</f>
        <v>0</v>
      </c>
      <c r="G1292" s="64" t="s">
        <v>179</v>
      </c>
      <c r="H1292" s="64">
        <f>+H1195+H1208+H1221+H1235+H1251+H1264+H1285</f>
        <v>0</v>
      </c>
      <c r="I1292" s="39" t="s">
        <v>33</v>
      </c>
      <c r="J1292" s="64">
        <f>+J1195+J1208+J1221+J1235+J1251+J1264+J1285</f>
        <v>0</v>
      </c>
      <c r="K1292" s="39"/>
      <c r="L1292" s="64"/>
      <c r="M1292" s="64" t="s">
        <v>35</v>
      </c>
      <c r="N1292" s="65">
        <f>+N1195+N1208+N1221+N1235+N1251+N1264+N1285</f>
        <v>0</v>
      </c>
    </row>
    <row r="1293" spans="1:14" x14ac:dyDescent="0.3">
      <c r="A1293" s="20"/>
      <c r="B1293" s="526"/>
      <c r="C1293" s="39"/>
      <c r="D1293" s="29"/>
      <c r="E1293" s="64" t="s">
        <v>20</v>
      </c>
      <c r="F1293" s="64">
        <f>+F1196+F1209+F1222+F1236+F1252+F1265+F1286</f>
        <v>0</v>
      </c>
      <c r="G1293" s="64" t="s">
        <v>180</v>
      </c>
      <c r="H1293" s="64">
        <f>+H1196+H1209+H1222+H1236+H1252+H1265+H1286</f>
        <v>0</v>
      </c>
      <c r="I1293" s="39" t="s">
        <v>181</v>
      </c>
      <c r="J1293" s="64">
        <f>+J1196+J1209+J1222+J1236+J1252+J1265+J1286</f>
        <v>0</v>
      </c>
      <c r="K1293" s="39" t="s">
        <v>182</v>
      </c>
      <c r="L1293" s="64">
        <f>+L1196+L1209+L1222+L1236+L1252+L1265+L1286</f>
        <v>0</v>
      </c>
      <c r="M1293" s="64" t="s">
        <v>38</v>
      </c>
      <c r="N1293" s="65">
        <f>+N1196+N1209+N1222+N1236+N1252+N1265+N1286</f>
        <v>0</v>
      </c>
    </row>
    <row r="1294" spans="1:14" ht="15" customHeight="1" x14ac:dyDescent="0.3">
      <c r="A1294" s="66"/>
      <c r="B1294" s="47"/>
      <c r="C1294" s="12"/>
      <c r="D1294" s="13"/>
      <c r="E1294" s="64" t="s">
        <v>26</v>
      </c>
      <c r="F1294" s="64">
        <f>+F1197+F1210+F1223+F1237+F1253+F1266+F1287</f>
        <v>0</v>
      </c>
      <c r="G1294" s="64" t="s">
        <v>183</v>
      </c>
      <c r="H1294" s="64">
        <f>+H1197+H1210+H1223+H1237+H1253+H1266+H1287</f>
        <v>0</v>
      </c>
      <c r="I1294" s="39" t="s">
        <v>184</v>
      </c>
      <c r="J1294" s="64">
        <f>+J1197+J1210+J1223+J1237+J1253+J1266+J1287</f>
        <v>0</v>
      </c>
      <c r="K1294" s="39"/>
      <c r="L1294" s="64"/>
      <c r="M1294" s="64" t="s">
        <v>39</v>
      </c>
      <c r="N1294" s="65">
        <f>+N1197+N1210+N1223+N1237+N1253+N1266+N1287</f>
        <v>0</v>
      </c>
    </row>
    <row r="1295" spans="1:14" x14ac:dyDescent="0.3">
      <c r="A1295" s="66"/>
      <c r="B1295" s="47"/>
      <c r="C1295" s="12"/>
      <c r="D1295" s="13"/>
      <c r="E1295" s="47"/>
      <c r="F1295" s="47"/>
      <c r="G1295" s="12"/>
      <c r="H1295" s="13"/>
      <c r="I1295" s="47"/>
      <c r="J1295" s="47"/>
      <c r="K1295" s="12"/>
      <c r="L1295" s="13"/>
      <c r="M1295" s="47"/>
      <c r="N1295" s="67"/>
    </row>
    <row r="1296" spans="1:14" x14ac:dyDescent="0.3">
      <c r="A1296" s="42"/>
      <c r="B1296" s="43"/>
      <c r="C1296" s="43"/>
      <c r="D1296" s="22"/>
      <c r="E1296" s="43"/>
      <c r="F1296" s="43"/>
      <c r="G1296" s="43"/>
      <c r="H1296" s="22"/>
      <c r="I1296" s="43"/>
      <c r="J1296" s="43"/>
      <c r="K1296" s="43"/>
      <c r="L1296" s="22"/>
      <c r="M1296" s="43"/>
      <c r="N1296" s="68"/>
    </row>
    <row r="1297" spans="1:14" ht="14.4" thickBot="1" x14ac:dyDescent="0.35">
      <c r="A1297" s="82"/>
      <c r="B1297" s="83"/>
      <c r="C1297" s="83"/>
      <c r="D1297" s="88"/>
      <c r="E1297" s="85"/>
      <c r="F1297" s="86"/>
      <c r="G1297" s="85"/>
      <c r="H1297" s="85"/>
      <c r="I1297" s="85"/>
      <c r="J1297" s="85"/>
      <c r="K1297" s="85"/>
      <c r="L1297" s="206"/>
      <c r="M1297" s="85"/>
      <c r="N1297" s="87"/>
    </row>
    <row r="1298" spans="1:14" ht="15" thickTop="1" thickBot="1" x14ac:dyDescent="0.35">
      <c r="A1298" s="1268" t="s">
        <v>171</v>
      </c>
      <c r="B1298" s="1269"/>
      <c r="C1298" s="9" t="s">
        <v>372</v>
      </c>
      <c r="D1298" s="96" t="s">
        <v>373</v>
      </c>
      <c r="E1298" s="219"/>
      <c r="F1298" s="219"/>
      <c r="G1298" s="219"/>
      <c r="H1298" s="219"/>
      <c r="I1298" s="219"/>
      <c r="J1298" s="219"/>
      <c r="K1298" s="219"/>
      <c r="L1298" s="219"/>
      <c r="M1298" s="219"/>
      <c r="N1298" s="10"/>
    </row>
    <row r="1299" spans="1:14" ht="14.4" thickTop="1" x14ac:dyDescent="0.3">
      <c r="A1299" s="11"/>
      <c r="B1299" s="12"/>
      <c r="C1299" s="12"/>
      <c r="D1299" s="13"/>
      <c r="L1299" s="107"/>
      <c r="N1299" s="5"/>
    </row>
    <row r="1300" spans="1:14" x14ac:dyDescent="0.3">
      <c r="A1300" s="100">
        <v>1401</v>
      </c>
      <c r="B1300" s="58" t="s">
        <v>175</v>
      </c>
      <c r="C1300" s="58" t="s">
        <v>172</v>
      </c>
      <c r="D1300" s="57" t="s">
        <v>2059</v>
      </c>
      <c r="E1300" s="18"/>
      <c r="F1300" s="18"/>
      <c r="G1300" s="18"/>
      <c r="H1300" s="18"/>
      <c r="I1300" s="18"/>
      <c r="J1300" s="18"/>
      <c r="K1300" s="18"/>
      <c r="L1300" s="18"/>
      <c r="M1300" s="18"/>
      <c r="N1300" s="101"/>
    </row>
    <row r="1301" spans="1:14" x14ac:dyDescent="0.3">
      <c r="A1301" s="11"/>
      <c r="B1301" s="61"/>
      <c r="C1301" s="12"/>
      <c r="D1301" s="30"/>
      <c r="L1301" s="107"/>
      <c r="N1301" s="5"/>
    </row>
    <row r="1302" spans="1:14" x14ac:dyDescent="0.3">
      <c r="A1302" s="59"/>
      <c r="B1302" s="25"/>
      <c r="C1302" s="60"/>
      <c r="D1302" s="53"/>
      <c r="E1302" s="524"/>
      <c r="F1302" s="171"/>
      <c r="G1302" s="524"/>
      <c r="H1302" s="524"/>
      <c r="I1302" s="524"/>
      <c r="J1302" s="524"/>
      <c r="K1302" s="524"/>
      <c r="L1302" s="203"/>
      <c r="M1302" s="524"/>
      <c r="N1302" s="525"/>
    </row>
    <row r="1303" spans="1:14" x14ac:dyDescent="0.3">
      <c r="A1303" s="11"/>
      <c r="B1303" s="21" t="s">
        <v>177</v>
      </c>
      <c r="C1303" s="12"/>
      <c r="D1303" s="13" t="s">
        <v>178</v>
      </c>
      <c r="E1303" s="2" t="s">
        <v>31</v>
      </c>
      <c r="F1303" s="27">
        <v>0</v>
      </c>
      <c r="G1303" s="2" t="s">
        <v>179</v>
      </c>
      <c r="H1303" s="27">
        <v>0</v>
      </c>
      <c r="I1303" s="2" t="s">
        <v>33</v>
      </c>
      <c r="J1303" s="27">
        <v>0</v>
      </c>
      <c r="K1303" s="2"/>
      <c r="L1303" s="136"/>
      <c r="M1303" s="2" t="s">
        <v>35</v>
      </c>
      <c r="N1303" s="28">
        <v>0</v>
      </c>
    </row>
    <row r="1304" spans="1:14" x14ac:dyDescent="0.3">
      <c r="A1304" s="11"/>
      <c r="B1304" s="12"/>
      <c r="C1304" s="12"/>
      <c r="D1304" s="29"/>
      <c r="E1304" s="2" t="s">
        <v>20</v>
      </c>
      <c r="F1304" s="27">
        <v>0</v>
      </c>
      <c r="G1304" s="2" t="s">
        <v>180</v>
      </c>
      <c r="H1304" s="27">
        <v>0</v>
      </c>
      <c r="I1304" s="2" t="s">
        <v>181</v>
      </c>
      <c r="J1304" s="27">
        <v>0</v>
      </c>
      <c r="K1304" s="2" t="s">
        <v>182</v>
      </c>
      <c r="L1304" s="136">
        <v>0</v>
      </c>
      <c r="M1304" s="2" t="s">
        <v>38</v>
      </c>
      <c r="N1304" s="28">
        <v>0</v>
      </c>
    </row>
    <row r="1305" spans="1:14" x14ac:dyDescent="0.3">
      <c r="A1305" s="11"/>
      <c r="B1305" s="12"/>
      <c r="C1305" s="12"/>
      <c r="D1305" s="29"/>
      <c r="E1305" s="2" t="s">
        <v>26</v>
      </c>
      <c r="F1305" s="27">
        <v>0</v>
      </c>
      <c r="G1305" s="2" t="s">
        <v>183</v>
      </c>
      <c r="H1305" s="27">
        <v>0</v>
      </c>
      <c r="I1305" s="2" t="s">
        <v>184</v>
      </c>
      <c r="J1305" s="27">
        <v>0</v>
      </c>
      <c r="K1305" s="2"/>
      <c r="L1305" s="136"/>
      <c r="M1305" s="2" t="s">
        <v>39</v>
      </c>
      <c r="N1305" s="28">
        <v>0</v>
      </c>
    </row>
    <row r="1306" spans="1:14" x14ac:dyDescent="0.3">
      <c r="A1306" s="11"/>
      <c r="B1306" s="12"/>
      <c r="C1306" s="12"/>
      <c r="D1306" s="30"/>
      <c r="H1306" s="2"/>
      <c r="J1306" s="2"/>
      <c r="L1306" s="108"/>
      <c r="N1306" s="14"/>
    </row>
    <row r="1307" spans="1:14" x14ac:dyDescent="0.3">
      <c r="A1307" s="11"/>
      <c r="B1307" s="21" t="s">
        <v>185</v>
      </c>
      <c r="C1307" s="12"/>
      <c r="D1307" s="13" t="s">
        <v>186</v>
      </c>
      <c r="E1307" s="2" t="s">
        <v>31</v>
      </c>
      <c r="F1307" s="27">
        <v>0</v>
      </c>
      <c r="G1307" s="2" t="s">
        <v>179</v>
      </c>
      <c r="H1307" s="27">
        <v>0</v>
      </c>
      <c r="I1307" s="2" t="s">
        <v>33</v>
      </c>
      <c r="J1307" s="27">
        <v>0</v>
      </c>
      <c r="K1307" s="2"/>
      <c r="L1307" s="136"/>
      <c r="M1307" s="2" t="s">
        <v>35</v>
      </c>
      <c r="N1307" s="28">
        <v>0</v>
      </c>
    </row>
    <row r="1308" spans="1:14" x14ac:dyDescent="0.3">
      <c r="A1308" s="11"/>
      <c r="B1308" s="12"/>
      <c r="C1308" s="12"/>
      <c r="D1308" s="29"/>
      <c r="E1308" s="2" t="s">
        <v>20</v>
      </c>
      <c r="F1308" s="27">
        <v>0</v>
      </c>
      <c r="G1308" s="2" t="s">
        <v>180</v>
      </c>
      <c r="H1308" s="27">
        <v>0</v>
      </c>
      <c r="I1308" s="2" t="s">
        <v>181</v>
      </c>
      <c r="J1308" s="27">
        <v>0</v>
      </c>
      <c r="K1308" s="2" t="s">
        <v>182</v>
      </c>
      <c r="L1308" s="136">
        <v>0</v>
      </c>
      <c r="M1308" s="2" t="s">
        <v>38</v>
      </c>
      <c r="N1308" s="28">
        <v>0</v>
      </c>
    </row>
    <row r="1309" spans="1:14" x14ac:dyDescent="0.3">
      <c r="A1309" s="11"/>
      <c r="B1309" s="12"/>
      <c r="C1309" s="12"/>
      <c r="D1309" s="29"/>
      <c r="E1309" s="2" t="s">
        <v>26</v>
      </c>
      <c r="F1309" s="27">
        <v>0</v>
      </c>
      <c r="G1309" s="2" t="s">
        <v>183</v>
      </c>
      <c r="H1309" s="27">
        <v>0</v>
      </c>
      <c r="I1309" s="2" t="s">
        <v>184</v>
      </c>
      <c r="J1309" s="27">
        <v>0</v>
      </c>
      <c r="K1309" s="2"/>
      <c r="L1309" s="136"/>
      <c r="M1309" s="2" t="s">
        <v>39</v>
      </c>
      <c r="N1309" s="28">
        <v>0</v>
      </c>
    </row>
    <row r="1310" spans="1:14" x14ac:dyDescent="0.3">
      <c r="A1310" s="11"/>
      <c r="B1310" s="12"/>
      <c r="C1310" s="12"/>
      <c r="D1310" s="30"/>
      <c r="I1310" s="2"/>
      <c r="L1310" s="108"/>
      <c r="N1310" s="5"/>
    </row>
    <row r="1311" spans="1:14" x14ac:dyDescent="0.3">
      <c r="A1311" s="11"/>
      <c r="B1311" s="21" t="s">
        <v>195</v>
      </c>
      <c r="C1311" s="12"/>
      <c r="D1311" s="13" t="s">
        <v>196</v>
      </c>
      <c r="E1311" s="2" t="s">
        <v>31</v>
      </c>
      <c r="F1311" s="27">
        <v>0</v>
      </c>
      <c r="G1311" s="2" t="s">
        <v>179</v>
      </c>
      <c r="H1311" s="27">
        <v>0</v>
      </c>
      <c r="I1311" s="2" t="s">
        <v>33</v>
      </c>
      <c r="J1311" s="27">
        <v>0</v>
      </c>
      <c r="L1311" s="136"/>
      <c r="M1311" s="2" t="s">
        <v>35</v>
      </c>
      <c r="N1311" s="28">
        <v>0</v>
      </c>
    </row>
    <row r="1312" spans="1:14" x14ac:dyDescent="0.3">
      <c r="A1312" s="11"/>
      <c r="B1312" s="12"/>
      <c r="C1312" s="12"/>
      <c r="D1312" s="29"/>
      <c r="E1312" s="2" t="s">
        <v>20</v>
      </c>
      <c r="F1312" s="27">
        <v>0</v>
      </c>
      <c r="G1312" s="2" t="s">
        <v>180</v>
      </c>
      <c r="H1312" s="27">
        <v>0</v>
      </c>
      <c r="I1312" s="2" t="s">
        <v>181</v>
      </c>
      <c r="J1312" s="27">
        <v>0</v>
      </c>
      <c r="K1312" s="2" t="s">
        <v>182</v>
      </c>
      <c r="L1312" s="136">
        <v>0</v>
      </c>
      <c r="M1312" s="2" t="s">
        <v>38</v>
      </c>
      <c r="N1312" s="28">
        <v>0</v>
      </c>
    </row>
    <row r="1313" spans="1:14" x14ac:dyDescent="0.3">
      <c r="A1313" s="11"/>
      <c r="B1313" s="12"/>
      <c r="C1313" s="12"/>
      <c r="D1313" s="29"/>
      <c r="E1313" s="2" t="s">
        <v>26</v>
      </c>
      <c r="F1313" s="27">
        <v>0</v>
      </c>
      <c r="G1313" s="2" t="s">
        <v>183</v>
      </c>
      <c r="H1313" s="27">
        <v>0</v>
      </c>
      <c r="I1313" s="2" t="s">
        <v>184</v>
      </c>
      <c r="J1313" s="27">
        <v>0</v>
      </c>
      <c r="K1313" s="39"/>
      <c r="L1313" s="136"/>
      <c r="M1313" s="2" t="s">
        <v>39</v>
      </c>
      <c r="N1313" s="28">
        <v>0</v>
      </c>
    </row>
    <row r="1314" spans="1:14" ht="15" thickBot="1" x14ac:dyDescent="0.35">
      <c r="A1314" s="11"/>
      <c r="B1314" s="12"/>
      <c r="C1314" s="12"/>
      <c r="D1314" s="29"/>
      <c r="E1314" s="2"/>
      <c r="F1314" s="27"/>
      <c r="G1314" s="2"/>
      <c r="H1314" s="27"/>
      <c r="I1314" s="2"/>
      <c r="J1314" s="27"/>
      <c r="K1314"/>
      <c r="L1314" s="136"/>
      <c r="M1314" s="2"/>
      <c r="N1314" s="28"/>
    </row>
    <row r="1315" spans="1:14" ht="14.4" thickTop="1" x14ac:dyDescent="0.3">
      <c r="A1315" s="48"/>
      <c r="B1315" s="49"/>
      <c r="C1315" s="49"/>
      <c r="D1315" s="50"/>
      <c r="E1315" s="518"/>
      <c r="F1315" s="519"/>
      <c r="G1315" s="518"/>
      <c r="H1315" s="519"/>
      <c r="I1315" s="518"/>
      <c r="J1315" s="519"/>
      <c r="K1315" s="518"/>
      <c r="L1315" s="201"/>
      <c r="M1315" s="518"/>
      <c r="N1315" s="520"/>
    </row>
    <row r="1316" spans="1:14" x14ac:dyDescent="0.3">
      <c r="A1316" s="37"/>
      <c r="B1316" s="78" t="s">
        <v>187</v>
      </c>
      <c r="C1316" s="12" t="s">
        <v>172</v>
      </c>
      <c r="D1316" s="4" t="s">
        <v>2060</v>
      </c>
      <c r="E1316" s="39" t="s">
        <v>31</v>
      </c>
      <c r="F1316" s="40">
        <f>+F1303+F1307+F1311</f>
        <v>0</v>
      </c>
      <c r="G1316" s="39" t="s">
        <v>179</v>
      </c>
      <c r="H1316" s="40">
        <f>+H1303+H1307+H1311</f>
        <v>0</v>
      </c>
      <c r="I1316" s="39" t="s">
        <v>33</v>
      </c>
      <c r="J1316" s="40">
        <f>+J1303+J1307+J1311</f>
        <v>0</v>
      </c>
      <c r="K1316" s="39"/>
      <c r="L1316" s="192"/>
      <c r="M1316" s="39" t="s">
        <v>35</v>
      </c>
      <c r="N1316" s="41">
        <f>+N1303+N1307+N1311</f>
        <v>0</v>
      </c>
    </row>
    <row r="1317" spans="1:14" x14ac:dyDescent="0.3">
      <c r="A1317" s="11"/>
      <c r="B1317" s="12"/>
      <c r="C1317" s="12"/>
      <c r="D1317" s="13"/>
      <c r="E1317" s="39" t="s">
        <v>20</v>
      </c>
      <c r="F1317" s="40">
        <f t="shared" ref="F1317:H1318" si="9">+F1304+F1308+F1312</f>
        <v>0</v>
      </c>
      <c r="G1317" s="39" t="s">
        <v>180</v>
      </c>
      <c r="H1317" s="40">
        <f t="shared" si="9"/>
        <v>0</v>
      </c>
      <c r="I1317" s="39" t="s">
        <v>181</v>
      </c>
      <c r="J1317" s="40">
        <f>+J1304+J1308+J1312</f>
        <v>0</v>
      </c>
      <c r="K1317" s="39" t="s">
        <v>182</v>
      </c>
      <c r="L1317" s="192">
        <f>+L1304+L1308+L1312</f>
        <v>0</v>
      </c>
      <c r="M1317" s="39" t="s">
        <v>38</v>
      </c>
      <c r="N1317" s="41">
        <f>+N1304+N1308+N1312</f>
        <v>0</v>
      </c>
    </row>
    <row r="1318" spans="1:14" x14ac:dyDescent="0.3">
      <c r="A1318" s="11"/>
      <c r="B1318" s="12"/>
      <c r="C1318" s="12"/>
      <c r="D1318" s="13"/>
      <c r="E1318" s="39" t="s">
        <v>26</v>
      </c>
      <c r="F1318" s="40">
        <f t="shared" si="9"/>
        <v>0</v>
      </c>
      <c r="G1318" s="39" t="s">
        <v>183</v>
      </c>
      <c r="H1318" s="40">
        <f t="shared" si="9"/>
        <v>0</v>
      </c>
      <c r="I1318" s="39" t="s">
        <v>184</v>
      </c>
      <c r="J1318" s="40">
        <f>+J1305+J1309+J1313</f>
        <v>0</v>
      </c>
      <c r="K1318" s="39"/>
      <c r="L1318" s="192"/>
      <c r="M1318" s="39" t="s">
        <v>39</v>
      </c>
      <c r="N1318" s="41">
        <f>+N1305+N1309+N1313</f>
        <v>0</v>
      </c>
    </row>
    <row r="1319" spans="1:14" x14ac:dyDescent="0.3">
      <c r="A1319" s="42"/>
      <c r="B1319" s="43"/>
      <c r="C1319" s="43"/>
      <c r="D1319" s="22"/>
      <c r="E1319" s="44"/>
      <c r="F1319" s="172"/>
      <c r="G1319" s="44"/>
      <c r="H1319" s="172"/>
      <c r="I1319" s="44"/>
      <c r="J1319" s="172"/>
      <c r="K1319" s="44"/>
      <c r="L1319" s="746"/>
      <c r="M1319" s="44"/>
      <c r="N1319" s="45"/>
    </row>
    <row r="1320" spans="1:14" x14ac:dyDescent="0.3">
      <c r="A1320" s="11"/>
      <c r="B1320" s="12"/>
      <c r="C1320" s="12"/>
      <c r="D1320" s="30"/>
      <c r="L1320" s="107"/>
      <c r="N1320" s="5"/>
    </row>
    <row r="1321" spans="1:14" x14ac:dyDescent="0.3">
      <c r="A1321" s="100">
        <v>1402</v>
      </c>
      <c r="B1321" s="58" t="s">
        <v>175</v>
      </c>
      <c r="C1321" s="58" t="s">
        <v>189</v>
      </c>
      <c r="D1321" s="57" t="s">
        <v>376</v>
      </c>
      <c r="E1321" s="18"/>
      <c r="F1321" s="18"/>
      <c r="G1321" s="18"/>
      <c r="H1321" s="18"/>
      <c r="I1321" s="18"/>
      <c r="J1321" s="18"/>
      <c r="K1321" s="18"/>
      <c r="L1321" s="18"/>
      <c r="M1321" s="18"/>
      <c r="N1321" s="101"/>
    </row>
    <row r="1322" spans="1:14" x14ac:dyDescent="0.3">
      <c r="A1322" s="11"/>
      <c r="B1322" s="61"/>
      <c r="C1322" s="12"/>
      <c r="D1322" s="30"/>
      <c r="L1322" s="107"/>
      <c r="N1322" s="5"/>
    </row>
    <row r="1323" spans="1:14" x14ac:dyDescent="0.3">
      <c r="A1323" s="59"/>
      <c r="B1323" s="25"/>
      <c r="C1323" s="60"/>
      <c r="D1323" s="53"/>
      <c r="E1323" s="524"/>
      <c r="F1323" s="171"/>
      <c r="G1323" s="524"/>
      <c r="H1323" s="524"/>
      <c r="I1323" s="524"/>
      <c r="J1323" s="524"/>
      <c r="K1323" s="524"/>
      <c r="L1323" s="203"/>
      <c r="M1323" s="524"/>
      <c r="N1323" s="525"/>
    </row>
    <row r="1324" spans="1:14" x14ac:dyDescent="0.3">
      <c r="A1324" s="11"/>
      <c r="B1324" s="21" t="s">
        <v>177</v>
      </c>
      <c r="C1324" s="12"/>
      <c r="D1324" s="13" t="s">
        <v>178</v>
      </c>
      <c r="E1324" s="2" t="s">
        <v>31</v>
      </c>
      <c r="F1324" s="27">
        <v>0</v>
      </c>
      <c r="G1324" s="2" t="s">
        <v>179</v>
      </c>
      <c r="H1324" s="27">
        <v>0</v>
      </c>
      <c r="I1324" s="2" t="s">
        <v>33</v>
      </c>
      <c r="J1324" s="27">
        <v>0</v>
      </c>
      <c r="K1324" s="2"/>
      <c r="L1324" s="136"/>
      <c r="M1324" s="2" t="s">
        <v>35</v>
      </c>
      <c r="N1324" s="28">
        <v>0</v>
      </c>
    </row>
    <row r="1325" spans="1:14" x14ac:dyDescent="0.3">
      <c r="A1325" s="11"/>
      <c r="B1325" s="12"/>
      <c r="C1325" s="12"/>
      <c r="D1325" s="29"/>
      <c r="E1325" s="2" t="s">
        <v>20</v>
      </c>
      <c r="F1325" s="27">
        <v>0</v>
      </c>
      <c r="G1325" s="2" t="s">
        <v>180</v>
      </c>
      <c r="H1325" s="27">
        <v>0</v>
      </c>
      <c r="I1325" s="2" t="s">
        <v>181</v>
      </c>
      <c r="J1325" s="27">
        <v>0</v>
      </c>
      <c r="K1325" s="2" t="s">
        <v>182</v>
      </c>
      <c r="L1325" s="136">
        <v>0</v>
      </c>
      <c r="M1325" s="2" t="s">
        <v>38</v>
      </c>
      <c r="N1325" s="28">
        <v>0</v>
      </c>
    </row>
    <row r="1326" spans="1:14" x14ac:dyDescent="0.3">
      <c r="A1326" s="11"/>
      <c r="B1326" s="12"/>
      <c r="C1326" s="12"/>
      <c r="D1326" s="29"/>
      <c r="E1326" s="2" t="s">
        <v>26</v>
      </c>
      <c r="F1326" s="27">
        <v>0</v>
      </c>
      <c r="G1326" s="2" t="s">
        <v>183</v>
      </c>
      <c r="H1326" s="27">
        <v>0</v>
      </c>
      <c r="I1326" s="2" t="s">
        <v>184</v>
      </c>
      <c r="J1326" s="27">
        <v>0</v>
      </c>
      <c r="K1326" s="2"/>
      <c r="L1326" s="136"/>
      <c r="M1326" s="2" t="s">
        <v>39</v>
      </c>
      <c r="N1326" s="28">
        <v>0</v>
      </c>
    </row>
    <row r="1327" spans="1:14" x14ac:dyDescent="0.3">
      <c r="A1327" s="11"/>
      <c r="B1327" s="12"/>
      <c r="C1327" s="12"/>
      <c r="D1327" s="30"/>
      <c r="H1327" s="2"/>
      <c r="J1327" s="2"/>
      <c r="L1327" s="108"/>
      <c r="N1327" s="14"/>
    </row>
    <row r="1328" spans="1:14" x14ac:dyDescent="0.3">
      <c r="A1328" s="11"/>
      <c r="B1328" s="21" t="s">
        <v>185</v>
      </c>
      <c r="C1328" s="12"/>
      <c r="D1328" s="13" t="s">
        <v>186</v>
      </c>
      <c r="E1328" s="2" t="s">
        <v>31</v>
      </c>
      <c r="F1328" s="27">
        <v>0</v>
      </c>
      <c r="G1328" s="2" t="s">
        <v>179</v>
      </c>
      <c r="H1328" s="27">
        <v>0</v>
      </c>
      <c r="I1328" s="2" t="s">
        <v>33</v>
      </c>
      <c r="J1328" s="27">
        <v>0</v>
      </c>
      <c r="K1328" s="2"/>
      <c r="L1328" s="136"/>
      <c r="M1328" s="2" t="s">
        <v>35</v>
      </c>
      <c r="N1328" s="28">
        <v>0</v>
      </c>
    </row>
    <row r="1329" spans="1:14" x14ac:dyDescent="0.3">
      <c r="A1329" s="11"/>
      <c r="B1329" s="12"/>
      <c r="C1329" s="12"/>
      <c r="D1329" s="29"/>
      <c r="E1329" s="2" t="s">
        <v>20</v>
      </c>
      <c r="F1329" s="27">
        <v>0</v>
      </c>
      <c r="G1329" s="2" t="s">
        <v>180</v>
      </c>
      <c r="H1329" s="27">
        <v>0</v>
      </c>
      <c r="I1329" s="2" t="s">
        <v>181</v>
      </c>
      <c r="J1329" s="27">
        <v>0</v>
      </c>
      <c r="K1329" s="2" t="s">
        <v>182</v>
      </c>
      <c r="L1329" s="136">
        <v>0</v>
      </c>
      <c r="M1329" s="2" t="s">
        <v>38</v>
      </c>
      <c r="N1329" s="28">
        <v>0</v>
      </c>
    </row>
    <row r="1330" spans="1:14" x14ac:dyDescent="0.3">
      <c r="A1330" s="11"/>
      <c r="B1330" s="12"/>
      <c r="C1330" s="12"/>
      <c r="D1330" s="29"/>
      <c r="E1330" s="2" t="s">
        <v>26</v>
      </c>
      <c r="F1330" s="27">
        <v>0</v>
      </c>
      <c r="G1330" s="2" t="s">
        <v>183</v>
      </c>
      <c r="H1330" s="27">
        <v>0</v>
      </c>
      <c r="I1330" s="2" t="s">
        <v>184</v>
      </c>
      <c r="J1330" s="27">
        <v>0</v>
      </c>
      <c r="K1330" s="2"/>
      <c r="L1330" s="136"/>
      <c r="M1330" s="2" t="s">
        <v>39</v>
      </c>
      <c r="N1330" s="28">
        <v>0</v>
      </c>
    </row>
    <row r="1331" spans="1:14" x14ac:dyDescent="0.3">
      <c r="A1331" s="11"/>
      <c r="B1331" s="12"/>
      <c r="C1331" s="12"/>
      <c r="D1331" s="30"/>
      <c r="I1331" s="2"/>
      <c r="L1331" s="108"/>
      <c r="N1331" s="5"/>
    </row>
    <row r="1332" spans="1:14" x14ac:dyDescent="0.3">
      <c r="A1332" s="11"/>
      <c r="B1332" s="21" t="s">
        <v>195</v>
      </c>
      <c r="C1332" s="12"/>
      <c r="D1332" s="13" t="s">
        <v>196</v>
      </c>
      <c r="E1332" s="2" t="s">
        <v>31</v>
      </c>
      <c r="F1332" s="27">
        <v>0</v>
      </c>
      <c r="G1332" s="2" t="s">
        <v>179</v>
      </c>
      <c r="H1332" s="27">
        <v>0</v>
      </c>
      <c r="I1332" s="2" t="s">
        <v>33</v>
      </c>
      <c r="J1332" s="27">
        <v>0</v>
      </c>
      <c r="L1332" s="136"/>
      <c r="M1332" s="2" t="s">
        <v>35</v>
      </c>
      <c r="N1332" s="28">
        <v>0</v>
      </c>
    </row>
    <row r="1333" spans="1:14" x14ac:dyDescent="0.3">
      <c r="A1333" s="11"/>
      <c r="B1333" s="12"/>
      <c r="C1333" s="12"/>
      <c r="D1333" s="29"/>
      <c r="E1333" s="2" t="s">
        <v>20</v>
      </c>
      <c r="F1333" s="27">
        <v>0</v>
      </c>
      <c r="G1333" s="2" t="s">
        <v>180</v>
      </c>
      <c r="H1333" s="27">
        <v>0</v>
      </c>
      <c r="I1333" s="2" t="s">
        <v>181</v>
      </c>
      <c r="J1333" s="27">
        <v>0</v>
      </c>
      <c r="K1333" s="2" t="s">
        <v>182</v>
      </c>
      <c r="L1333" s="136">
        <v>0</v>
      </c>
      <c r="M1333" s="2" t="s">
        <v>38</v>
      </c>
      <c r="N1333" s="28">
        <v>0</v>
      </c>
    </row>
    <row r="1334" spans="1:14" x14ac:dyDescent="0.3">
      <c r="A1334" s="11"/>
      <c r="B1334" s="12"/>
      <c r="C1334" s="12"/>
      <c r="D1334" s="29"/>
      <c r="E1334" s="2" t="s">
        <v>26</v>
      </c>
      <c r="F1334" s="27">
        <v>0</v>
      </c>
      <c r="G1334" s="2" t="s">
        <v>183</v>
      </c>
      <c r="H1334" s="27">
        <v>0</v>
      </c>
      <c r="I1334" s="2" t="s">
        <v>184</v>
      </c>
      <c r="J1334" s="27">
        <v>0</v>
      </c>
      <c r="K1334" s="39"/>
      <c r="L1334" s="136"/>
      <c r="M1334" s="2" t="s">
        <v>39</v>
      </c>
      <c r="N1334" s="28">
        <v>0</v>
      </c>
    </row>
    <row r="1335" spans="1:14" ht="15" thickBot="1" x14ac:dyDescent="0.35">
      <c r="A1335" s="11"/>
      <c r="B1335" s="12"/>
      <c r="C1335" s="12"/>
      <c r="D1335" s="29"/>
      <c r="E1335" s="2"/>
      <c r="F1335" s="27"/>
      <c r="G1335" s="2"/>
      <c r="H1335" s="27"/>
      <c r="I1335" s="2"/>
      <c r="J1335" s="27"/>
      <c r="K1335"/>
      <c r="L1335" s="136"/>
      <c r="M1335" s="2"/>
      <c r="N1335" s="28"/>
    </row>
    <row r="1336" spans="1:14" ht="14.4" thickTop="1" x14ac:dyDescent="0.3">
      <c r="A1336" s="48"/>
      <c r="B1336" s="49"/>
      <c r="C1336" s="49"/>
      <c r="D1336" s="50"/>
      <c r="E1336" s="518"/>
      <c r="F1336" s="519"/>
      <c r="G1336" s="518"/>
      <c r="H1336" s="519"/>
      <c r="I1336" s="518"/>
      <c r="J1336" s="519"/>
      <c r="K1336" s="518"/>
      <c r="L1336" s="201"/>
      <c r="M1336" s="518"/>
      <c r="N1336" s="520"/>
    </row>
    <row r="1337" spans="1:14" x14ac:dyDescent="0.3">
      <c r="A1337" s="37"/>
      <c r="B1337" s="78" t="s">
        <v>187</v>
      </c>
      <c r="C1337" s="12" t="s">
        <v>189</v>
      </c>
      <c r="D1337" s="13" t="s">
        <v>376</v>
      </c>
      <c r="E1337" s="39" t="s">
        <v>31</v>
      </c>
      <c r="F1337" s="40">
        <f>+F1324+F1328+F1332</f>
        <v>0</v>
      </c>
      <c r="G1337" s="39" t="s">
        <v>179</v>
      </c>
      <c r="H1337" s="40">
        <f>+H1324+H1328+H1332</f>
        <v>0</v>
      </c>
      <c r="I1337" s="39" t="s">
        <v>33</v>
      </c>
      <c r="J1337" s="40">
        <f>+J1324+J1328+J1332</f>
        <v>0</v>
      </c>
      <c r="K1337" s="39"/>
      <c r="L1337" s="192"/>
      <c r="M1337" s="39" t="s">
        <v>35</v>
      </c>
      <c r="N1337" s="41">
        <f>+N1324+N1328+N1332</f>
        <v>0</v>
      </c>
    </row>
    <row r="1338" spans="1:14" x14ac:dyDescent="0.3">
      <c r="A1338" s="11"/>
      <c r="B1338" s="12"/>
      <c r="C1338" s="12"/>
      <c r="D1338" s="13"/>
      <c r="E1338" s="39" t="s">
        <v>20</v>
      </c>
      <c r="F1338" s="40">
        <f t="shared" ref="F1338:H1339" si="10">+F1325+F1329+F1333</f>
        <v>0</v>
      </c>
      <c r="G1338" s="39" t="s">
        <v>180</v>
      </c>
      <c r="H1338" s="40">
        <f t="shared" si="10"/>
        <v>0</v>
      </c>
      <c r="I1338" s="39" t="s">
        <v>181</v>
      </c>
      <c r="J1338" s="40">
        <f>+J1325+J1329+J1333</f>
        <v>0</v>
      </c>
      <c r="K1338" s="39" t="s">
        <v>182</v>
      </c>
      <c r="L1338" s="192">
        <f>+L1325+L1329+L1333</f>
        <v>0</v>
      </c>
      <c r="M1338" s="39" t="s">
        <v>38</v>
      </c>
      <c r="N1338" s="41">
        <f>+N1325+N1329+N1333</f>
        <v>0</v>
      </c>
    </row>
    <row r="1339" spans="1:14" x14ac:dyDescent="0.3">
      <c r="A1339" s="11"/>
      <c r="B1339" s="12"/>
      <c r="C1339" s="12"/>
      <c r="D1339" s="13"/>
      <c r="E1339" s="39" t="s">
        <v>26</v>
      </c>
      <c r="F1339" s="40">
        <f t="shared" si="10"/>
        <v>0</v>
      </c>
      <c r="G1339" s="39" t="s">
        <v>183</v>
      </c>
      <c r="H1339" s="40">
        <f t="shared" si="10"/>
        <v>0</v>
      </c>
      <c r="I1339" s="39" t="s">
        <v>184</v>
      </c>
      <c r="J1339" s="40">
        <f>+J1326+J1330+J1334</f>
        <v>0</v>
      </c>
      <c r="K1339" s="39"/>
      <c r="L1339" s="192"/>
      <c r="M1339" s="39" t="s">
        <v>39</v>
      </c>
      <c r="N1339" s="41">
        <f>+N1326+N1330+N1334</f>
        <v>0</v>
      </c>
    </row>
    <row r="1340" spans="1:14" x14ac:dyDescent="0.3">
      <c r="A1340" s="42"/>
      <c r="B1340" s="43"/>
      <c r="C1340" s="43"/>
      <c r="D1340" s="22"/>
      <c r="E1340" s="44"/>
      <c r="F1340" s="172"/>
      <c r="G1340" s="44"/>
      <c r="H1340" s="172"/>
      <c r="I1340" s="44"/>
      <c r="J1340" s="172"/>
      <c r="K1340" s="44"/>
      <c r="L1340" s="746"/>
      <c r="M1340" s="44"/>
      <c r="N1340" s="45"/>
    </row>
    <row r="1341" spans="1:14" x14ac:dyDescent="0.3">
      <c r="A1341" s="11"/>
      <c r="B1341" s="12"/>
      <c r="C1341" s="12"/>
      <c r="D1341" s="30"/>
      <c r="L1341" s="107"/>
      <c r="N1341" s="5"/>
    </row>
    <row r="1342" spans="1:14" x14ac:dyDescent="0.3">
      <c r="A1342" s="11"/>
      <c r="B1342" s="12"/>
      <c r="C1342" s="12"/>
      <c r="D1342" s="30"/>
      <c r="L1342" s="107"/>
      <c r="N1342" s="5"/>
    </row>
    <row r="1343" spans="1:14" x14ac:dyDescent="0.3">
      <c r="A1343" s="56" t="s">
        <v>377</v>
      </c>
      <c r="B1343" s="58" t="s">
        <v>175</v>
      </c>
      <c r="C1343" s="62" t="s">
        <v>193</v>
      </c>
      <c r="D1343" s="57" t="s">
        <v>379</v>
      </c>
      <c r="E1343" s="18"/>
      <c r="F1343" s="18"/>
      <c r="G1343" s="18"/>
      <c r="H1343" s="18"/>
      <c r="I1343" s="18"/>
      <c r="J1343" s="18"/>
      <c r="K1343" s="18"/>
      <c r="L1343" s="18"/>
      <c r="M1343" s="18"/>
      <c r="N1343" s="101"/>
    </row>
    <row r="1344" spans="1:14" x14ac:dyDescent="0.3">
      <c r="A1344" s="11"/>
      <c r="B1344" s="61"/>
      <c r="C1344" s="12"/>
      <c r="D1344" s="30"/>
      <c r="L1344" s="107"/>
      <c r="N1344" s="5"/>
    </row>
    <row r="1345" spans="1:14" x14ac:dyDescent="0.3">
      <c r="A1345" s="59"/>
      <c r="B1345" s="25"/>
      <c r="C1345" s="60"/>
      <c r="D1345" s="53"/>
      <c r="E1345" s="524"/>
      <c r="F1345" s="171"/>
      <c r="G1345" s="524"/>
      <c r="H1345" s="524"/>
      <c r="I1345" s="524"/>
      <c r="J1345" s="524"/>
      <c r="K1345" s="524"/>
      <c r="L1345" s="203"/>
      <c r="M1345" s="524"/>
      <c r="N1345" s="525"/>
    </row>
    <row r="1346" spans="1:14" x14ac:dyDescent="0.3">
      <c r="A1346" s="11"/>
      <c r="B1346" s="21" t="s">
        <v>177</v>
      </c>
      <c r="C1346" s="12"/>
      <c r="D1346" s="13" t="s">
        <v>178</v>
      </c>
      <c r="E1346" s="2" t="s">
        <v>31</v>
      </c>
      <c r="F1346" s="27">
        <v>0</v>
      </c>
      <c r="G1346" s="2" t="s">
        <v>179</v>
      </c>
      <c r="H1346" s="27">
        <v>0</v>
      </c>
      <c r="I1346" s="2" t="s">
        <v>33</v>
      </c>
      <c r="J1346" s="27">
        <v>0</v>
      </c>
      <c r="K1346" s="2"/>
      <c r="L1346" s="136"/>
      <c r="M1346" s="2" t="s">
        <v>35</v>
      </c>
      <c r="N1346" s="28">
        <v>0</v>
      </c>
    </row>
    <row r="1347" spans="1:14" x14ac:dyDescent="0.3">
      <c r="A1347" s="11"/>
      <c r="B1347" s="12"/>
      <c r="C1347" s="12"/>
      <c r="D1347" s="29"/>
      <c r="E1347" s="2" t="s">
        <v>20</v>
      </c>
      <c r="F1347" s="27">
        <v>0</v>
      </c>
      <c r="G1347" s="2" t="s">
        <v>180</v>
      </c>
      <c r="H1347" s="27">
        <v>0</v>
      </c>
      <c r="I1347" s="2" t="s">
        <v>181</v>
      </c>
      <c r="J1347" s="27">
        <v>0</v>
      </c>
      <c r="K1347" s="2" t="s">
        <v>182</v>
      </c>
      <c r="L1347" s="136">
        <v>0</v>
      </c>
      <c r="M1347" s="2" t="s">
        <v>38</v>
      </c>
      <c r="N1347" s="28">
        <v>0</v>
      </c>
    </row>
    <row r="1348" spans="1:14" x14ac:dyDescent="0.3">
      <c r="A1348" s="11"/>
      <c r="B1348" s="12"/>
      <c r="C1348" s="12"/>
      <c r="D1348" s="29"/>
      <c r="E1348" s="2" t="s">
        <v>26</v>
      </c>
      <c r="F1348" s="27">
        <v>0</v>
      </c>
      <c r="G1348" s="2" t="s">
        <v>183</v>
      </c>
      <c r="H1348" s="27">
        <v>0</v>
      </c>
      <c r="I1348" s="2" t="s">
        <v>184</v>
      </c>
      <c r="J1348" s="27">
        <v>0</v>
      </c>
      <c r="K1348" s="2"/>
      <c r="L1348" s="136"/>
      <c r="M1348" s="2" t="s">
        <v>39</v>
      </c>
      <c r="N1348" s="28">
        <v>0</v>
      </c>
    </row>
    <row r="1349" spans="1:14" x14ac:dyDescent="0.3">
      <c r="A1349" s="11"/>
      <c r="B1349" s="12"/>
      <c r="C1349" s="12"/>
      <c r="D1349" s="30"/>
      <c r="H1349" s="2"/>
      <c r="J1349" s="2"/>
      <c r="L1349" s="108"/>
      <c r="N1349" s="14"/>
    </row>
    <row r="1350" spans="1:14" x14ac:dyDescent="0.3">
      <c r="A1350" s="11"/>
      <c r="B1350" s="21" t="s">
        <v>185</v>
      </c>
      <c r="C1350" s="12"/>
      <c r="D1350" s="13" t="s">
        <v>186</v>
      </c>
      <c r="E1350" s="2" t="s">
        <v>31</v>
      </c>
      <c r="F1350" s="27">
        <v>0</v>
      </c>
      <c r="G1350" s="2" t="s">
        <v>179</v>
      </c>
      <c r="H1350" s="27">
        <v>0</v>
      </c>
      <c r="I1350" s="2" t="s">
        <v>33</v>
      </c>
      <c r="J1350" s="27">
        <v>0</v>
      </c>
      <c r="K1350" s="2"/>
      <c r="L1350" s="136"/>
      <c r="M1350" s="2" t="s">
        <v>35</v>
      </c>
      <c r="N1350" s="28">
        <v>0</v>
      </c>
    </row>
    <row r="1351" spans="1:14" x14ac:dyDescent="0.3">
      <c r="A1351" s="11"/>
      <c r="B1351" s="12"/>
      <c r="C1351" s="12"/>
      <c r="D1351" s="29"/>
      <c r="E1351" s="2" t="s">
        <v>20</v>
      </c>
      <c r="F1351" s="27">
        <v>0</v>
      </c>
      <c r="G1351" s="2" t="s">
        <v>180</v>
      </c>
      <c r="H1351" s="27">
        <v>0</v>
      </c>
      <c r="I1351" s="2" t="s">
        <v>181</v>
      </c>
      <c r="J1351" s="27">
        <v>0</v>
      </c>
      <c r="K1351" s="2" t="s">
        <v>182</v>
      </c>
      <c r="L1351" s="136">
        <v>0</v>
      </c>
      <c r="M1351" s="2" t="s">
        <v>38</v>
      </c>
      <c r="N1351" s="28">
        <v>0</v>
      </c>
    </row>
    <row r="1352" spans="1:14" x14ac:dyDescent="0.3">
      <c r="A1352" s="11"/>
      <c r="B1352" s="12"/>
      <c r="C1352" s="12"/>
      <c r="D1352" s="29"/>
      <c r="E1352" s="2" t="s">
        <v>26</v>
      </c>
      <c r="F1352" s="27">
        <v>0</v>
      </c>
      <c r="G1352" s="2" t="s">
        <v>183</v>
      </c>
      <c r="H1352" s="27">
        <v>0</v>
      </c>
      <c r="I1352" s="2" t="s">
        <v>184</v>
      </c>
      <c r="J1352" s="27">
        <v>0</v>
      </c>
      <c r="K1352" s="2"/>
      <c r="L1352" s="136"/>
      <c r="M1352" s="2" t="s">
        <v>39</v>
      </c>
      <c r="N1352" s="28">
        <v>0</v>
      </c>
    </row>
    <row r="1353" spans="1:14" x14ac:dyDescent="0.3">
      <c r="A1353" s="11"/>
      <c r="B1353" s="12"/>
      <c r="C1353" s="12"/>
      <c r="D1353" s="30"/>
      <c r="I1353" s="2"/>
      <c r="L1353" s="108"/>
      <c r="N1353" s="5"/>
    </row>
    <row r="1354" spans="1:14" x14ac:dyDescent="0.3">
      <c r="A1354" s="11"/>
      <c r="B1354" s="21" t="s">
        <v>195</v>
      </c>
      <c r="C1354" s="12"/>
      <c r="D1354" s="13" t="s">
        <v>196</v>
      </c>
      <c r="E1354" s="2" t="s">
        <v>31</v>
      </c>
      <c r="F1354" s="27">
        <v>0</v>
      </c>
      <c r="G1354" s="2" t="s">
        <v>179</v>
      </c>
      <c r="H1354" s="27">
        <v>0</v>
      </c>
      <c r="I1354" s="2" t="s">
        <v>33</v>
      </c>
      <c r="J1354" s="27">
        <v>0</v>
      </c>
      <c r="L1354" s="136"/>
      <c r="M1354" s="2" t="s">
        <v>35</v>
      </c>
      <c r="N1354" s="28">
        <v>0</v>
      </c>
    </row>
    <row r="1355" spans="1:14" x14ac:dyDescent="0.3">
      <c r="A1355" s="11"/>
      <c r="B1355" s="12"/>
      <c r="C1355" s="12"/>
      <c r="D1355" s="29"/>
      <c r="E1355" s="2" t="s">
        <v>20</v>
      </c>
      <c r="F1355" s="27">
        <v>0</v>
      </c>
      <c r="G1355" s="2" t="s">
        <v>180</v>
      </c>
      <c r="H1355" s="27">
        <v>0</v>
      </c>
      <c r="I1355" s="2" t="s">
        <v>181</v>
      </c>
      <c r="J1355" s="27">
        <v>0</v>
      </c>
      <c r="K1355" s="2" t="s">
        <v>182</v>
      </c>
      <c r="L1355" s="136">
        <v>0</v>
      </c>
      <c r="M1355" s="2" t="s">
        <v>38</v>
      </c>
      <c r="N1355" s="28">
        <v>0</v>
      </c>
    </row>
    <row r="1356" spans="1:14" x14ac:dyDescent="0.3">
      <c r="A1356" s="11"/>
      <c r="B1356" s="12"/>
      <c r="C1356" s="12"/>
      <c r="D1356" s="29"/>
      <c r="E1356" s="2" t="s">
        <v>26</v>
      </c>
      <c r="F1356" s="27">
        <v>0</v>
      </c>
      <c r="G1356" s="2" t="s">
        <v>183</v>
      </c>
      <c r="H1356" s="27">
        <v>0</v>
      </c>
      <c r="I1356" s="2" t="s">
        <v>184</v>
      </c>
      <c r="J1356" s="27">
        <v>0</v>
      </c>
      <c r="K1356" s="39"/>
      <c r="L1356" s="136"/>
      <c r="M1356" s="2" t="s">
        <v>39</v>
      </c>
      <c r="N1356" s="28">
        <v>0</v>
      </c>
    </row>
    <row r="1357" spans="1:14" ht="15" thickBot="1" x14ac:dyDescent="0.35">
      <c r="A1357" s="11"/>
      <c r="B1357" s="12"/>
      <c r="C1357" s="12"/>
      <c r="D1357" s="29"/>
      <c r="E1357" s="2"/>
      <c r="F1357" s="27"/>
      <c r="G1357" s="2"/>
      <c r="H1357" s="27"/>
      <c r="I1357" s="2"/>
      <c r="J1357" s="27"/>
      <c r="K1357"/>
      <c r="L1357" s="136"/>
      <c r="M1357" s="2"/>
      <c r="N1357" s="28"/>
    </row>
    <row r="1358" spans="1:14" ht="14.4" thickTop="1" x14ac:dyDescent="0.3">
      <c r="A1358" s="48"/>
      <c r="B1358" s="49"/>
      <c r="C1358" s="49"/>
      <c r="D1358" s="50"/>
      <c r="E1358" s="518"/>
      <c r="F1358" s="519"/>
      <c r="G1358" s="518"/>
      <c r="H1358" s="519"/>
      <c r="I1358" s="518"/>
      <c r="J1358" s="519"/>
      <c r="K1358" s="518"/>
      <c r="L1358" s="201"/>
      <c r="M1358" s="518"/>
      <c r="N1358" s="520"/>
    </row>
    <row r="1359" spans="1:14" x14ac:dyDescent="0.3">
      <c r="A1359" s="37"/>
      <c r="B1359" s="78" t="s">
        <v>187</v>
      </c>
      <c r="C1359" s="181" t="s">
        <v>193</v>
      </c>
      <c r="D1359" s="13" t="s">
        <v>379</v>
      </c>
      <c r="E1359" s="39" t="s">
        <v>31</v>
      </c>
      <c r="F1359" s="40">
        <f>+F1346+F1350+F1354</f>
        <v>0</v>
      </c>
      <c r="G1359" s="39" t="s">
        <v>179</v>
      </c>
      <c r="H1359" s="40">
        <f>+H1346+H1350+H1354</f>
        <v>0</v>
      </c>
      <c r="I1359" s="39" t="s">
        <v>33</v>
      </c>
      <c r="J1359" s="40">
        <f>+J1346+J1350+J1354</f>
        <v>0</v>
      </c>
      <c r="K1359" s="39"/>
      <c r="L1359" s="192"/>
      <c r="M1359" s="39" t="s">
        <v>35</v>
      </c>
      <c r="N1359" s="41">
        <f>+N1346+N1350+N1354</f>
        <v>0</v>
      </c>
    </row>
    <row r="1360" spans="1:14" x14ac:dyDescent="0.3">
      <c r="A1360" s="11"/>
      <c r="B1360" s="12"/>
      <c r="C1360" s="12"/>
      <c r="D1360" s="13"/>
      <c r="E1360" s="39" t="s">
        <v>20</v>
      </c>
      <c r="F1360" s="40">
        <f t="shared" ref="F1360:H1361" si="11">+F1347+F1351+F1355</f>
        <v>0</v>
      </c>
      <c r="G1360" s="39" t="s">
        <v>180</v>
      </c>
      <c r="H1360" s="40">
        <f t="shared" si="11"/>
        <v>0</v>
      </c>
      <c r="I1360" s="39" t="s">
        <v>181</v>
      </c>
      <c r="J1360" s="40">
        <f>+J1347+J1351+J1355</f>
        <v>0</v>
      </c>
      <c r="K1360" s="39" t="s">
        <v>182</v>
      </c>
      <c r="L1360" s="192">
        <f>+L1347+L1351+L1355</f>
        <v>0</v>
      </c>
      <c r="M1360" s="39" t="s">
        <v>38</v>
      </c>
      <c r="N1360" s="41">
        <f>+N1347+N1351+N1355</f>
        <v>0</v>
      </c>
    </row>
    <row r="1361" spans="1:14" x14ac:dyDescent="0.3">
      <c r="A1361" s="11"/>
      <c r="B1361" s="12"/>
      <c r="C1361" s="12"/>
      <c r="D1361" s="13"/>
      <c r="E1361" s="39" t="s">
        <v>26</v>
      </c>
      <c r="F1361" s="40">
        <f t="shared" si="11"/>
        <v>0</v>
      </c>
      <c r="G1361" s="39" t="s">
        <v>183</v>
      </c>
      <c r="H1361" s="40">
        <f t="shared" si="11"/>
        <v>0</v>
      </c>
      <c r="I1361" s="39" t="s">
        <v>184</v>
      </c>
      <c r="J1361" s="40">
        <f>+J1348+J1352+J1356</f>
        <v>0</v>
      </c>
      <c r="K1361" s="39"/>
      <c r="L1361" s="192"/>
      <c r="M1361" s="39" t="s">
        <v>39</v>
      </c>
      <c r="N1361" s="41">
        <f>+N1348+N1352+N1356</f>
        <v>0</v>
      </c>
    </row>
    <row r="1362" spans="1:14" x14ac:dyDescent="0.3">
      <c r="A1362" s="42"/>
      <c r="B1362" s="43"/>
      <c r="C1362" s="43"/>
      <c r="D1362" s="22"/>
      <c r="E1362" s="44"/>
      <c r="F1362" s="172"/>
      <c r="G1362" s="44"/>
      <c r="H1362" s="172"/>
      <c r="I1362" s="44"/>
      <c r="J1362" s="172"/>
      <c r="K1362" s="44"/>
      <c r="L1362" s="746"/>
      <c r="M1362" s="44"/>
      <c r="N1362" s="45"/>
    </row>
    <row r="1363" spans="1:14" x14ac:dyDescent="0.3">
      <c r="A1363" s="79"/>
      <c r="B1363" s="17"/>
      <c r="C1363" s="17"/>
      <c r="D1363" s="18"/>
      <c r="E1363" s="521"/>
      <c r="F1363" s="522"/>
      <c r="G1363" s="521"/>
      <c r="H1363" s="521"/>
      <c r="I1363" s="521"/>
      <c r="J1363" s="521"/>
      <c r="K1363" s="521"/>
      <c r="L1363" s="197"/>
      <c r="M1363" s="521"/>
      <c r="N1363" s="523"/>
    </row>
    <row r="1364" spans="1:14" x14ac:dyDescent="0.3">
      <c r="A1364" s="56" t="s">
        <v>380</v>
      </c>
      <c r="B1364" s="58" t="s">
        <v>175</v>
      </c>
      <c r="C1364" s="182" t="s">
        <v>2061</v>
      </c>
      <c r="D1364" s="57" t="s">
        <v>381</v>
      </c>
      <c r="E1364" s="18"/>
      <c r="F1364" s="18"/>
      <c r="G1364" s="18"/>
      <c r="H1364" s="18"/>
      <c r="I1364" s="18"/>
      <c r="J1364" s="18"/>
      <c r="K1364" s="18"/>
      <c r="L1364" s="18"/>
      <c r="M1364" s="18"/>
      <c r="N1364" s="101"/>
    </row>
    <row r="1365" spans="1:14" ht="15" customHeight="1" x14ac:dyDescent="0.3">
      <c r="A1365" s="11"/>
      <c r="B1365" s="61"/>
      <c r="C1365" s="12"/>
      <c r="D1365" s="30"/>
      <c r="L1365" s="107"/>
      <c r="N1365" s="5"/>
    </row>
    <row r="1366" spans="1:14" x14ac:dyDescent="0.3">
      <c r="A1366" s="59"/>
      <c r="B1366" s="25"/>
      <c r="C1366" s="60"/>
      <c r="D1366" s="53"/>
      <c r="E1366" s="524"/>
      <c r="F1366" s="171"/>
      <c r="G1366" s="524"/>
      <c r="H1366" s="524"/>
      <c r="I1366" s="524"/>
      <c r="J1366" s="524"/>
      <c r="K1366" s="524"/>
      <c r="L1366" s="203"/>
      <c r="M1366" s="524"/>
      <c r="N1366" s="525"/>
    </row>
    <row r="1367" spans="1:14" x14ac:dyDescent="0.3">
      <c r="A1367" s="11"/>
      <c r="B1367" s="21" t="s">
        <v>177</v>
      </c>
      <c r="C1367" s="12"/>
      <c r="D1367" s="13" t="s">
        <v>178</v>
      </c>
      <c r="E1367" s="2" t="s">
        <v>31</v>
      </c>
      <c r="F1367" s="27">
        <v>0</v>
      </c>
      <c r="G1367" s="2" t="s">
        <v>179</v>
      </c>
      <c r="H1367" s="27">
        <v>0</v>
      </c>
      <c r="I1367" s="2" t="s">
        <v>33</v>
      </c>
      <c r="J1367" s="27">
        <v>0</v>
      </c>
      <c r="K1367" s="2"/>
      <c r="L1367" s="136"/>
      <c r="M1367" s="2" t="s">
        <v>35</v>
      </c>
      <c r="N1367" s="28">
        <v>0</v>
      </c>
    </row>
    <row r="1368" spans="1:14" x14ac:dyDescent="0.3">
      <c r="A1368" s="11"/>
      <c r="B1368" s="12"/>
      <c r="C1368" s="12"/>
      <c r="D1368" s="29"/>
      <c r="E1368" s="2" t="s">
        <v>20</v>
      </c>
      <c r="F1368" s="27">
        <v>0</v>
      </c>
      <c r="G1368" s="2" t="s">
        <v>180</v>
      </c>
      <c r="H1368" s="27">
        <v>0</v>
      </c>
      <c r="I1368" s="2" t="s">
        <v>181</v>
      </c>
      <c r="J1368" s="27">
        <v>0</v>
      </c>
      <c r="K1368" s="2" t="s">
        <v>182</v>
      </c>
      <c r="L1368" s="136">
        <v>0</v>
      </c>
      <c r="M1368" s="2" t="s">
        <v>38</v>
      </c>
      <c r="N1368" s="28">
        <v>0</v>
      </c>
    </row>
    <row r="1369" spans="1:14" x14ac:dyDescent="0.3">
      <c r="A1369" s="11"/>
      <c r="B1369" s="12"/>
      <c r="C1369" s="12"/>
      <c r="D1369" s="29"/>
      <c r="E1369" s="2" t="s">
        <v>26</v>
      </c>
      <c r="F1369" s="27">
        <v>0</v>
      </c>
      <c r="G1369" s="2" t="s">
        <v>183</v>
      </c>
      <c r="H1369" s="27">
        <v>0</v>
      </c>
      <c r="I1369" s="2" t="s">
        <v>184</v>
      </c>
      <c r="J1369" s="27">
        <v>0</v>
      </c>
      <c r="K1369" s="2"/>
      <c r="L1369" s="136"/>
      <c r="M1369" s="2" t="s">
        <v>39</v>
      </c>
      <c r="N1369" s="28">
        <v>0</v>
      </c>
    </row>
    <row r="1370" spans="1:14" x14ac:dyDescent="0.3">
      <c r="A1370" s="11"/>
      <c r="B1370" s="12"/>
      <c r="C1370" s="12"/>
      <c r="D1370" s="30"/>
      <c r="H1370" s="2"/>
      <c r="J1370" s="2"/>
      <c r="L1370" s="108"/>
      <c r="N1370" s="14"/>
    </row>
    <row r="1371" spans="1:14" x14ac:dyDescent="0.3">
      <c r="A1371" s="11"/>
      <c r="B1371" s="21" t="s">
        <v>185</v>
      </c>
      <c r="C1371" s="12"/>
      <c r="D1371" s="13" t="s">
        <v>186</v>
      </c>
      <c r="E1371" s="2" t="s">
        <v>31</v>
      </c>
      <c r="F1371" s="27">
        <v>0</v>
      </c>
      <c r="G1371" s="2" t="s">
        <v>179</v>
      </c>
      <c r="H1371" s="27">
        <v>0</v>
      </c>
      <c r="I1371" s="2" t="s">
        <v>33</v>
      </c>
      <c r="J1371" s="27">
        <v>0</v>
      </c>
      <c r="K1371" s="2"/>
      <c r="L1371" s="136"/>
      <c r="M1371" s="2" t="s">
        <v>35</v>
      </c>
      <c r="N1371" s="28">
        <v>0</v>
      </c>
    </row>
    <row r="1372" spans="1:14" x14ac:dyDescent="0.3">
      <c r="A1372" s="11"/>
      <c r="B1372" s="12"/>
      <c r="C1372" s="12"/>
      <c r="D1372" s="29"/>
      <c r="E1372" s="2" t="s">
        <v>20</v>
      </c>
      <c r="F1372" s="27">
        <v>0</v>
      </c>
      <c r="G1372" s="2" t="s">
        <v>180</v>
      </c>
      <c r="H1372" s="27">
        <v>0</v>
      </c>
      <c r="I1372" s="2" t="s">
        <v>181</v>
      </c>
      <c r="J1372" s="27">
        <v>0</v>
      </c>
      <c r="K1372" s="2" t="s">
        <v>182</v>
      </c>
      <c r="L1372" s="136">
        <v>0</v>
      </c>
      <c r="M1372" s="2" t="s">
        <v>38</v>
      </c>
      <c r="N1372" s="28">
        <v>0</v>
      </c>
    </row>
    <row r="1373" spans="1:14" x14ac:dyDescent="0.3">
      <c r="A1373" s="11"/>
      <c r="B1373" s="12"/>
      <c r="C1373" s="12"/>
      <c r="D1373" s="29"/>
      <c r="E1373" s="2" t="s">
        <v>26</v>
      </c>
      <c r="F1373" s="27">
        <v>0</v>
      </c>
      <c r="G1373" s="2" t="s">
        <v>183</v>
      </c>
      <c r="H1373" s="27">
        <v>0</v>
      </c>
      <c r="I1373" s="2" t="s">
        <v>184</v>
      </c>
      <c r="J1373" s="27">
        <v>0</v>
      </c>
      <c r="K1373" s="2"/>
      <c r="L1373" s="136"/>
      <c r="M1373" s="2" t="s">
        <v>39</v>
      </c>
      <c r="N1373" s="28">
        <v>0</v>
      </c>
    </row>
    <row r="1374" spans="1:14" x14ac:dyDescent="0.3">
      <c r="A1374" s="11"/>
      <c r="B1374" s="12"/>
      <c r="C1374" s="12"/>
      <c r="D1374" s="29"/>
      <c r="E1374" s="2"/>
      <c r="F1374" s="27"/>
      <c r="G1374" s="2"/>
      <c r="H1374" s="27"/>
      <c r="I1374" s="2"/>
      <c r="J1374" s="27"/>
      <c r="L1374" s="108"/>
      <c r="M1374" s="2"/>
      <c r="N1374" s="28"/>
    </row>
    <row r="1375" spans="1:14" x14ac:dyDescent="0.3">
      <c r="A1375" s="11"/>
      <c r="B1375" s="21" t="s">
        <v>195</v>
      </c>
      <c r="C1375" s="12"/>
      <c r="D1375" s="13" t="s">
        <v>196</v>
      </c>
      <c r="E1375" s="2" t="s">
        <v>31</v>
      </c>
      <c r="F1375" s="27">
        <v>0</v>
      </c>
      <c r="G1375" s="2" t="s">
        <v>179</v>
      </c>
      <c r="H1375" s="27">
        <v>0</v>
      </c>
      <c r="I1375" s="2" t="s">
        <v>33</v>
      </c>
      <c r="J1375" s="27">
        <v>0</v>
      </c>
      <c r="L1375" s="136"/>
      <c r="M1375" s="2" t="s">
        <v>35</v>
      </c>
      <c r="N1375" s="28">
        <v>0</v>
      </c>
    </row>
    <row r="1376" spans="1:14" x14ac:dyDescent="0.3">
      <c r="A1376" s="11"/>
      <c r="B1376" s="12"/>
      <c r="C1376" s="12"/>
      <c r="D1376" s="29"/>
      <c r="E1376" s="2" t="s">
        <v>20</v>
      </c>
      <c r="F1376" s="27">
        <v>0</v>
      </c>
      <c r="G1376" s="2" t="s">
        <v>180</v>
      </c>
      <c r="H1376" s="27">
        <v>0</v>
      </c>
      <c r="I1376" s="2" t="s">
        <v>181</v>
      </c>
      <c r="J1376" s="27">
        <v>0</v>
      </c>
      <c r="K1376" s="2" t="s">
        <v>182</v>
      </c>
      <c r="L1376" s="136">
        <v>0</v>
      </c>
      <c r="M1376" s="2" t="s">
        <v>38</v>
      </c>
      <c r="N1376" s="28">
        <v>0</v>
      </c>
    </row>
    <row r="1377" spans="1:14" x14ac:dyDescent="0.3">
      <c r="A1377" s="11"/>
      <c r="B1377" s="12"/>
      <c r="C1377" s="12"/>
      <c r="D1377" s="29"/>
      <c r="E1377" s="2" t="s">
        <v>26</v>
      </c>
      <c r="F1377" s="27">
        <v>0</v>
      </c>
      <c r="G1377" s="2" t="s">
        <v>183</v>
      </c>
      <c r="H1377" s="27">
        <v>0</v>
      </c>
      <c r="I1377" s="2" t="s">
        <v>184</v>
      </c>
      <c r="J1377" s="27">
        <v>0</v>
      </c>
      <c r="K1377" s="39"/>
      <c r="L1377" s="136"/>
      <c r="M1377" s="2" t="s">
        <v>39</v>
      </c>
      <c r="N1377" s="28">
        <v>0</v>
      </c>
    </row>
    <row r="1378" spans="1:14" ht="15" thickBot="1" x14ac:dyDescent="0.35">
      <c r="A1378" s="11"/>
      <c r="B1378" s="12"/>
      <c r="C1378" s="12"/>
      <c r="D1378" s="29"/>
      <c r="E1378" s="2"/>
      <c r="F1378" s="27"/>
      <c r="G1378" s="2"/>
      <c r="H1378" s="27"/>
      <c r="I1378" s="2"/>
      <c r="J1378" s="27"/>
      <c r="K1378"/>
      <c r="L1378" s="136"/>
      <c r="M1378" s="2"/>
      <c r="N1378" s="28"/>
    </row>
    <row r="1379" spans="1:14" ht="14.4" thickTop="1" x14ac:dyDescent="0.3">
      <c r="A1379" s="48"/>
      <c r="B1379" s="49"/>
      <c r="C1379" s="49"/>
      <c r="D1379" s="50"/>
      <c r="E1379" s="518"/>
      <c r="F1379" s="519"/>
      <c r="G1379" s="518"/>
      <c r="H1379" s="519"/>
      <c r="I1379" s="518"/>
      <c r="J1379" s="519"/>
      <c r="K1379" s="518"/>
      <c r="L1379" s="201"/>
      <c r="M1379" s="518"/>
      <c r="N1379" s="520"/>
    </row>
    <row r="1380" spans="1:14" x14ac:dyDescent="0.3">
      <c r="A1380" s="37"/>
      <c r="B1380" s="78" t="s">
        <v>187</v>
      </c>
      <c r="C1380" s="184" t="s">
        <v>2061</v>
      </c>
      <c r="D1380" s="13" t="s">
        <v>381</v>
      </c>
      <c r="E1380" s="39" t="s">
        <v>31</v>
      </c>
      <c r="F1380" s="40">
        <f>+F1367+F1371+F1375</f>
        <v>0</v>
      </c>
      <c r="G1380" s="39" t="s">
        <v>179</v>
      </c>
      <c r="H1380" s="40">
        <f>+H1367+H1371+H1375</f>
        <v>0</v>
      </c>
      <c r="I1380" s="39" t="s">
        <v>33</v>
      </c>
      <c r="J1380" s="40">
        <f>+J1367+J1371+J1375</f>
        <v>0</v>
      </c>
      <c r="K1380" s="39"/>
      <c r="L1380" s="192"/>
      <c r="M1380" s="39" t="s">
        <v>35</v>
      </c>
      <c r="N1380" s="41">
        <f>+N1367+N1371+N1375</f>
        <v>0</v>
      </c>
    </row>
    <row r="1381" spans="1:14" x14ac:dyDescent="0.3">
      <c r="A1381" s="11"/>
      <c r="B1381" s="12"/>
      <c r="C1381" s="12"/>
      <c r="D1381" s="13"/>
      <c r="E1381" s="39" t="s">
        <v>20</v>
      </c>
      <c r="F1381" s="40">
        <f>+F1368+F1372+F1376</f>
        <v>0</v>
      </c>
      <c r="G1381" s="39" t="s">
        <v>180</v>
      </c>
      <c r="H1381" s="40">
        <f>+H1368+H1372+H1376</f>
        <v>0</v>
      </c>
      <c r="I1381" s="39" t="s">
        <v>181</v>
      </c>
      <c r="J1381" s="40">
        <f>+J1368+J1372+J1376</f>
        <v>0</v>
      </c>
      <c r="K1381" s="39" t="s">
        <v>182</v>
      </c>
      <c r="L1381" s="192">
        <f>+L1368+L1372+L1376</f>
        <v>0</v>
      </c>
      <c r="M1381" s="39" t="s">
        <v>38</v>
      </c>
      <c r="N1381" s="41">
        <f>+N1368+N1372+N1376</f>
        <v>0</v>
      </c>
    </row>
    <row r="1382" spans="1:14" x14ac:dyDescent="0.3">
      <c r="A1382" s="11"/>
      <c r="B1382" s="12"/>
      <c r="C1382" s="12"/>
      <c r="D1382" s="13"/>
      <c r="E1382" s="39" t="s">
        <v>26</v>
      </c>
      <c r="F1382" s="40">
        <f>+F1369+F1373+F1377</f>
        <v>0</v>
      </c>
      <c r="G1382" s="39" t="s">
        <v>183</v>
      </c>
      <c r="H1382" s="40">
        <f>+H1369+H1373+H1377</f>
        <v>0</v>
      </c>
      <c r="I1382" s="39" t="s">
        <v>184</v>
      </c>
      <c r="J1382" s="40">
        <f>+J1369+J1373+J1377</f>
        <v>0</v>
      </c>
      <c r="K1382" s="39"/>
      <c r="L1382" s="192"/>
      <c r="M1382" s="39" t="s">
        <v>39</v>
      </c>
      <c r="N1382" s="41">
        <f>+N1369+N1373+N1377</f>
        <v>0</v>
      </c>
    </row>
    <row r="1383" spans="1:14" x14ac:dyDescent="0.3">
      <c r="A1383" s="11"/>
      <c r="B1383" s="12"/>
      <c r="C1383" s="12"/>
      <c r="D1383" s="13"/>
      <c r="E1383" s="39"/>
      <c r="F1383" s="40"/>
      <c r="G1383" s="39"/>
      <c r="H1383" s="40"/>
      <c r="I1383" s="40"/>
      <c r="J1383" s="40"/>
      <c r="K1383" s="39"/>
      <c r="L1383" s="39"/>
      <c r="M1383" s="39"/>
      <c r="N1383" s="41"/>
    </row>
    <row r="1384" spans="1:14" x14ac:dyDescent="0.3">
      <c r="A1384" s="11"/>
      <c r="B1384" s="12"/>
      <c r="C1384" s="12"/>
      <c r="D1384" s="30"/>
      <c r="L1384" s="107"/>
      <c r="M1384" s="524"/>
      <c r="N1384" s="525"/>
    </row>
    <row r="1385" spans="1:14" x14ac:dyDescent="0.3">
      <c r="A1385" s="1281"/>
      <c r="B1385" s="1282"/>
      <c r="C1385" s="60"/>
      <c r="D1385" s="63"/>
      <c r="E1385" s="1282"/>
      <c r="F1385" s="1282"/>
      <c r="G1385" s="60"/>
      <c r="H1385" s="63"/>
      <c r="I1385" s="1282"/>
      <c r="J1385" s="1282"/>
      <c r="K1385" s="60"/>
      <c r="L1385" s="63"/>
      <c r="M1385" s="1282"/>
      <c r="N1385" s="1283"/>
    </row>
    <row r="1386" spans="1:14" x14ac:dyDescent="0.3">
      <c r="A1386" s="1284" t="s">
        <v>385</v>
      </c>
      <c r="B1386" s="1285"/>
      <c r="C1386" s="1285"/>
      <c r="D1386" s="29" t="s">
        <v>373</v>
      </c>
      <c r="E1386" s="64" t="s">
        <v>31</v>
      </c>
      <c r="F1386" s="64">
        <f>+F1316+F1337+F1359+F1380</f>
        <v>0</v>
      </c>
      <c r="G1386" s="64" t="s">
        <v>179</v>
      </c>
      <c r="H1386" s="64">
        <f>+H1316+H1337+H1359+H1380</f>
        <v>0</v>
      </c>
      <c r="I1386" s="39" t="s">
        <v>33</v>
      </c>
      <c r="J1386" s="64">
        <f>+J1316+J1337+J1359+J1380</f>
        <v>0</v>
      </c>
      <c r="K1386" s="39"/>
      <c r="L1386" s="64"/>
      <c r="M1386" s="64" t="s">
        <v>35</v>
      </c>
      <c r="N1386" s="65">
        <f>+N1316+N1337+N1359+N1380</f>
        <v>0</v>
      </c>
    </row>
    <row r="1387" spans="1:14" x14ac:dyDescent="0.3">
      <c r="A1387" s="20"/>
      <c r="B1387" s="526"/>
      <c r="C1387" s="39"/>
      <c r="D1387" s="29"/>
      <c r="E1387" s="64" t="s">
        <v>20</v>
      </c>
      <c r="F1387" s="64">
        <f>+F1317+F1338+F1360+F1381</f>
        <v>0</v>
      </c>
      <c r="G1387" s="64" t="s">
        <v>180</v>
      </c>
      <c r="H1387" s="64">
        <f>+H1317+H1338+H1360+H1381</f>
        <v>0</v>
      </c>
      <c r="I1387" s="39" t="s">
        <v>181</v>
      </c>
      <c r="J1387" s="64">
        <f>+J1317+J1338+J1360+J1381</f>
        <v>0</v>
      </c>
      <c r="K1387" s="39" t="s">
        <v>182</v>
      </c>
      <c r="L1387" s="64">
        <f>+L1317+L1338+L1360+L1381</f>
        <v>0</v>
      </c>
      <c r="M1387" s="64" t="s">
        <v>38</v>
      </c>
      <c r="N1387" s="65">
        <f>+N1317+N1338+N1360+N1381</f>
        <v>0</v>
      </c>
    </row>
    <row r="1388" spans="1:14" x14ac:dyDescent="0.3">
      <c r="A1388" s="66"/>
      <c r="B1388" s="47"/>
      <c r="C1388" s="12"/>
      <c r="D1388" s="13"/>
      <c r="E1388" s="64" t="s">
        <v>26</v>
      </c>
      <c r="F1388" s="64">
        <f>+F1318+F1339+F1361+F1382</f>
        <v>0</v>
      </c>
      <c r="G1388" s="64" t="s">
        <v>183</v>
      </c>
      <c r="H1388" s="64">
        <f>+H1318+H1339+H1361+H1382</f>
        <v>0</v>
      </c>
      <c r="I1388" s="39" t="s">
        <v>184</v>
      </c>
      <c r="J1388" s="64">
        <f>+J1318+J1339+J1361+J1382</f>
        <v>0</v>
      </c>
      <c r="K1388" s="39"/>
      <c r="L1388" s="64"/>
      <c r="M1388" s="64" t="s">
        <v>39</v>
      </c>
      <c r="N1388" s="65">
        <f>+N1318+N1339+N1361+N1382</f>
        <v>0</v>
      </c>
    </row>
    <row r="1389" spans="1:14" x14ac:dyDescent="0.3">
      <c r="A1389" s="66"/>
      <c r="B1389" s="47"/>
      <c r="C1389" s="12"/>
      <c r="D1389" s="13"/>
      <c r="E1389" s="47"/>
      <c r="F1389" s="47"/>
      <c r="G1389" s="12"/>
      <c r="H1389" s="13"/>
      <c r="I1389" s="47"/>
      <c r="J1389" s="47"/>
      <c r="K1389" s="12"/>
      <c r="L1389" s="13"/>
      <c r="M1389" s="47"/>
      <c r="N1389" s="67"/>
    </row>
    <row r="1390" spans="1:14" x14ac:dyDescent="0.3">
      <c r="A1390" s="42"/>
      <c r="B1390" s="43"/>
      <c r="C1390" s="43"/>
      <c r="D1390" s="22"/>
      <c r="E1390" s="43"/>
      <c r="F1390" s="43"/>
      <c r="G1390" s="43"/>
      <c r="H1390" s="22"/>
      <c r="I1390" s="43"/>
      <c r="J1390" s="43"/>
      <c r="K1390" s="43"/>
      <c r="L1390" s="22"/>
      <c r="M1390" s="43"/>
      <c r="N1390" s="68"/>
    </row>
    <row r="1391" spans="1:14" ht="14.4" thickBot="1" x14ac:dyDescent="0.35">
      <c r="A1391" s="82"/>
      <c r="B1391" s="83"/>
      <c r="C1391" s="83"/>
      <c r="D1391" s="84"/>
      <c r="E1391" s="85"/>
      <c r="F1391" s="86"/>
      <c r="G1391" s="85"/>
      <c r="H1391" s="85"/>
      <c r="I1391" s="85"/>
      <c r="J1391" s="85"/>
      <c r="K1391" s="85"/>
      <c r="L1391" s="206"/>
      <c r="M1391" s="85"/>
      <c r="N1391" s="87"/>
    </row>
    <row r="1392" spans="1:14" ht="15" thickTop="1" thickBot="1" x14ac:dyDescent="0.35">
      <c r="A1392" s="1268" t="s">
        <v>171</v>
      </c>
      <c r="B1392" s="1269"/>
      <c r="C1392" s="9" t="s">
        <v>386</v>
      </c>
      <c r="D1392" s="96" t="s">
        <v>387</v>
      </c>
      <c r="E1392" s="219"/>
      <c r="F1392" s="219"/>
      <c r="G1392" s="219"/>
      <c r="H1392" s="219"/>
      <c r="I1392" s="219"/>
      <c r="J1392" s="219"/>
      <c r="K1392" s="219"/>
      <c r="L1392" s="219"/>
      <c r="M1392" s="219"/>
      <c r="N1392" s="10"/>
    </row>
    <row r="1393" spans="1:14" ht="14.4" thickTop="1" x14ac:dyDescent="0.3">
      <c r="A1393" s="11"/>
      <c r="B1393" s="12"/>
      <c r="C1393" s="12"/>
      <c r="D1393" s="13"/>
      <c r="L1393" s="107"/>
      <c r="N1393" s="5"/>
    </row>
    <row r="1394" spans="1:14" x14ac:dyDescent="0.3">
      <c r="A1394" s="100">
        <v>1501</v>
      </c>
      <c r="B1394" s="58" t="s">
        <v>175</v>
      </c>
      <c r="C1394" s="58" t="s">
        <v>172</v>
      </c>
      <c r="D1394" s="57" t="s">
        <v>388</v>
      </c>
      <c r="E1394" s="18"/>
      <c r="F1394" s="18"/>
      <c r="G1394" s="18"/>
      <c r="H1394" s="18"/>
      <c r="I1394" s="18"/>
      <c r="J1394" s="18"/>
      <c r="K1394" s="18"/>
      <c r="L1394" s="18"/>
      <c r="M1394" s="18"/>
      <c r="N1394" s="101"/>
    </row>
    <row r="1395" spans="1:14" x14ac:dyDescent="0.3">
      <c r="A1395" s="11"/>
      <c r="B1395" s="61"/>
      <c r="C1395" s="12"/>
      <c r="D1395" s="30"/>
      <c r="L1395" s="107"/>
      <c r="N1395" s="5"/>
    </row>
    <row r="1396" spans="1:14" x14ac:dyDescent="0.3">
      <c r="A1396" s="59"/>
      <c r="B1396" s="25"/>
      <c r="C1396" s="60"/>
      <c r="D1396" s="53"/>
      <c r="E1396" s="524"/>
      <c r="F1396" s="171"/>
      <c r="G1396" s="524"/>
      <c r="H1396" s="524"/>
      <c r="I1396" s="524"/>
      <c r="J1396" s="524"/>
      <c r="K1396" s="524"/>
      <c r="L1396" s="203"/>
      <c r="M1396" s="524"/>
      <c r="N1396" s="525"/>
    </row>
    <row r="1397" spans="1:14" x14ac:dyDescent="0.3">
      <c r="A1397" s="11"/>
      <c r="B1397" s="21" t="s">
        <v>177</v>
      </c>
      <c r="C1397" s="12"/>
      <c r="D1397" s="13" t="s">
        <v>178</v>
      </c>
      <c r="E1397" s="2" t="s">
        <v>31</v>
      </c>
      <c r="F1397" s="27">
        <v>0</v>
      </c>
      <c r="G1397" s="2" t="s">
        <v>179</v>
      </c>
      <c r="H1397" s="27">
        <v>0</v>
      </c>
      <c r="I1397" s="2" t="s">
        <v>33</v>
      </c>
      <c r="J1397" s="27">
        <v>0</v>
      </c>
      <c r="K1397" s="2"/>
      <c r="L1397" s="136"/>
      <c r="M1397" s="2" t="s">
        <v>35</v>
      </c>
      <c r="N1397" s="28">
        <v>0</v>
      </c>
    </row>
    <row r="1398" spans="1:14" x14ac:dyDescent="0.3">
      <c r="A1398" s="11"/>
      <c r="B1398" s="12"/>
      <c r="C1398" s="12"/>
      <c r="D1398" s="29"/>
      <c r="E1398" s="2" t="s">
        <v>20</v>
      </c>
      <c r="F1398" s="27">
        <v>0</v>
      </c>
      <c r="G1398" s="2" t="s">
        <v>180</v>
      </c>
      <c r="H1398" s="27">
        <v>0</v>
      </c>
      <c r="I1398" s="2" t="s">
        <v>181</v>
      </c>
      <c r="J1398" s="27">
        <v>0</v>
      </c>
      <c r="K1398" s="2" t="s">
        <v>182</v>
      </c>
      <c r="L1398" s="136">
        <v>0</v>
      </c>
      <c r="M1398" s="2" t="s">
        <v>38</v>
      </c>
      <c r="N1398" s="28">
        <v>0</v>
      </c>
    </row>
    <row r="1399" spans="1:14" x14ac:dyDescent="0.3">
      <c r="A1399" s="11"/>
      <c r="B1399" s="12"/>
      <c r="C1399" s="12"/>
      <c r="D1399" s="29"/>
      <c r="E1399" s="2" t="s">
        <v>26</v>
      </c>
      <c r="F1399" s="27">
        <v>0</v>
      </c>
      <c r="G1399" s="2" t="s">
        <v>183</v>
      </c>
      <c r="H1399" s="27">
        <v>0</v>
      </c>
      <c r="I1399" s="2" t="s">
        <v>184</v>
      </c>
      <c r="J1399" s="27">
        <v>0</v>
      </c>
      <c r="K1399" s="2"/>
      <c r="L1399" s="136"/>
      <c r="M1399" s="2" t="s">
        <v>39</v>
      </c>
      <c r="N1399" s="28">
        <v>0</v>
      </c>
    </row>
    <row r="1400" spans="1:14" x14ac:dyDescent="0.3">
      <c r="A1400" s="11"/>
      <c r="B1400" s="12"/>
      <c r="C1400" s="12"/>
      <c r="D1400" s="30"/>
      <c r="H1400" s="2"/>
      <c r="J1400" s="2"/>
      <c r="L1400" s="108"/>
      <c r="N1400" s="14"/>
    </row>
    <row r="1401" spans="1:14" x14ac:dyDescent="0.3">
      <c r="A1401" s="11"/>
      <c r="B1401" s="21" t="s">
        <v>185</v>
      </c>
      <c r="C1401" s="12"/>
      <c r="D1401" s="13" t="s">
        <v>186</v>
      </c>
      <c r="E1401" s="2" t="s">
        <v>31</v>
      </c>
      <c r="F1401" s="27">
        <v>0</v>
      </c>
      <c r="G1401" s="2" t="s">
        <v>179</v>
      </c>
      <c r="H1401" s="27">
        <v>0</v>
      </c>
      <c r="I1401" s="2" t="s">
        <v>33</v>
      </c>
      <c r="J1401" s="27">
        <v>0</v>
      </c>
      <c r="K1401" s="2"/>
      <c r="L1401" s="136"/>
      <c r="M1401" s="2" t="s">
        <v>35</v>
      </c>
      <c r="N1401" s="28">
        <v>0</v>
      </c>
    </row>
    <row r="1402" spans="1:14" x14ac:dyDescent="0.3">
      <c r="A1402" s="11"/>
      <c r="B1402" s="12"/>
      <c r="C1402" s="12"/>
      <c r="D1402" s="29"/>
      <c r="E1402" s="2" t="s">
        <v>20</v>
      </c>
      <c r="F1402" s="27">
        <v>0</v>
      </c>
      <c r="G1402" s="2" t="s">
        <v>180</v>
      </c>
      <c r="H1402" s="27">
        <v>0</v>
      </c>
      <c r="I1402" s="2" t="s">
        <v>181</v>
      </c>
      <c r="J1402" s="27">
        <v>0</v>
      </c>
      <c r="K1402" s="2" t="s">
        <v>182</v>
      </c>
      <c r="L1402" s="136">
        <v>0</v>
      </c>
      <c r="M1402" s="2" t="s">
        <v>38</v>
      </c>
      <c r="N1402" s="28">
        <v>0</v>
      </c>
    </row>
    <row r="1403" spans="1:14" x14ac:dyDescent="0.3">
      <c r="A1403" s="11"/>
      <c r="B1403" s="12"/>
      <c r="C1403" s="12"/>
      <c r="D1403" s="29"/>
      <c r="E1403" s="2" t="s">
        <v>26</v>
      </c>
      <c r="F1403" s="27">
        <v>0</v>
      </c>
      <c r="G1403" s="2" t="s">
        <v>183</v>
      </c>
      <c r="H1403" s="27">
        <v>0</v>
      </c>
      <c r="I1403" s="2" t="s">
        <v>184</v>
      </c>
      <c r="J1403" s="27">
        <v>0</v>
      </c>
      <c r="K1403" s="2"/>
      <c r="L1403" s="136"/>
      <c r="M1403" s="2" t="s">
        <v>39</v>
      </c>
      <c r="N1403" s="28">
        <v>0</v>
      </c>
    </row>
    <row r="1404" spans="1:14" x14ac:dyDescent="0.3">
      <c r="A1404" s="11"/>
      <c r="B1404" s="12"/>
      <c r="C1404" s="12"/>
      <c r="D1404" s="30"/>
      <c r="I1404" s="2"/>
      <c r="L1404" s="108"/>
      <c r="N1404" s="5"/>
    </row>
    <row r="1405" spans="1:14" x14ac:dyDescent="0.3">
      <c r="A1405" s="11"/>
      <c r="B1405" s="21" t="s">
        <v>195</v>
      </c>
      <c r="C1405" s="12"/>
      <c r="D1405" s="13" t="s">
        <v>196</v>
      </c>
      <c r="E1405" s="2" t="s">
        <v>31</v>
      </c>
      <c r="F1405" s="27">
        <v>0</v>
      </c>
      <c r="G1405" s="2" t="s">
        <v>179</v>
      </c>
      <c r="H1405" s="27">
        <v>0</v>
      </c>
      <c r="I1405" s="2" t="s">
        <v>33</v>
      </c>
      <c r="J1405" s="27">
        <v>0</v>
      </c>
      <c r="L1405" s="136"/>
      <c r="M1405" s="2" t="s">
        <v>35</v>
      </c>
      <c r="N1405" s="28">
        <v>0</v>
      </c>
    </row>
    <row r="1406" spans="1:14" x14ac:dyDescent="0.3">
      <c r="A1406" s="11"/>
      <c r="B1406" s="12"/>
      <c r="C1406" s="12"/>
      <c r="D1406" s="29"/>
      <c r="E1406" s="2" t="s">
        <v>20</v>
      </c>
      <c r="F1406" s="27">
        <v>0</v>
      </c>
      <c r="G1406" s="2" t="s">
        <v>180</v>
      </c>
      <c r="H1406" s="27">
        <v>0</v>
      </c>
      <c r="I1406" s="2" t="s">
        <v>181</v>
      </c>
      <c r="J1406" s="27">
        <v>0</v>
      </c>
      <c r="K1406" s="2" t="s">
        <v>182</v>
      </c>
      <c r="L1406" s="136">
        <v>0</v>
      </c>
      <c r="M1406" s="2" t="s">
        <v>38</v>
      </c>
      <c r="N1406" s="28">
        <v>0</v>
      </c>
    </row>
    <row r="1407" spans="1:14" x14ac:dyDescent="0.3">
      <c r="A1407" s="11"/>
      <c r="B1407" s="12"/>
      <c r="C1407" s="12"/>
      <c r="D1407" s="29"/>
      <c r="E1407" s="2" t="s">
        <v>26</v>
      </c>
      <c r="F1407" s="27">
        <v>0</v>
      </c>
      <c r="G1407" s="2" t="s">
        <v>183</v>
      </c>
      <c r="H1407" s="27">
        <v>0</v>
      </c>
      <c r="I1407" s="2" t="s">
        <v>184</v>
      </c>
      <c r="J1407" s="27">
        <v>0</v>
      </c>
      <c r="K1407" s="39"/>
      <c r="L1407" s="136"/>
      <c r="M1407" s="2" t="s">
        <v>39</v>
      </c>
      <c r="N1407" s="28">
        <v>0</v>
      </c>
    </row>
    <row r="1408" spans="1:14" ht="15" thickBot="1" x14ac:dyDescent="0.35">
      <c r="A1408" s="11"/>
      <c r="B1408" s="12"/>
      <c r="C1408" s="12"/>
      <c r="D1408" s="29"/>
      <c r="E1408" s="2"/>
      <c r="F1408" s="27"/>
      <c r="G1408" s="2"/>
      <c r="H1408" s="27"/>
      <c r="I1408" s="2"/>
      <c r="J1408" s="27"/>
      <c r="K1408"/>
      <c r="L1408" s="136"/>
      <c r="M1408" s="2"/>
      <c r="N1408" s="28"/>
    </row>
    <row r="1409" spans="1:14" ht="14.4" thickTop="1" x14ac:dyDescent="0.3">
      <c r="A1409" s="48"/>
      <c r="B1409" s="49"/>
      <c r="C1409" s="49"/>
      <c r="D1409" s="50"/>
      <c r="E1409" s="518"/>
      <c r="F1409" s="519"/>
      <c r="G1409" s="518"/>
      <c r="H1409" s="519"/>
      <c r="I1409" s="518"/>
      <c r="J1409" s="519"/>
      <c r="K1409" s="518"/>
      <c r="L1409" s="201"/>
      <c r="M1409" s="518"/>
      <c r="N1409" s="520"/>
    </row>
    <row r="1410" spans="1:14" x14ac:dyDescent="0.3">
      <c r="A1410" s="37"/>
      <c r="B1410" s="78" t="s">
        <v>187</v>
      </c>
      <c r="C1410" s="12" t="s">
        <v>172</v>
      </c>
      <c r="D1410" s="13" t="s">
        <v>388</v>
      </c>
      <c r="E1410" s="39" t="s">
        <v>31</v>
      </c>
      <c r="F1410" s="40">
        <f>+F1397+F1401+F1405</f>
        <v>0</v>
      </c>
      <c r="G1410" s="39" t="s">
        <v>179</v>
      </c>
      <c r="H1410" s="40">
        <f>+H1397+H1401+H1405</f>
        <v>0</v>
      </c>
      <c r="I1410" s="39" t="s">
        <v>33</v>
      </c>
      <c r="J1410" s="40">
        <f>+J1397+J1401+J1405</f>
        <v>0</v>
      </c>
      <c r="K1410" s="39"/>
      <c r="L1410" s="192"/>
      <c r="M1410" s="39" t="s">
        <v>35</v>
      </c>
      <c r="N1410" s="41">
        <f>+N1397+N1401+N1405</f>
        <v>0</v>
      </c>
    </row>
    <row r="1411" spans="1:14" x14ac:dyDescent="0.3">
      <c r="A1411" s="11"/>
      <c r="B1411" s="12"/>
      <c r="C1411" s="12"/>
      <c r="D1411" s="13"/>
      <c r="E1411" s="39" t="s">
        <v>20</v>
      </c>
      <c r="F1411" s="40">
        <f>+F1398+F1402+F1406</f>
        <v>0</v>
      </c>
      <c r="G1411" s="39" t="s">
        <v>180</v>
      </c>
      <c r="H1411" s="40">
        <f>+H1398+H1402+H1406</f>
        <v>0</v>
      </c>
      <c r="I1411" s="39" t="s">
        <v>181</v>
      </c>
      <c r="J1411" s="40">
        <f>+J1398+J1402+J1406</f>
        <v>0</v>
      </c>
      <c r="K1411" s="39" t="s">
        <v>182</v>
      </c>
      <c r="L1411" s="192">
        <f>+L1398+L1402+L1406</f>
        <v>0</v>
      </c>
      <c r="M1411" s="39" t="s">
        <v>38</v>
      </c>
      <c r="N1411" s="41">
        <f>+N1398+N1402+N1406</f>
        <v>0</v>
      </c>
    </row>
    <row r="1412" spans="1:14" x14ac:dyDescent="0.3">
      <c r="A1412" s="11"/>
      <c r="B1412" s="12"/>
      <c r="C1412" s="12"/>
      <c r="D1412" s="13"/>
      <c r="E1412" s="39" t="s">
        <v>26</v>
      </c>
      <c r="F1412" s="40">
        <f>+F1399+F1403+F1407</f>
        <v>0</v>
      </c>
      <c r="G1412" s="39" t="s">
        <v>183</v>
      </c>
      <c r="H1412" s="40">
        <f>+H1399+H1403+H1407</f>
        <v>0</v>
      </c>
      <c r="I1412" s="39" t="s">
        <v>184</v>
      </c>
      <c r="J1412" s="40">
        <f>+J1399+J1403+J1407</f>
        <v>0</v>
      </c>
      <c r="K1412" s="39"/>
      <c r="L1412" s="192"/>
      <c r="M1412" s="39" t="s">
        <v>39</v>
      </c>
      <c r="N1412" s="41">
        <f>+N1399+N1403+N1407</f>
        <v>0</v>
      </c>
    </row>
    <row r="1413" spans="1:14" x14ac:dyDescent="0.3">
      <c r="A1413" s="42"/>
      <c r="B1413" s="43"/>
      <c r="C1413" s="43"/>
      <c r="D1413" s="22"/>
      <c r="E1413" s="44"/>
      <c r="F1413" s="172"/>
      <c r="G1413" s="44"/>
      <c r="H1413" s="172"/>
      <c r="I1413" s="44"/>
      <c r="J1413" s="172"/>
      <c r="K1413" s="44"/>
      <c r="L1413" s="746"/>
      <c r="M1413" s="44"/>
      <c r="N1413" s="45"/>
    </row>
    <row r="1414" spans="1:14" x14ac:dyDescent="0.3">
      <c r="A1414" s="11"/>
      <c r="B1414" s="12"/>
      <c r="C1414" s="12"/>
      <c r="D1414" s="30"/>
      <c r="L1414" s="107"/>
      <c r="N1414" s="5"/>
    </row>
    <row r="1415" spans="1:14" x14ac:dyDescent="0.3">
      <c r="A1415" s="100">
        <v>1502</v>
      </c>
      <c r="B1415" s="58" t="s">
        <v>175</v>
      </c>
      <c r="C1415" s="58" t="s">
        <v>189</v>
      </c>
      <c r="D1415" s="57" t="s">
        <v>389</v>
      </c>
      <c r="E1415" s="18"/>
      <c r="F1415" s="18"/>
      <c r="G1415" s="18"/>
      <c r="H1415" s="18"/>
      <c r="I1415" s="18"/>
      <c r="J1415" s="18"/>
      <c r="K1415" s="18"/>
      <c r="L1415" s="18"/>
      <c r="M1415" s="18"/>
      <c r="N1415" s="101"/>
    </row>
    <row r="1416" spans="1:14" x14ac:dyDescent="0.3">
      <c r="A1416" s="11"/>
      <c r="B1416" s="61"/>
      <c r="C1416" s="12"/>
      <c r="D1416" s="30"/>
      <c r="L1416" s="107"/>
      <c r="N1416" s="5"/>
    </row>
    <row r="1417" spans="1:14" x14ac:dyDescent="0.3">
      <c r="A1417" s="59"/>
      <c r="B1417" s="25"/>
      <c r="C1417" s="60"/>
      <c r="D1417" s="53"/>
      <c r="E1417" s="524"/>
      <c r="F1417" s="171"/>
      <c r="G1417" s="524"/>
      <c r="H1417" s="524"/>
      <c r="I1417" s="524"/>
      <c r="J1417" s="524"/>
      <c r="K1417" s="524"/>
      <c r="L1417" s="203"/>
      <c r="M1417" s="524"/>
      <c r="N1417" s="525"/>
    </row>
    <row r="1418" spans="1:14" x14ac:dyDescent="0.3">
      <c r="A1418" s="11"/>
      <c r="B1418" s="21" t="s">
        <v>177</v>
      </c>
      <c r="C1418" s="12"/>
      <c r="D1418" s="13" t="s">
        <v>178</v>
      </c>
      <c r="E1418" s="2" t="s">
        <v>31</v>
      </c>
      <c r="F1418" s="27">
        <v>0</v>
      </c>
      <c r="G1418" s="2" t="s">
        <v>179</v>
      </c>
      <c r="H1418" s="27">
        <v>0</v>
      </c>
      <c r="I1418" s="2" t="s">
        <v>33</v>
      </c>
      <c r="J1418" s="27">
        <v>0</v>
      </c>
      <c r="K1418" s="2"/>
      <c r="L1418" s="136"/>
      <c r="M1418" s="2" t="s">
        <v>35</v>
      </c>
      <c r="N1418" s="28">
        <v>0</v>
      </c>
    </row>
    <row r="1419" spans="1:14" x14ac:dyDescent="0.3">
      <c r="A1419" s="11"/>
      <c r="B1419" s="12"/>
      <c r="C1419" s="12"/>
      <c r="D1419" s="29"/>
      <c r="E1419" s="2" t="s">
        <v>20</v>
      </c>
      <c r="F1419" s="27">
        <v>0</v>
      </c>
      <c r="G1419" s="2" t="s">
        <v>180</v>
      </c>
      <c r="H1419" s="27">
        <v>0</v>
      </c>
      <c r="I1419" s="2" t="s">
        <v>181</v>
      </c>
      <c r="J1419" s="27">
        <v>0</v>
      </c>
      <c r="K1419" s="2" t="s">
        <v>182</v>
      </c>
      <c r="L1419" s="136">
        <v>0</v>
      </c>
      <c r="M1419" s="2" t="s">
        <v>38</v>
      </c>
      <c r="N1419" s="28">
        <v>0</v>
      </c>
    </row>
    <row r="1420" spans="1:14" x14ac:dyDescent="0.3">
      <c r="A1420" s="11"/>
      <c r="B1420" s="12"/>
      <c r="C1420" s="12"/>
      <c r="D1420" s="29"/>
      <c r="E1420" s="2" t="s">
        <v>26</v>
      </c>
      <c r="F1420" s="27">
        <v>0</v>
      </c>
      <c r="G1420" s="2" t="s">
        <v>183</v>
      </c>
      <c r="H1420" s="27">
        <v>0</v>
      </c>
      <c r="I1420" s="2" t="s">
        <v>184</v>
      </c>
      <c r="J1420" s="27">
        <v>0</v>
      </c>
      <c r="K1420" s="2"/>
      <c r="L1420" s="136"/>
      <c r="M1420" s="2" t="s">
        <v>39</v>
      </c>
      <c r="N1420" s="28">
        <v>0</v>
      </c>
    </row>
    <row r="1421" spans="1:14" x14ac:dyDescent="0.3">
      <c r="A1421" s="11"/>
      <c r="B1421" s="12"/>
      <c r="C1421" s="12"/>
      <c r="D1421" s="30"/>
      <c r="H1421" s="2"/>
      <c r="J1421" s="2"/>
      <c r="L1421" s="108"/>
      <c r="N1421" s="14"/>
    </row>
    <row r="1422" spans="1:14" x14ac:dyDescent="0.3">
      <c r="A1422" s="11"/>
      <c r="B1422" s="21" t="s">
        <v>185</v>
      </c>
      <c r="C1422" s="12"/>
      <c r="D1422" s="13" t="s">
        <v>186</v>
      </c>
      <c r="E1422" s="2" t="s">
        <v>31</v>
      </c>
      <c r="F1422" s="27">
        <v>0</v>
      </c>
      <c r="G1422" s="2" t="s">
        <v>179</v>
      </c>
      <c r="H1422" s="27">
        <v>0</v>
      </c>
      <c r="I1422" s="2" t="s">
        <v>33</v>
      </c>
      <c r="J1422" s="27">
        <v>0</v>
      </c>
      <c r="K1422" s="2"/>
      <c r="L1422" s="136"/>
      <c r="M1422" s="2" t="s">
        <v>35</v>
      </c>
      <c r="N1422" s="28">
        <v>0</v>
      </c>
    </row>
    <row r="1423" spans="1:14" x14ac:dyDescent="0.3">
      <c r="A1423" s="11"/>
      <c r="B1423" s="12"/>
      <c r="C1423" s="12"/>
      <c r="D1423" s="29"/>
      <c r="E1423" s="2" t="s">
        <v>20</v>
      </c>
      <c r="F1423" s="27">
        <v>0</v>
      </c>
      <c r="G1423" s="2" t="s">
        <v>180</v>
      </c>
      <c r="H1423" s="27">
        <v>0</v>
      </c>
      <c r="I1423" s="2" t="s">
        <v>181</v>
      </c>
      <c r="J1423" s="27">
        <v>0</v>
      </c>
      <c r="K1423" s="2" t="s">
        <v>182</v>
      </c>
      <c r="L1423" s="136">
        <v>0</v>
      </c>
      <c r="M1423" s="2" t="s">
        <v>38</v>
      </c>
      <c r="N1423" s="28">
        <v>0</v>
      </c>
    </row>
    <row r="1424" spans="1:14" x14ac:dyDescent="0.3">
      <c r="A1424" s="11"/>
      <c r="B1424" s="12"/>
      <c r="C1424" s="12"/>
      <c r="D1424" s="29"/>
      <c r="E1424" s="2" t="s">
        <v>26</v>
      </c>
      <c r="F1424" s="27">
        <v>0</v>
      </c>
      <c r="G1424" s="2" t="s">
        <v>183</v>
      </c>
      <c r="H1424" s="27">
        <v>0</v>
      </c>
      <c r="I1424" s="2" t="s">
        <v>184</v>
      </c>
      <c r="J1424" s="27">
        <v>0</v>
      </c>
      <c r="K1424" s="2"/>
      <c r="L1424" s="136"/>
      <c r="M1424" s="2" t="s">
        <v>39</v>
      </c>
      <c r="N1424" s="28">
        <v>0</v>
      </c>
    </row>
    <row r="1425" spans="1:14" x14ac:dyDescent="0.3">
      <c r="A1425" s="11"/>
      <c r="B1425" s="12"/>
      <c r="C1425" s="12"/>
      <c r="D1425" s="30"/>
      <c r="I1425" s="2"/>
      <c r="L1425" s="108"/>
      <c r="N1425" s="5"/>
    </row>
    <row r="1426" spans="1:14" x14ac:dyDescent="0.3">
      <c r="A1426" s="11"/>
      <c r="B1426" s="21" t="s">
        <v>195</v>
      </c>
      <c r="C1426" s="12"/>
      <c r="D1426" s="13" t="s">
        <v>196</v>
      </c>
      <c r="E1426" s="2" t="s">
        <v>31</v>
      </c>
      <c r="F1426" s="27">
        <v>0</v>
      </c>
      <c r="G1426" s="2" t="s">
        <v>179</v>
      </c>
      <c r="H1426" s="27">
        <v>0</v>
      </c>
      <c r="I1426" s="2" t="s">
        <v>33</v>
      </c>
      <c r="J1426" s="27">
        <v>0</v>
      </c>
      <c r="L1426" s="136"/>
      <c r="M1426" s="2" t="s">
        <v>35</v>
      </c>
      <c r="N1426" s="28">
        <v>0</v>
      </c>
    </row>
    <row r="1427" spans="1:14" x14ac:dyDescent="0.3">
      <c r="A1427" s="11"/>
      <c r="B1427" s="12"/>
      <c r="C1427" s="12"/>
      <c r="D1427" s="29"/>
      <c r="E1427" s="2" t="s">
        <v>20</v>
      </c>
      <c r="F1427" s="27">
        <v>0</v>
      </c>
      <c r="G1427" s="2" t="s">
        <v>180</v>
      </c>
      <c r="H1427" s="27">
        <v>0</v>
      </c>
      <c r="I1427" s="2" t="s">
        <v>181</v>
      </c>
      <c r="J1427" s="27">
        <v>0</v>
      </c>
      <c r="K1427" s="2" t="s">
        <v>182</v>
      </c>
      <c r="L1427" s="136">
        <v>0</v>
      </c>
      <c r="M1427" s="2" t="s">
        <v>38</v>
      </c>
      <c r="N1427" s="28">
        <v>0</v>
      </c>
    </row>
    <row r="1428" spans="1:14" x14ac:dyDescent="0.3">
      <c r="A1428" s="11"/>
      <c r="B1428" s="12"/>
      <c r="C1428" s="12"/>
      <c r="D1428" s="29"/>
      <c r="E1428" s="2" t="s">
        <v>26</v>
      </c>
      <c r="F1428" s="27">
        <v>0</v>
      </c>
      <c r="G1428" s="2" t="s">
        <v>183</v>
      </c>
      <c r="H1428" s="27">
        <v>0</v>
      </c>
      <c r="I1428" s="2" t="s">
        <v>184</v>
      </c>
      <c r="J1428" s="27">
        <v>0</v>
      </c>
      <c r="K1428" s="39"/>
      <c r="L1428" s="136"/>
      <c r="M1428" s="2" t="s">
        <v>39</v>
      </c>
      <c r="N1428" s="28">
        <v>0</v>
      </c>
    </row>
    <row r="1429" spans="1:14" ht="15" thickBot="1" x14ac:dyDescent="0.35">
      <c r="A1429" s="11"/>
      <c r="B1429" s="12"/>
      <c r="C1429" s="12"/>
      <c r="D1429" s="29"/>
      <c r="E1429" s="2"/>
      <c r="F1429" s="27"/>
      <c r="G1429" s="2"/>
      <c r="H1429" s="27"/>
      <c r="I1429" s="2"/>
      <c r="J1429" s="27"/>
      <c r="K1429"/>
      <c r="L1429" s="136"/>
      <c r="M1429" s="2"/>
      <c r="N1429" s="28"/>
    </row>
    <row r="1430" spans="1:14" ht="14.4" thickTop="1" x14ac:dyDescent="0.3">
      <c r="A1430" s="48"/>
      <c r="B1430" s="49"/>
      <c r="C1430" s="49"/>
      <c r="D1430" s="50"/>
      <c r="E1430" s="518"/>
      <c r="F1430" s="519"/>
      <c r="G1430" s="518"/>
      <c r="H1430" s="519"/>
      <c r="I1430" s="518"/>
      <c r="J1430" s="519"/>
      <c r="K1430" s="518"/>
      <c r="L1430" s="201"/>
      <c r="M1430" s="518"/>
      <c r="N1430" s="520"/>
    </row>
    <row r="1431" spans="1:14" x14ac:dyDescent="0.3">
      <c r="A1431" s="37"/>
      <c r="B1431" s="78" t="s">
        <v>187</v>
      </c>
      <c r="C1431" s="12" t="s">
        <v>189</v>
      </c>
      <c r="D1431" s="13" t="s">
        <v>389</v>
      </c>
      <c r="E1431" s="39" t="s">
        <v>31</v>
      </c>
      <c r="F1431" s="40">
        <f>+F1418+F1422+F1426</f>
        <v>0</v>
      </c>
      <c r="G1431" s="39" t="s">
        <v>179</v>
      </c>
      <c r="H1431" s="40">
        <f>+H1418+H1422+H1426</f>
        <v>0</v>
      </c>
      <c r="I1431" s="39" t="s">
        <v>33</v>
      </c>
      <c r="J1431" s="40">
        <f>+J1418+J1422+J1426</f>
        <v>0</v>
      </c>
      <c r="K1431" s="39"/>
      <c r="L1431" s="192"/>
      <c r="M1431" s="39" t="s">
        <v>35</v>
      </c>
      <c r="N1431" s="41">
        <f>+N1418+N1422+N1426</f>
        <v>0</v>
      </c>
    </row>
    <row r="1432" spans="1:14" x14ac:dyDescent="0.3">
      <c r="A1432" s="11"/>
      <c r="B1432" s="12"/>
      <c r="C1432" s="12"/>
      <c r="D1432" s="13"/>
      <c r="E1432" s="39" t="s">
        <v>20</v>
      </c>
      <c r="F1432" s="40">
        <f>+F1419+F1423+F1427</f>
        <v>0</v>
      </c>
      <c r="G1432" s="39" t="s">
        <v>180</v>
      </c>
      <c r="H1432" s="40">
        <f>+H1419+H1423+H1427</f>
        <v>0</v>
      </c>
      <c r="I1432" s="39" t="s">
        <v>181</v>
      </c>
      <c r="J1432" s="40">
        <f>+J1419+J1423+J1427</f>
        <v>0</v>
      </c>
      <c r="K1432" s="39" t="s">
        <v>182</v>
      </c>
      <c r="L1432" s="192">
        <f>+L1419+L1423+L1427</f>
        <v>0</v>
      </c>
      <c r="M1432" s="39" t="s">
        <v>38</v>
      </c>
      <c r="N1432" s="41">
        <f>+N1419+N1423+N1427</f>
        <v>0</v>
      </c>
    </row>
    <row r="1433" spans="1:14" x14ac:dyDescent="0.3">
      <c r="A1433" s="11"/>
      <c r="B1433" s="12"/>
      <c r="C1433" s="12"/>
      <c r="D1433" s="13"/>
      <c r="E1433" s="39" t="s">
        <v>26</v>
      </c>
      <c r="F1433" s="40">
        <f>+F1420+F1424+F1428</f>
        <v>0</v>
      </c>
      <c r="G1433" s="39" t="s">
        <v>183</v>
      </c>
      <c r="H1433" s="40">
        <f>+H1420+H1424+H1428</f>
        <v>0</v>
      </c>
      <c r="I1433" s="39" t="s">
        <v>184</v>
      </c>
      <c r="J1433" s="40">
        <f>+J1420+J1424+J1428</f>
        <v>0</v>
      </c>
      <c r="K1433" s="39"/>
      <c r="L1433" s="192"/>
      <c r="M1433" s="39" t="s">
        <v>39</v>
      </c>
      <c r="N1433" s="41">
        <f>+N1420+N1424+N1428</f>
        <v>0</v>
      </c>
    </row>
    <row r="1434" spans="1:14" x14ac:dyDescent="0.3">
      <c r="A1434" s="42"/>
      <c r="B1434" s="43"/>
      <c r="C1434" s="43"/>
      <c r="D1434" s="22"/>
      <c r="E1434" s="44"/>
      <c r="F1434" s="172"/>
      <c r="G1434" s="44"/>
      <c r="H1434" s="172"/>
      <c r="I1434" s="44"/>
      <c r="J1434" s="172"/>
      <c r="K1434" s="44"/>
      <c r="L1434" s="746"/>
      <c r="M1434" s="44"/>
      <c r="N1434" s="45"/>
    </row>
    <row r="1435" spans="1:14" x14ac:dyDescent="0.3">
      <c r="A1435" s="11"/>
      <c r="B1435" s="12"/>
      <c r="C1435" s="12"/>
      <c r="D1435" s="30"/>
      <c r="L1435" s="107"/>
      <c r="N1435" s="5"/>
    </row>
    <row r="1436" spans="1:14" x14ac:dyDescent="0.3">
      <c r="A1436" s="100">
        <v>1503</v>
      </c>
      <c r="B1436" s="58" t="s">
        <v>175</v>
      </c>
      <c r="C1436" s="58" t="s">
        <v>193</v>
      </c>
      <c r="D1436" s="57" t="s">
        <v>390</v>
      </c>
      <c r="E1436" s="18"/>
      <c r="F1436" s="18"/>
      <c r="G1436" s="18"/>
      <c r="H1436" s="18"/>
      <c r="I1436" s="18"/>
      <c r="J1436" s="18"/>
      <c r="K1436" s="18"/>
      <c r="L1436" s="18"/>
      <c r="M1436" s="18"/>
      <c r="N1436" s="101"/>
    </row>
    <row r="1437" spans="1:14" x14ac:dyDescent="0.3">
      <c r="A1437" s="11"/>
      <c r="B1437" s="61"/>
      <c r="C1437" s="12"/>
      <c r="D1437" s="30"/>
      <c r="L1437" s="107"/>
      <c r="N1437" s="5"/>
    </row>
    <row r="1438" spans="1:14" x14ac:dyDescent="0.3">
      <c r="A1438" s="59"/>
      <c r="B1438" s="25"/>
      <c r="C1438" s="60"/>
      <c r="D1438" s="53"/>
      <c r="E1438" s="524"/>
      <c r="F1438" s="171"/>
      <c r="G1438" s="524"/>
      <c r="H1438" s="524"/>
      <c r="I1438" s="524"/>
      <c r="J1438" s="524"/>
      <c r="K1438" s="524"/>
      <c r="L1438" s="203"/>
      <c r="M1438" s="524"/>
      <c r="N1438" s="525"/>
    </row>
    <row r="1439" spans="1:14" x14ac:dyDescent="0.3">
      <c r="A1439" s="11"/>
      <c r="B1439" s="21" t="s">
        <v>177</v>
      </c>
      <c r="C1439" s="12"/>
      <c r="D1439" s="13" t="s">
        <v>178</v>
      </c>
      <c r="E1439" s="2" t="s">
        <v>31</v>
      </c>
      <c r="F1439" s="27">
        <v>0</v>
      </c>
      <c r="G1439" s="2" t="s">
        <v>179</v>
      </c>
      <c r="H1439" s="27">
        <v>0</v>
      </c>
      <c r="I1439" s="2" t="s">
        <v>33</v>
      </c>
      <c r="J1439" s="27">
        <v>0</v>
      </c>
      <c r="K1439" s="2"/>
      <c r="L1439" s="136"/>
      <c r="M1439" s="2" t="s">
        <v>35</v>
      </c>
      <c r="N1439" s="28">
        <v>0</v>
      </c>
    </row>
    <row r="1440" spans="1:14" x14ac:dyDescent="0.3">
      <c r="A1440" s="11"/>
      <c r="B1440" s="12"/>
      <c r="C1440" s="12"/>
      <c r="D1440" s="29"/>
      <c r="E1440" s="2" t="s">
        <v>20</v>
      </c>
      <c r="F1440" s="27">
        <v>0</v>
      </c>
      <c r="G1440" s="2" t="s">
        <v>180</v>
      </c>
      <c r="H1440" s="27">
        <v>0</v>
      </c>
      <c r="I1440" s="2" t="s">
        <v>181</v>
      </c>
      <c r="J1440" s="27">
        <v>0</v>
      </c>
      <c r="K1440" s="2" t="s">
        <v>182</v>
      </c>
      <c r="L1440" s="136">
        <v>0</v>
      </c>
      <c r="M1440" s="2" t="s">
        <v>38</v>
      </c>
      <c r="N1440" s="28">
        <v>0</v>
      </c>
    </row>
    <row r="1441" spans="1:14" x14ac:dyDescent="0.3">
      <c r="A1441" s="11"/>
      <c r="B1441" s="12"/>
      <c r="C1441" s="12"/>
      <c r="D1441" s="29"/>
      <c r="E1441" s="2" t="s">
        <v>26</v>
      </c>
      <c r="F1441" s="27">
        <v>0</v>
      </c>
      <c r="G1441" s="2" t="s">
        <v>183</v>
      </c>
      <c r="H1441" s="27">
        <v>0</v>
      </c>
      <c r="I1441" s="2" t="s">
        <v>184</v>
      </c>
      <c r="J1441" s="27">
        <v>0</v>
      </c>
      <c r="K1441" s="2"/>
      <c r="L1441" s="136"/>
      <c r="M1441" s="2" t="s">
        <v>39</v>
      </c>
      <c r="N1441" s="28">
        <v>0</v>
      </c>
    </row>
    <row r="1442" spans="1:14" x14ac:dyDescent="0.3">
      <c r="A1442" s="11"/>
      <c r="B1442" s="12"/>
      <c r="C1442" s="12"/>
      <c r="D1442" s="30"/>
      <c r="H1442" s="2"/>
      <c r="J1442" s="2"/>
      <c r="L1442" s="108"/>
      <c r="N1442" s="14"/>
    </row>
    <row r="1443" spans="1:14" x14ac:dyDescent="0.3">
      <c r="A1443" s="11"/>
      <c r="B1443" s="21" t="s">
        <v>185</v>
      </c>
      <c r="C1443" s="12"/>
      <c r="D1443" s="13" t="s">
        <v>186</v>
      </c>
      <c r="E1443" s="2" t="s">
        <v>31</v>
      </c>
      <c r="F1443" s="27">
        <v>0</v>
      </c>
      <c r="G1443" s="2" t="s">
        <v>179</v>
      </c>
      <c r="H1443" s="27">
        <v>0</v>
      </c>
      <c r="I1443" s="2" t="s">
        <v>33</v>
      </c>
      <c r="J1443" s="27">
        <v>0</v>
      </c>
      <c r="K1443" s="2"/>
      <c r="L1443" s="136"/>
      <c r="M1443" s="2" t="s">
        <v>35</v>
      </c>
      <c r="N1443" s="28">
        <v>0</v>
      </c>
    </row>
    <row r="1444" spans="1:14" x14ac:dyDescent="0.3">
      <c r="A1444" s="11"/>
      <c r="B1444" s="12"/>
      <c r="C1444" s="12"/>
      <c r="D1444" s="29"/>
      <c r="E1444" s="2" t="s">
        <v>20</v>
      </c>
      <c r="F1444" s="27">
        <v>0</v>
      </c>
      <c r="G1444" s="2" t="s">
        <v>180</v>
      </c>
      <c r="H1444" s="27">
        <v>0</v>
      </c>
      <c r="I1444" s="2" t="s">
        <v>181</v>
      </c>
      <c r="J1444" s="27">
        <v>0</v>
      </c>
      <c r="K1444" s="2" t="s">
        <v>182</v>
      </c>
      <c r="L1444" s="136">
        <v>0</v>
      </c>
      <c r="M1444" s="2" t="s">
        <v>38</v>
      </c>
      <c r="N1444" s="28">
        <v>0</v>
      </c>
    </row>
    <row r="1445" spans="1:14" x14ac:dyDescent="0.3">
      <c r="A1445" s="11"/>
      <c r="B1445" s="12"/>
      <c r="C1445" s="12"/>
      <c r="D1445" s="29"/>
      <c r="E1445" s="2" t="s">
        <v>26</v>
      </c>
      <c r="F1445" s="27">
        <v>0</v>
      </c>
      <c r="G1445" s="2" t="s">
        <v>183</v>
      </c>
      <c r="H1445" s="27">
        <v>0</v>
      </c>
      <c r="I1445" s="2" t="s">
        <v>184</v>
      </c>
      <c r="J1445" s="27">
        <v>0</v>
      </c>
      <c r="K1445" s="2"/>
      <c r="L1445" s="136"/>
      <c r="M1445" s="2" t="s">
        <v>39</v>
      </c>
      <c r="N1445" s="28">
        <v>0</v>
      </c>
    </row>
    <row r="1446" spans="1:14" x14ac:dyDescent="0.3">
      <c r="A1446" s="11"/>
      <c r="B1446" s="12"/>
      <c r="C1446" s="12"/>
      <c r="D1446" s="30"/>
      <c r="I1446" s="2"/>
      <c r="L1446" s="108"/>
      <c r="N1446" s="5"/>
    </row>
    <row r="1447" spans="1:14" x14ac:dyDescent="0.3">
      <c r="A1447" s="11"/>
      <c r="B1447" s="21" t="s">
        <v>195</v>
      </c>
      <c r="C1447" s="12"/>
      <c r="D1447" s="13" t="s">
        <v>196</v>
      </c>
      <c r="E1447" s="2" t="s">
        <v>31</v>
      </c>
      <c r="F1447" s="27">
        <v>0</v>
      </c>
      <c r="G1447" s="2" t="s">
        <v>179</v>
      </c>
      <c r="H1447" s="27">
        <v>0</v>
      </c>
      <c r="I1447" s="2" t="s">
        <v>33</v>
      </c>
      <c r="J1447" s="27">
        <v>0</v>
      </c>
      <c r="L1447" s="136"/>
      <c r="M1447" s="2" t="s">
        <v>35</v>
      </c>
      <c r="N1447" s="28">
        <v>0</v>
      </c>
    </row>
    <row r="1448" spans="1:14" x14ac:dyDescent="0.3">
      <c r="A1448" s="11"/>
      <c r="B1448" s="12"/>
      <c r="C1448" s="12"/>
      <c r="D1448" s="29"/>
      <c r="E1448" s="2" t="s">
        <v>20</v>
      </c>
      <c r="F1448" s="27">
        <v>0</v>
      </c>
      <c r="G1448" s="2" t="s">
        <v>180</v>
      </c>
      <c r="H1448" s="27">
        <v>0</v>
      </c>
      <c r="I1448" s="2" t="s">
        <v>181</v>
      </c>
      <c r="J1448" s="27">
        <v>0</v>
      </c>
      <c r="K1448" s="2" t="s">
        <v>182</v>
      </c>
      <c r="L1448" s="136">
        <v>0</v>
      </c>
      <c r="M1448" s="2" t="s">
        <v>38</v>
      </c>
      <c r="N1448" s="28">
        <v>0</v>
      </c>
    </row>
    <row r="1449" spans="1:14" x14ac:dyDescent="0.3">
      <c r="A1449" s="11"/>
      <c r="B1449" s="12"/>
      <c r="C1449" s="12"/>
      <c r="D1449" s="29"/>
      <c r="E1449" s="2" t="s">
        <v>26</v>
      </c>
      <c r="F1449" s="27">
        <v>0</v>
      </c>
      <c r="G1449" s="2" t="s">
        <v>183</v>
      </c>
      <c r="H1449" s="27">
        <v>0</v>
      </c>
      <c r="I1449" s="2" t="s">
        <v>184</v>
      </c>
      <c r="J1449" s="27">
        <v>0</v>
      </c>
      <c r="K1449" s="39"/>
      <c r="L1449" s="136"/>
      <c r="M1449" s="2" t="s">
        <v>39</v>
      </c>
      <c r="N1449" s="28">
        <v>0</v>
      </c>
    </row>
    <row r="1450" spans="1:14" ht="15" thickBot="1" x14ac:dyDescent="0.35">
      <c r="A1450" s="11"/>
      <c r="B1450" s="12"/>
      <c r="C1450" s="12"/>
      <c r="D1450" s="29"/>
      <c r="E1450" s="2"/>
      <c r="F1450" s="27"/>
      <c r="G1450" s="2"/>
      <c r="H1450" s="27"/>
      <c r="I1450" s="2"/>
      <c r="J1450" s="27"/>
      <c r="K1450"/>
      <c r="L1450" s="136"/>
      <c r="M1450" s="2"/>
      <c r="N1450" s="28"/>
    </row>
    <row r="1451" spans="1:14" ht="14.4" thickTop="1" x14ac:dyDescent="0.3">
      <c r="A1451" s="48"/>
      <c r="B1451" s="49"/>
      <c r="C1451" s="49"/>
      <c r="D1451" s="50"/>
      <c r="E1451" s="518"/>
      <c r="F1451" s="519"/>
      <c r="G1451" s="518"/>
      <c r="H1451" s="519"/>
      <c r="I1451" s="518"/>
      <c r="J1451" s="519"/>
      <c r="K1451" s="518"/>
      <c r="L1451" s="201"/>
      <c r="M1451" s="518"/>
      <c r="N1451" s="520"/>
    </row>
    <row r="1452" spans="1:14" x14ac:dyDescent="0.3">
      <c r="A1452" s="37"/>
      <c r="B1452" s="78" t="s">
        <v>187</v>
      </c>
      <c r="C1452" s="12" t="s">
        <v>193</v>
      </c>
      <c r="D1452" s="13" t="s">
        <v>390</v>
      </c>
      <c r="E1452" s="39" t="s">
        <v>31</v>
      </c>
      <c r="F1452" s="40">
        <f>+F1439+F1443+F1447</f>
        <v>0</v>
      </c>
      <c r="G1452" s="39" t="s">
        <v>179</v>
      </c>
      <c r="H1452" s="40">
        <f>+H1439+H1443+H1447</f>
        <v>0</v>
      </c>
      <c r="I1452" s="39" t="s">
        <v>33</v>
      </c>
      <c r="J1452" s="40">
        <f>+J1439+J1443+J1447</f>
        <v>0</v>
      </c>
      <c r="K1452" s="39"/>
      <c r="L1452" s="192"/>
      <c r="M1452" s="39" t="s">
        <v>35</v>
      </c>
      <c r="N1452" s="41">
        <f>+N1439+N1443+N1447</f>
        <v>0</v>
      </c>
    </row>
    <row r="1453" spans="1:14" x14ac:dyDescent="0.3">
      <c r="A1453" s="11"/>
      <c r="B1453" s="12"/>
      <c r="C1453" s="12"/>
      <c r="D1453" s="13"/>
      <c r="E1453" s="39" t="s">
        <v>20</v>
      </c>
      <c r="F1453" s="40">
        <f>+F1440+F1444+F1448</f>
        <v>0</v>
      </c>
      <c r="G1453" s="39" t="s">
        <v>180</v>
      </c>
      <c r="H1453" s="40">
        <f>+H1440+H1444+H1448</f>
        <v>0</v>
      </c>
      <c r="I1453" s="39" t="s">
        <v>181</v>
      </c>
      <c r="J1453" s="40">
        <f>+J1440+J1444+J1448</f>
        <v>0</v>
      </c>
      <c r="K1453" s="39" t="s">
        <v>182</v>
      </c>
      <c r="L1453" s="192">
        <f>+L1440+L1444+L1448</f>
        <v>0</v>
      </c>
      <c r="M1453" s="39" t="s">
        <v>38</v>
      </c>
      <c r="N1453" s="41">
        <f>+N1440+N1444+N1448</f>
        <v>0</v>
      </c>
    </row>
    <row r="1454" spans="1:14" x14ac:dyDescent="0.3">
      <c r="A1454" s="11"/>
      <c r="B1454" s="12"/>
      <c r="C1454" s="12"/>
      <c r="D1454" s="13"/>
      <c r="E1454" s="39" t="s">
        <v>26</v>
      </c>
      <c r="F1454" s="40">
        <f>+F1441+F1445+F1449</f>
        <v>0</v>
      </c>
      <c r="G1454" s="39" t="s">
        <v>183</v>
      </c>
      <c r="H1454" s="40">
        <f>+H1441+H1445+H1449</f>
        <v>0</v>
      </c>
      <c r="I1454" s="39" t="s">
        <v>184</v>
      </c>
      <c r="J1454" s="40">
        <f>+J1441+J1445+J1449</f>
        <v>0</v>
      </c>
      <c r="K1454" s="39"/>
      <c r="L1454" s="192"/>
      <c r="M1454" s="39" t="s">
        <v>39</v>
      </c>
      <c r="N1454" s="41">
        <f>+N1441+N1445+N1449</f>
        <v>0</v>
      </c>
    </row>
    <row r="1455" spans="1:14" x14ac:dyDescent="0.3">
      <c r="A1455" s="11"/>
      <c r="B1455" s="12"/>
      <c r="C1455" s="12"/>
      <c r="D1455" s="13"/>
      <c r="E1455" s="39"/>
      <c r="F1455" s="40"/>
      <c r="G1455" s="39"/>
      <c r="H1455" s="40"/>
      <c r="I1455" s="40"/>
      <c r="J1455" s="40"/>
      <c r="K1455" s="39"/>
      <c r="L1455" s="39"/>
      <c r="M1455" s="39"/>
      <c r="N1455" s="41"/>
    </row>
    <row r="1456" spans="1:14" x14ac:dyDescent="0.3">
      <c r="A1456" s="11"/>
      <c r="B1456" s="12"/>
      <c r="C1456" s="12"/>
      <c r="D1456" s="13"/>
      <c r="L1456" s="107"/>
      <c r="N1456" s="5"/>
    </row>
    <row r="1457" spans="1:14" x14ac:dyDescent="0.3">
      <c r="A1457" s="1281"/>
      <c r="B1457" s="1282"/>
      <c r="C1457" s="60"/>
      <c r="D1457" s="63"/>
      <c r="E1457" s="1282"/>
      <c r="F1457" s="1282"/>
      <c r="G1457" s="60"/>
      <c r="H1457" s="63"/>
      <c r="I1457" s="1282"/>
      <c r="J1457" s="1282"/>
      <c r="K1457" s="60"/>
      <c r="L1457" s="63"/>
      <c r="M1457" s="1282"/>
      <c r="N1457" s="1283"/>
    </row>
    <row r="1458" spans="1:14" x14ac:dyDescent="0.3">
      <c r="A1458" s="1284" t="s">
        <v>393</v>
      </c>
      <c r="B1458" s="1285"/>
      <c r="C1458" s="1285"/>
      <c r="D1458" s="29" t="s">
        <v>387</v>
      </c>
      <c r="E1458" s="64" t="s">
        <v>31</v>
      </c>
      <c r="F1458" s="64">
        <f>+F1410+F1431+F1452</f>
        <v>0</v>
      </c>
      <c r="G1458" s="64" t="s">
        <v>179</v>
      </c>
      <c r="H1458" s="64">
        <f>+H1410+H1431+H1452</f>
        <v>0</v>
      </c>
      <c r="I1458" s="39" t="s">
        <v>33</v>
      </c>
      <c r="J1458" s="64">
        <f>+J1410+J1431+J1452</f>
        <v>0</v>
      </c>
      <c r="K1458" s="39"/>
      <c r="L1458" s="64"/>
      <c r="M1458" s="64" t="s">
        <v>35</v>
      </c>
      <c r="N1458" s="64">
        <f>+N1410+N1431+N1452</f>
        <v>0</v>
      </c>
    </row>
    <row r="1459" spans="1:14" x14ac:dyDescent="0.3">
      <c r="A1459" s="20"/>
      <c r="B1459" s="526"/>
      <c r="C1459" s="39"/>
      <c r="D1459" s="29"/>
      <c r="E1459" s="64" t="s">
        <v>20</v>
      </c>
      <c r="F1459" s="64">
        <f>+F1411+F1432+F1453</f>
        <v>0</v>
      </c>
      <c r="G1459" s="64" t="s">
        <v>180</v>
      </c>
      <c r="H1459" s="64">
        <f>+H1411+H1432+H1453</f>
        <v>0</v>
      </c>
      <c r="I1459" s="39" t="s">
        <v>181</v>
      </c>
      <c r="J1459" s="64">
        <f>+J1411+J1432+J1453</f>
        <v>0</v>
      </c>
      <c r="K1459" s="39" t="s">
        <v>182</v>
      </c>
      <c r="L1459" s="64">
        <f>+L1411+L1432+L1453</f>
        <v>0</v>
      </c>
      <c r="M1459" s="64" t="s">
        <v>38</v>
      </c>
      <c r="N1459" s="64">
        <f>+N1411+N1432+N1453</f>
        <v>0</v>
      </c>
    </row>
    <row r="1460" spans="1:14" x14ac:dyDescent="0.3">
      <c r="A1460" s="66"/>
      <c r="B1460" s="47"/>
      <c r="C1460" s="12"/>
      <c r="D1460" s="13"/>
      <c r="E1460" s="64" t="s">
        <v>26</v>
      </c>
      <c r="F1460" s="64">
        <f>+F1412+F1433+F1454</f>
        <v>0</v>
      </c>
      <c r="G1460" s="64" t="s">
        <v>183</v>
      </c>
      <c r="H1460" s="64">
        <f>+H1412+H1433+H1454</f>
        <v>0</v>
      </c>
      <c r="I1460" s="39" t="s">
        <v>184</v>
      </c>
      <c r="J1460" s="64">
        <f>+J1412+J1433+J1454</f>
        <v>0</v>
      </c>
      <c r="K1460" s="39"/>
      <c r="L1460" s="64"/>
      <c r="M1460" s="64" t="s">
        <v>39</v>
      </c>
      <c r="N1460" s="64">
        <f>+N1412+N1433+N1454</f>
        <v>0</v>
      </c>
    </row>
    <row r="1461" spans="1:14" x14ac:dyDescent="0.3">
      <c r="A1461" s="66"/>
      <c r="B1461" s="47"/>
      <c r="C1461" s="12"/>
      <c r="D1461" s="13"/>
      <c r="E1461" s="47"/>
      <c r="F1461" s="47"/>
      <c r="G1461" s="12"/>
      <c r="H1461" s="13"/>
      <c r="I1461" s="47"/>
      <c r="J1461" s="47"/>
      <c r="K1461" s="12"/>
      <c r="L1461" s="13"/>
      <c r="M1461" s="47"/>
      <c r="N1461" s="67"/>
    </row>
    <row r="1462" spans="1:14" x14ac:dyDescent="0.3">
      <c r="A1462" s="42"/>
      <c r="B1462" s="43"/>
      <c r="C1462" s="43"/>
      <c r="D1462" s="22"/>
      <c r="E1462" s="43"/>
      <c r="F1462" s="43"/>
      <c r="G1462" s="43"/>
      <c r="H1462" s="22"/>
      <c r="I1462" s="43"/>
      <c r="J1462" s="43"/>
      <c r="K1462" s="43"/>
      <c r="L1462" s="22"/>
      <c r="M1462" s="43"/>
      <c r="N1462" s="68"/>
    </row>
    <row r="1463" spans="1:14" ht="14.4" thickBot="1" x14ac:dyDescent="0.35">
      <c r="A1463" s="82"/>
      <c r="B1463" s="83"/>
      <c r="C1463" s="83"/>
      <c r="D1463" s="88"/>
      <c r="E1463" s="85"/>
      <c r="F1463" s="86"/>
      <c r="G1463" s="85"/>
      <c r="H1463" s="85"/>
      <c r="I1463" s="85"/>
      <c r="J1463" s="85"/>
      <c r="K1463" s="85"/>
      <c r="L1463" s="206"/>
      <c r="M1463" s="85"/>
      <c r="N1463" s="87"/>
    </row>
    <row r="1464" spans="1:14" ht="15" thickTop="1" thickBot="1" x14ac:dyDescent="0.35">
      <c r="A1464" s="1268" t="s">
        <v>171</v>
      </c>
      <c r="B1464" s="1269"/>
      <c r="C1464" s="9" t="s">
        <v>394</v>
      </c>
      <c r="D1464" s="96" t="s">
        <v>395</v>
      </c>
      <c r="E1464" s="219"/>
      <c r="F1464" s="219"/>
      <c r="G1464" s="219"/>
      <c r="H1464" s="219"/>
      <c r="I1464" s="219"/>
      <c r="J1464" s="219"/>
      <c r="K1464" s="219"/>
      <c r="L1464" s="219"/>
      <c r="M1464" s="219"/>
      <c r="N1464" s="10"/>
    </row>
    <row r="1465" spans="1:14" ht="14.4" thickTop="1" x14ac:dyDescent="0.3">
      <c r="A1465" s="102"/>
      <c r="B1465" s="21"/>
      <c r="C1465" s="12"/>
      <c r="D1465" s="13"/>
      <c r="L1465" s="107"/>
      <c r="N1465" s="5"/>
    </row>
    <row r="1466" spans="1:14" x14ac:dyDescent="0.3">
      <c r="A1466" s="100">
        <v>1601</v>
      </c>
      <c r="B1466" s="58" t="s">
        <v>175</v>
      </c>
      <c r="C1466" s="58" t="s">
        <v>172</v>
      </c>
      <c r="D1466" s="18" t="s">
        <v>396</v>
      </c>
      <c r="E1466" s="18"/>
      <c r="F1466" s="18"/>
      <c r="G1466" s="18"/>
      <c r="H1466" s="18"/>
      <c r="I1466" s="18"/>
      <c r="J1466" s="18"/>
      <c r="K1466" s="18"/>
      <c r="L1466" s="18"/>
      <c r="M1466" s="18"/>
      <c r="N1466" s="101"/>
    </row>
    <row r="1467" spans="1:14" x14ac:dyDescent="0.3">
      <c r="A1467" s="11"/>
      <c r="B1467" s="61"/>
      <c r="C1467" s="12"/>
      <c r="D1467" s="30"/>
      <c r="L1467" s="107"/>
      <c r="N1467" s="5"/>
    </row>
    <row r="1468" spans="1:14" x14ac:dyDescent="0.3">
      <c r="A1468" s="59"/>
      <c r="B1468" s="25"/>
      <c r="C1468" s="60"/>
      <c r="D1468" s="53"/>
      <c r="E1468" s="524"/>
      <c r="F1468" s="171"/>
      <c r="G1468" s="524"/>
      <c r="H1468" s="524"/>
      <c r="I1468" s="524"/>
      <c r="J1468" s="524"/>
      <c r="K1468" s="524"/>
      <c r="L1468" s="203"/>
      <c r="M1468" s="524"/>
      <c r="N1468" s="525"/>
    </row>
    <row r="1469" spans="1:14" x14ac:dyDescent="0.3">
      <c r="A1469" s="11"/>
      <c r="B1469" s="21" t="s">
        <v>177</v>
      </c>
      <c r="C1469" s="12"/>
      <c r="D1469" s="13" t="s">
        <v>178</v>
      </c>
      <c r="E1469" s="2" t="s">
        <v>31</v>
      </c>
      <c r="F1469" s="27">
        <v>0</v>
      </c>
      <c r="G1469" s="2" t="s">
        <v>179</v>
      </c>
      <c r="H1469" s="27">
        <v>0</v>
      </c>
      <c r="I1469" s="2" t="s">
        <v>33</v>
      </c>
      <c r="J1469" s="27">
        <v>0</v>
      </c>
      <c r="K1469" s="2"/>
      <c r="L1469" s="136"/>
      <c r="M1469" s="2" t="s">
        <v>35</v>
      </c>
      <c r="N1469" s="28">
        <v>0</v>
      </c>
    </row>
    <row r="1470" spans="1:14" x14ac:dyDescent="0.3">
      <c r="A1470" s="11"/>
      <c r="B1470" s="12"/>
      <c r="C1470" s="12"/>
      <c r="D1470" s="29"/>
      <c r="E1470" s="2" t="s">
        <v>20</v>
      </c>
      <c r="F1470" s="27">
        <v>0</v>
      </c>
      <c r="G1470" s="2" t="s">
        <v>180</v>
      </c>
      <c r="H1470" s="27">
        <v>0</v>
      </c>
      <c r="I1470" s="2" t="s">
        <v>181</v>
      </c>
      <c r="J1470" s="27">
        <v>0</v>
      </c>
      <c r="K1470" s="2" t="s">
        <v>182</v>
      </c>
      <c r="L1470" s="136">
        <v>0</v>
      </c>
      <c r="M1470" s="2" t="s">
        <v>38</v>
      </c>
      <c r="N1470" s="28">
        <v>0</v>
      </c>
    </row>
    <row r="1471" spans="1:14" x14ac:dyDescent="0.3">
      <c r="A1471" s="11"/>
      <c r="B1471" s="12"/>
      <c r="C1471" s="12"/>
      <c r="D1471" s="29"/>
      <c r="E1471" s="2" t="s">
        <v>26</v>
      </c>
      <c r="F1471" s="27">
        <v>0</v>
      </c>
      <c r="G1471" s="2" t="s">
        <v>183</v>
      </c>
      <c r="H1471" s="27">
        <v>0</v>
      </c>
      <c r="I1471" s="2" t="s">
        <v>184</v>
      </c>
      <c r="J1471" s="27">
        <v>0</v>
      </c>
      <c r="K1471" s="2"/>
      <c r="L1471" s="136"/>
      <c r="M1471" s="2" t="s">
        <v>39</v>
      </c>
      <c r="N1471" s="28">
        <v>0</v>
      </c>
    </row>
    <row r="1472" spans="1:14" x14ac:dyDescent="0.3">
      <c r="A1472" s="11"/>
      <c r="B1472" s="12"/>
      <c r="C1472" s="12"/>
      <c r="D1472" s="30"/>
      <c r="H1472" s="2"/>
      <c r="J1472" s="2"/>
      <c r="L1472" s="108"/>
      <c r="N1472" s="14"/>
    </row>
    <row r="1473" spans="1:14" x14ac:dyDescent="0.3">
      <c r="A1473" s="11"/>
      <c r="B1473" s="21" t="s">
        <v>185</v>
      </c>
      <c r="C1473" s="12"/>
      <c r="D1473" s="13" t="s">
        <v>186</v>
      </c>
      <c r="E1473" s="2" t="s">
        <v>31</v>
      </c>
      <c r="F1473" s="27">
        <v>0</v>
      </c>
      <c r="G1473" s="2" t="s">
        <v>179</v>
      </c>
      <c r="H1473" s="27">
        <v>0</v>
      </c>
      <c r="I1473" s="2" t="s">
        <v>33</v>
      </c>
      <c r="J1473" s="27">
        <v>0</v>
      </c>
      <c r="K1473" s="2"/>
      <c r="L1473" s="136"/>
      <c r="M1473" s="2" t="s">
        <v>35</v>
      </c>
      <c r="N1473" s="28">
        <v>0</v>
      </c>
    </row>
    <row r="1474" spans="1:14" x14ac:dyDescent="0.3">
      <c r="A1474" s="11"/>
      <c r="B1474" s="12"/>
      <c r="C1474" s="12"/>
      <c r="D1474" s="29"/>
      <c r="E1474" s="2" t="s">
        <v>20</v>
      </c>
      <c r="F1474" s="27">
        <v>0</v>
      </c>
      <c r="G1474" s="2" t="s">
        <v>180</v>
      </c>
      <c r="H1474" s="27">
        <v>0</v>
      </c>
      <c r="I1474" s="2" t="s">
        <v>181</v>
      </c>
      <c r="J1474" s="27">
        <v>0</v>
      </c>
      <c r="K1474" s="2" t="s">
        <v>182</v>
      </c>
      <c r="L1474" s="136">
        <v>0</v>
      </c>
      <c r="M1474" s="2" t="s">
        <v>38</v>
      </c>
      <c r="N1474" s="28">
        <v>0</v>
      </c>
    </row>
    <row r="1475" spans="1:14" x14ac:dyDescent="0.3">
      <c r="A1475" s="11"/>
      <c r="B1475" s="12"/>
      <c r="C1475" s="12"/>
      <c r="D1475" s="29"/>
      <c r="E1475" s="2" t="s">
        <v>26</v>
      </c>
      <c r="F1475" s="27">
        <v>0</v>
      </c>
      <c r="G1475" s="2" t="s">
        <v>183</v>
      </c>
      <c r="H1475" s="27">
        <v>0</v>
      </c>
      <c r="I1475" s="2" t="s">
        <v>184</v>
      </c>
      <c r="J1475" s="27">
        <v>0</v>
      </c>
      <c r="K1475" s="2"/>
      <c r="L1475" s="136"/>
      <c r="M1475" s="2" t="s">
        <v>39</v>
      </c>
      <c r="N1475" s="28">
        <v>0</v>
      </c>
    </row>
    <row r="1476" spans="1:14" x14ac:dyDescent="0.3">
      <c r="A1476" s="11"/>
      <c r="B1476" s="12"/>
      <c r="C1476" s="12"/>
      <c r="D1476" s="30"/>
      <c r="I1476" s="2"/>
      <c r="L1476" s="108"/>
      <c r="N1476" s="5"/>
    </row>
    <row r="1477" spans="1:14" x14ac:dyDescent="0.3">
      <c r="A1477" s="11"/>
      <c r="B1477" s="21" t="s">
        <v>195</v>
      </c>
      <c r="C1477" s="12"/>
      <c r="D1477" s="13" t="s">
        <v>196</v>
      </c>
      <c r="E1477" s="2" t="s">
        <v>31</v>
      </c>
      <c r="F1477" s="27">
        <v>0</v>
      </c>
      <c r="G1477" s="2" t="s">
        <v>179</v>
      </c>
      <c r="H1477" s="27">
        <v>0</v>
      </c>
      <c r="I1477" s="2" t="s">
        <v>33</v>
      </c>
      <c r="J1477" s="27">
        <v>0</v>
      </c>
      <c r="L1477" s="136"/>
      <c r="M1477" s="2" t="s">
        <v>35</v>
      </c>
      <c r="N1477" s="28">
        <v>0</v>
      </c>
    </row>
    <row r="1478" spans="1:14" x14ac:dyDescent="0.3">
      <c r="A1478" s="11"/>
      <c r="B1478" s="12"/>
      <c r="C1478" s="12"/>
      <c r="D1478" s="29"/>
      <c r="E1478" s="2" t="s">
        <v>20</v>
      </c>
      <c r="F1478" s="27">
        <v>0</v>
      </c>
      <c r="G1478" s="2" t="s">
        <v>180</v>
      </c>
      <c r="H1478" s="27">
        <v>0</v>
      </c>
      <c r="I1478" s="2" t="s">
        <v>181</v>
      </c>
      <c r="J1478" s="27">
        <v>0</v>
      </c>
      <c r="K1478" s="2" t="s">
        <v>182</v>
      </c>
      <c r="L1478" s="136">
        <v>0</v>
      </c>
      <c r="M1478" s="2" t="s">
        <v>38</v>
      </c>
      <c r="N1478" s="28">
        <v>0</v>
      </c>
    </row>
    <row r="1479" spans="1:14" x14ac:dyDescent="0.3">
      <c r="A1479" s="11"/>
      <c r="B1479" s="12"/>
      <c r="C1479" s="12"/>
      <c r="D1479" s="29"/>
      <c r="E1479" s="2" t="s">
        <v>26</v>
      </c>
      <c r="F1479" s="27">
        <v>0</v>
      </c>
      <c r="G1479" s="2" t="s">
        <v>183</v>
      </c>
      <c r="H1479" s="27">
        <v>0</v>
      </c>
      <c r="I1479" s="2" t="s">
        <v>184</v>
      </c>
      <c r="J1479" s="27">
        <v>0</v>
      </c>
      <c r="K1479" s="39"/>
      <c r="L1479" s="136"/>
      <c r="M1479" s="2" t="s">
        <v>39</v>
      </c>
      <c r="N1479" s="28">
        <v>0</v>
      </c>
    </row>
    <row r="1480" spans="1:14" ht="15" thickBot="1" x14ac:dyDescent="0.35">
      <c r="A1480" s="11"/>
      <c r="B1480" s="12"/>
      <c r="C1480" s="12"/>
      <c r="D1480" s="29"/>
      <c r="E1480" s="2"/>
      <c r="F1480" s="27"/>
      <c r="G1480" s="2"/>
      <c r="H1480" s="27"/>
      <c r="I1480" s="2"/>
      <c r="J1480" s="27"/>
      <c r="K1480"/>
      <c r="L1480" s="136"/>
      <c r="M1480" s="2"/>
      <c r="N1480" s="28"/>
    </row>
    <row r="1481" spans="1:14" ht="14.4" thickTop="1" x14ac:dyDescent="0.3">
      <c r="A1481" s="48"/>
      <c r="B1481" s="49"/>
      <c r="C1481" s="49"/>
      <c r="D1481" s="50"/>
      <c r="E1481" s="518"/>
      <c r="F1481" s="519"/>
      <c r="G1481" s="518"/>
      <c r="H1481" s="519"/>
      <c r="I1481" s="518"/>
      <c r="J1481" s="519"/>
      <c r="K1481" s="518"/>
      <c r="L1481" s="201"/>
      <c r="M1481" s="518"/>
      <c r="N1481" s="520"/>
    </row>
    <row r="1482" spans="1:14" x14ac:dyDescent="0.3">
      <c r="A1482" s="37"/>
      <c r="B1482" s="78" t="s">
        <v>187</v>
      </c>
      <c r="C1482" s="12" t="s">
        <v>172</v>
      </c>
      <c r="D1482" s="13" t="s">
        <v>396</v>
      </c>
      <c r="E1482" s="39" t="s">
        <v>31</v>
      </c>
      <c r="F1482" s="40">
        <f>+F1469+F1473+F1477</f>
        <v>0</v>
      </c>
      <c r="G1482" s="39" t="s">
        <v>179</v>
      </c>
      <c r="H1482" s="40">
        <f>+H1469+H1473+H1477</f>
        <v>0</v>
      </c>
      <c r="I1482" s="39" t="s">
        <v>33</v>
      </c>
      <c r="J1482" s="40">
        <f>+J1469+J1473+J1477</f>
        <v>0</v>
      </c>
      <c r="K1482" s="39"/>
      <c r="L1482" s="192"/>
      <c r="M1482" s="39" t="s">
        <v>35</v>
      </c>
      <c r="N1482" s="41">
        <f>+N1469+N1473+N1477</f>
        <v>0</v>
      </c>
    </row>
    <row r="1483" spans="1:14" x14ac:dyDescent="0.3">
      <c r="A1483" s="11"/>
      <c r="B1483" s="12"/>
      <c r="C1483" s="12"/>
      <c r="D1483" s="13"/>
      <c r="E1483" s="39" t="s">
        <v>20</v>
      </c>
      <c r="F1483" s="40">
        <f t="shared" ref="F1483:H1484" si="12">+F1470+F1474+F1478</f>
        <v>0</v>
      </c>
      <c r="G1483" s="39" t="s">
        <v>180</v>
      </c>
      <c r="H1483" s="40">
        <f t="shared" si="12"/>
        <v>0</v>
      </c>
      <c r="I1483" s="39" t="s">
        <v>181</v>
      </c>
      <c r="J1483" s="40">
        <f>+J1470+J1474+J1478</f>
        <v>0</v>
      </c>
      <c r="K1483" s="39" t="s">
        <v>182</v>
      </c>
      <c r="L1483" s="192">
        <f>+L1470+L1474+L1478</f>
        <v>0</v>
      </c>
      <c r="M1483" s="39" t="s">
        <v>38</v>
      </c>
      <c r="N1483" s="41">
        <f>+N1470+N1474+N1478</f>
        <v>0</v>
      </c>
    </row>
    <row r="1484" spans="1:14" x14ac:dyDescent="0.3">
      <c r="A1484" s="11"/>
      <c r="B1484" s="12"/>
      <c r="C1484" s="12"/>
      <c r="D1484" s="13"/>
      <c r="E1484" s="39" t="s">
        <v>26</v>
      </c>
      <c r="F1484" s="40">
        <f t="shared" si="12"/>
        <v>0</v>
      </c>
      <c r="G1484" s="39" t="s">
        <v>183</v>
      </c>
      <c r="H1484" s="40">
        <f t="shared" si="12"/>
        <v>0</v>
      </c>
      <c r="I1484" s="39" t="s">
        <v>184</v>
      </c>
      <c r="J1484" s="40">
        <f>+J1471+J1475+J1479</f>
        <v>0</v>
      </c>
      <c r="K1484" s="39"/>
      <c r="L1484" s="192"/>
      <c r="M1484" s="39" t="s">
        <v>39</v>
      </c>
      <c r="N1484" s="41">
        <f>+N1471+N1475+N1479</f>
        <v>0</v>
      </c>
    </row>
    <row r="1485" spans="1:14" x14ac:dyDescent="0.3">
      <c r="A1485" s="42"/>
      <c r="B1485" s="43"/>
      <c r="C1485" s="43"/>
      <c r="D1485" s="22"/>
      <c r="E1485" s="44"/>
      <c r="F1485" s="172"/>
      <c r="G1485" s="44"/>
      <c r="H1485" s="172"/>
      <c r="I1485" s="44"/>
      <c r="J1485" s="172"/>
      <c r="K1485" s="44"/>
      <c r="L1485" s="746"/>
      <c r="M1485" s="44"/>
      <c r="N1485" s="45"/>
    </row>
    <row r="1486" spans="1:14" x14ac:dyDescent="0.3">
      <c r="A1486" s="11"/>
      <c r="B1486" s="12"/>
      <c r="C1486" s="12"/>
      <c r="D1486" s="30"/>
      <c r="L1486" s="107"/>
      <c r="N1486" s="5"/>
    </row>
    <row r="1487" spans="1:14" x14ac:dyDescent="0.3">
      <c r="A1487" s="100">
        <v>1602</v>
      </c>
      <c r="B1487" s="58" t="s">
        <v>175</v>
      </c>
      <c r="C1487" s="58" t="s">
        <v>189</v>
      </c>
      <c r="D1487" s="57" t="s">
        <v>397</v>
      </c>
      <c r="E1487" s="18"/>
      <c r="F1487" s="18"/>
      <c r="G1487" s="18"/>
      <c r="H1487" s="18"/>
      <c r="I1487" s="18"/>
      <c r="J1487" s="18"/>
      <c r="K1487" s="18"/>
      <c r="L1487" s="18"/>
      <c r="M1487" s="18"/>
      <c r="N1487" s="101"/>
    </row>
    <row r="1488" spans="1:14" x14ac:dyDescent="0.3">
      <c r="A1488" s="11"/>
      <c r="B1488" s="61"/>
      <c r="C1488" s="12"/>
      <c r="D1488" s="30"/>
      <c r="L1488" s="107"/>
      <c r="N1488" s="5"/>
    </row>
    <row r="1489" spans="1:14" x14ac:dyDescent="0.3">
      <c r="A1489" s="59"/>
      <c r="B1489" s="25"/>
      <c r="C1489" s="60"/>
      <c r="D1489" s="53"/>
      <c r="E1489" s="524"/>
      <c r="F1489" s="171"/>
      <c r="G1489" s="524"/>
      <c r="H1489" s="524"/>
      <c r="I1489" s="524"/>
      <c r="J1489" s="524"/>
      <c r="K1489" s="524"/>
      <c r="L1489" s="203"/>
      <c r="M1489" s="524"/>
      <c r="N1489" s="525"/>
    </row>
    <row r="1490" spans="1:14" x14ac:dyDescent="0.3">
      <c r="A1490" s="11"/>
      <c r="B1490" s="21" t="s">
        <v>177</v>
      </c>
      <c r="C1490" s="12"/>
      <c r="D1490" s="13" t="s">
        <v>178</v>
      </c>
      <c r="E1490" s="2" t="s">
        <v>31</v>
      </c>
      <c r="F1490" s="27">
        <v>0</v>
      </c>
      <c r="G1490" s="2" t="s">
        <v>179</v>
      </c>
      <c r="H1490" s="27">
        <v>0</v>
      </c>
      <c r="I1490" s="2" t="s">
        <v>33</v>
      </c>
      <c r="J1490" s="27">
        <v>0</v>
      </c>
      <c r="K1490" s="2"/>
      <c r="L1490" s="136"/>
      <c r="M1490" s="2" t="s">
        <v>35</v>
      </c>
      <c r="N1490" s="28">
        <v>0</v>
      </c>
    </row>
    <row r="1491" spans="1:14" x14ac:dyDescent="0.3">
      <c r="A1491" s="11"/>
      <c r="B1491" s="12"/>
      <c r="C1491" s="12"/>
      <c r="D1491" s="29"/>
      <c r="E1491" s="2" t="s">
        <v>20</v>
      </c>
      <c r="F1491" s="27">
        <v>0</v>
      </c>
      <c r="G1491" s="2" t="s">
        <v>180</v>
      </c>
      <c r="H1491" s="27">
        <v>0</v>
      </c>
      <c r="I1491" s="2" t="s">
        <v>181</v>
      </c>
      <c r="J1491" s="27">
        <v>0</v>
      </c>
      <c r="K1491" s="2" t="s">
        <v>182</v>
      </c>
      <c r="L1491" s="136">
        <v>0</v>
      </c>
      <c r="M1491" s="2" t="s">
        <v>38</v>
      </c>
      <c r="N1491" s="28">
        <v>0</v>
      </c>
    </row>
    <row r="1492" spans="1:14" x14ac:dyDescent="0.3">
      <c r="A1492" s="11"/>
      <c r="B1492" s="12"/>
      <c r="C1492" s="12"/>
      <c r="D1492" s="29"/>
      <c r="E1492" s="2" t="s">
        <v>26</v>
      </c>
      <c r="F1492" s="27">
        <v>0</v>
      </c>
      <c r="G1492" s="2" t="s">
        <v>183</v>
      </c>
      <c r="H1492" s="27">
        <v>0</v>
      </c>
      <c r="I1492" s="2" t="s">
        <v>184</v>
      </c>
      <c r="J1492" s="27">
        <v>0</v>
      </c>
      <c r="K1492" s="2"/>
      <c r="L1492" s="136"/>
      <c r="M1492" s="2" t="s">
        <v>39</v>
      </c>
      <c r="N1492" s="28">
        <v>0</v>
      </c>
    </row>
    <row r="1493" spans="1:14" x14ac:dyDescent="0.3">
      <c r="A1493" s="11"/>
      <c r="B1493" s="12"/>
      <c r="C1493" s="12"/>
      <c r="D1493" s="30"/>
      <c r="H1493" s="2"/>
      <c r="J1493" s="2"/>
      <c r="L1493" s="108"/>
      <c r="N1493" s="14"/>
    </row>
    <row r="1494" spans="1:14" x14ac:dyDescent="0.3">
      <c r="A1494" s="11"/>
      <c r="B1494" s="21" t="s">
        <v>185</v>
      </c>
      <c r="C1494" s="12"/>
      <c r="D1494" s="13" t="s">
        <v>186</v>
      </c>
      <c r="E1494" s="2" t="s">
        <v>31</v>
      </c>
      <c r="F1494" s="27">
        <v>0</v>
      </c>
      <c r="G1494" s="2" t="s">
        <v>179</v>
      </c>
      <c r="H1494" s="27">
        <v>0</v>
      </c>
      <c r="I1494" s="2" t="s">
        <v>33</v>
      </c>
      <c r="J1494" s="27">
        <v>0</v>
      </c>
      <c r="K1494" s="2"/>
      <c r="L1494" s="136"/>
      <c r="M1494" s="2" t="s">
        <v>35</v>
      </c>
      <c r="N1494" s="28">
        <v>0</v>
      </c>
    </row>
    <row r="1495" spans="1:14" x14ac:dyDescent="0.3">
      <c r="A1495" s="11"/>
      <c r="B1495" s="12"/>
      <c r="C1495" s="12"/>
      <c r="D1495" s="29"/>
      <c r="E1495" s="2" t="s">
        <v>20</v>
      </c>
      <c r="F1495" s="27">
        <v>0</v>
      </c>
      <c r="G1495" s="2" t="s">
        <v>180</v>
      </c>
      <c r="H1495" s="27">
        <v>0</v>
      </c>
      <c r="I1495" s="2" t="s">
        <v>181</v>
      </c>
      <c r="J1495" s="27">
        <v>0</v>
      </c>
      <c r="K1495" s="2" t="s">
        <v>182</v>
      </c>
      <c r="L1495" s="136">
        <v>0</v>
      </c>
      <c r="M1495" s="2" t="s">
        <v>38</v>
      </c>
      <c r="N1495" s="28">
        <v>0</v>
      </c>
    </row>
    <row r="1496" spans="1:14" x14ac:dyDescent="0.3">
      <c r="A1496" s="11"/>
      <c r="B1496" s="12"/>
      <c r="C1496" s="12"/>
      <c r="D1496" s="29"/>
      <c r="E1496" s="2" t="s">
        <v>26</v>
      </c>
      <c r="F1496" s="27">
        <v>0</v>
      </c>
      <c r="G1496" s="2" t="s">
        <v>183</v>
      </c>
      <c r="H1496" s="27">
        <v>0</v>
      </c>
      <c r="I1496" s="2" t="s">
        <v>184</v>
      </c>
      <c r="J1496" s="27">
        <v>0</v>
      </c>
      <c r="K1496" s="2"/>
      <c r="L1496" s="136"/>
      <c r="M1496" s="2" t="s">
        <v>39</v>
      </c>
      <c r="N1496" s="28">
        <v>0</v>
      </c>
    </row>
    <row r="1497" spans="1:14" x14ac:dyDescent="0.3">
      <c r="A1497" s="11"/>
      <c r="B1497" s="12"/>
      <c r="C1497" s="12"/>
      <c r="D1497" s="30"/>
      <c r="I1497" s="2"/>
      <c r="L1497" s="108"/>
      <c r="N1497" s="5"/>
    </row>
    <row r="1498" spans="1:14" x14ac:dyDescent="0.3">
      <c r="A1498" s="11"/>
      <c r="B1498" s="21" t="s">
        <v>195</v>
      </c>
      <c r="C1498" s="12"/>
      <c r="D1498" s="13" t="s">
        <v>196</v>
      </c>
      <c r="E1498" s="2" t="s">
        <v>31</v>
      </c>
      <c r="F1498" s="27">
        <v>0</v>
      </c>
      <c r="G1498" s="2" t="s">
        <v>179</v>
      </c>
      <c r="H1498" s="27">
        <v>0</v>
      </c>
      <c r="I1498" s="2" t="s">
        <v>33</v>
      </c>
      <c r="J1498" s="27">
        <v>0</v>
      </c>
      <c r="L1498" s="136"/>
      <c r="M1498" s="2" t="s">
        <v>35</v>
      </c>
      <c r="N1498" s="28">
        <v>0</v>
      </c>
    </row>
    <row r="1499" spans="1:14" x14ac:dyDescent="0.3">
      <c r="A1499" s="11"/>
      <c r="B1499" s="12"/>
      <c r="C1499" s="12"/>
      <c r="D1499" s="29"/>
      <c r="E1499" s="2" t="s">
        <v>20</v>
      </c>
      <c r="F1499" s="27">
        <v>0</v>
      </c>
      <c r="G1499" s="2" t="s">
        <v>180</v>
      </c>
      <c r="H1499" s="27">
        <v>0</v>
      </c>
      <c r="I1499" s="2" t="s">
        <v>181</v>
      </c>
      <c r="J1499" s="27">
        <v>0</v>
      </c>
      <c r="K1499" s="2" t="s">
        <v>182</v>
      </c>
      <c r="L1499" s="136">
        <v>0</v>
      </c>
      <c r="M1499" s="2" t="s">
        <v>38</v>
      </c>
      <c r="N1499" s="28">
        <v>0</v>
      </c>
    </row>
    <row r="1500" spans="1:14" x14ac:dyDescent="0.3">
      <c r="A1500" s="11"/>
      <c r="B1500" s="12"/>
      <c r="C1500" s="12"/>
      <c r="D1500" s="29"/>
      <c r="E1500" s="2" t="s">
        <v>26</v>
      </c>
      <c r="F1500" s="27">
        <v>0</v>
      </c>
      <c r="G1500" s="2" t="s">
        <v>183</v>
      </c>
      <c r="H1500" s="27">
        <v>0</v>
      </c>
      <c r="I1500" s="2" t="s">
        <v>184</v>
      </c>
      <c r="J1500" s="27">
        <v>0</v>
      </c>
      <c r="K1500" s="39"/>
      <c r="L1500" s="136"/>
      <c r="M1500" s="2" t="s">
        <v>39</v>
      </c>
      <c r="N1500" s="28">
        <v>0</v>
      </c>
    </row>
    <row r="1501" spans="1:14" ht="15" thickBot="1" x14ac:dyDescent="0.35">
      <c r="A1501" s="11"/>
      <c r="B1501" s="12"/>
      <c r="C1501" s="12"/>
      <c r="D1501" s="29"/>
      <c r="E1501" s="2"/>
      <c r="F1501" s="27"/>
      <c r="G1501" s="2"/>
      <c r="H1501" s="27"/>
      <c r="I1501" s="2"/>
      <c r="J1501" s="27"/>
      <c r="K1501"/>
      <c r="L1501" s="136"/>
      <c r="M1501" s="2"/>
      <c r="N1501" s="28"/>
    </row>
    <row r="1502" spans="1:14" ht="14.4" thickTop="1" x14ac:dyDescent="0.3">
      <c r="A1502" s="48"/>
      <c r="B1502" s="49"/>
      <c r="C1502" s="49"/>
      <c r="D1502" s="50"/>
      <c r="E1502" s="518"/>
      <c r="F1502" s="519"/>
      <c r="G1502" s="518"/>
      <c r="H1502" s="519"/>
      <c r="I1502" s="518"/>
      <c r="J1502" s="519"/>
      <c r="K1502" s="518"/>
      <c r="L1502" s="201"/>
      <c r="M1502" s="518"/>
      <c r="N1502" s="520"/>
    </row>
    <row r="1503" spans="1:14" x14ac:dyDescent="0.3">
      <c r="A1503" s="37"/>
      <c r="B1503" s="78" t="s">
        <v>187</v>
      </c>
      <c r="C1503" s="12" t="s">
        <v>189</v>
      </c>
      <c r="D1503" s="13" t="s">
        <v>397</v>
      </c>
      <c r="E1503" s="39" t="s">
        <v>31</v>
      </c>
      <c r="F1503" s="40">
        <f>+F1490+F1494+F1498</f>
        <v>0</v>
      </c>
      <c r="G1503" s="39" t="s">
        <v>179</v>
      </c>
      <c r="H1503" s="40">
        <f>+H1490+H1494+H1498</f>
        <v>0</v>
      </c>
      <c r="I1503" s="39" t="s">
        <v>33</v>
      </c>
      <c r="J1503" s="40">
        <f>+J1490+J1494+J1498</f>
        <v>0</v>
      </c>
      <c r="K1503" s="39"/>
      <c r="L1503" s="192"/>
      <c r="M1503" s="39" t="s">
        <v>35</v>
      </c>
      <c r="N1503" s="41">
        <f>+N1490+N1494+N1498</f>
        <v>0</v>
      </c>
    </row>
    <row r="1504" spans="1:14" x14ac:dyDescent="0.3">
      <c r="A1504" s="11"/>
      <c r="B1504" s="12"/>
      <c r="C1504" s="12"/>
      <c r="D1504" s="13"/>
      <c r="E1504" s="39" t="s">
        <v>20</v>
      </c>
      <c r="F1504" s="40">
        <f t="shared" ref="F1504:H1505" si="13">+F1491+F1495+F1499</f>
        <v>0</v>
      </c>
      <c r="G1504" s="39" t="s">
        <v>180</v>
      </c>
      <c r="H1504" s="40">
        <f t="shared" si="13"/>
        <v>0</v>
      </c>
      <c r="I1504" s="39" t="s">
        <v>181</v>
      </c>
      <c r="J1504" s="40">
        <f>+J1491+J1495+J1499</f>
        <v>0</v>
      </c>
      <c r="K1504" s="39" t="s">
        <v>182</v>
      </c>
      <c r="L1504" s="192">
        <f>+L1491+L1495+L1499</f>
        <v>0</v>
      </c>
      <c r="M1504" s="39" t="s">
        <v>38</v>
      </c>
      <c r="N1504" s="41">
        <f>+N1491+N1495+N1499</f>
        <v>0</v>
      </c>
    </row>
    <row r="1505" spans="1:14" x14ac:dyDescent="0.3">
      <c r="A1505" s="11"/>
      <c r="B1505" s="12"/>
      <c r="C1505" s="12"/>
      <c r="D1505" s="13"/>
      <c r="E1505" s="39" t="s">
        <v>26</v>
      </c>
      <c r="F1505" s="40">
        <f t="shared" si="13"/>
        <v>0</v>
      </c>
      <c r="G1505" s="39" t="s">
        <v>183</v>
      </c>
      <c r="H1505" s="40">
        <f t="shared" si="13"/>
        <v>0</v>
      </c>
      <c r="I1505" s="39" t="s">
        <v>184</v>
      </c>
      <c r="J1505" s="40">
        <f>+J1492+J1496+J1500</f>
        <v>0</v>
      </c>
      <c r="K1505" s="39"/>
      <c r="L1505" s="192"/>
      <c r="M1505" s="39" t="s">
        <v>39</v>
      </c>
      <c r="N1505" s="41">
        <f>+N1492+N1496+N1500</f>
        <v>0</v>
      </c>
    </row>
    <row r="1506" spans="1:14" x14ac:dyDescent="0.3">
      <c r="A1506" s="11"/>
      <c r="B1506" s="12"/>
      <c r="C1506" s="12"/>
      <c r="D1506" s="13"/>
      <c r="E1506" s="39"/>
      <c r="F1506" s="40"/>
      <c r="G1506" s="39"/>
      <c r="H1506" s="40"/>
      <c r="I1506" s="40"/>
      <c r="J1506" s="40"/>
      <c r="K1506" s="39"/>
      <c r="L1506" s="39"/>
      <c r="M1506" s="39"/>
      <c r="N1506" s="41"/>
    </row>
    <row r="1507" spans="1:14" x14ac:dyDescent="0.3">
      <c r="A1507" s="42"/>
      <c r="B1507" s="43"/>
      <c r="C1507" s="43"/>
      <c r="D1507" s="22"/>
      <c r="E1507" s="44"/>
      <c r="F1507" s="172"/>
      <c r="G1507" s="44"/>
      <c r="H1507" s="172"/>
      <c r="I1507" s="44"/>
      <c r="J1507" s="172"/>
      <c r="K1507" s="44"/>
      <c r="L1507" s="746"/>
      <c r="M1507" s="44"/>
      <c r="N1507" s="45"/>
    </row>
    <row r="1508" spans="1:14" x14ac:dyDescent="0.3">
      <c r="A1508" s="11"/>
      <c r="B1508" s="12"/>
      <c r="C1508" s="12"/>
      <c r="D1508" s="30"/>
      <c r="L1508" s="107"/>
      <c r="N1508" s="5"/>
    </row>
    <row r="1509" spans="1:14" x14ac:dyDescent="0.3">
      <c r="A1509" s="1281"/>
      <c r="B1509" s="1282"/>
      <c r="C1509" s="60"/>
      <c r="D1509" s="63"/>
      <c r="E1509" s="1282"/>
      <c r="F1509" s="1282"/>
      <c r="G1509" s="60"/>
      <c r="H1509" s="63"/>
      <c r="I1509" s="1282"/>
      <c r="J1509" s="1282"/>
      <c r="K1509" s="60"/>
      <c r="L1509" s="63"/>
      <c r="M1509" s="1282"/>
      <c r="N1509" s="1283"/>
    </row>
    <row r="1510" spans="1:14" x14ac:dyDescent="0.3">
      <c r="A1510" s="1284" t="s">
        <v>400</v>
      </c>
      <c r="B1510" s="1285"/>
      <c r="C1510" s="1285"/>
      <c r="D1510" s="29" t="s">
        <v>395</v>
      </c>
      <c r="E1510" s="64" t="s">
        <v>31</v>
      </c>
      <c r="F1510" s="64">
        <f>+F1482-F1503</f>
        <v>0</v>
      </c>
      <c r="G1510" s="64" t="s">
        <v>179</v>
      </c>
      <c r="H1510" s="64">
        <f>+H1482-H1503</f>
        <v>0</v>
      </c>
      <c r="I1510" s="39" t="s">
        <v>33</v>
      </c>
      <c r="J1510" s="64">
        <f>+J1482-J1503</f>
        <v>0</v>
      </c>
      <c r="K1510" s="39"/>
      <c r="L1510" s="64"/>
      <c r="M1510" s="64" t="s">
        <v>35</v>
      </c>
      <c r="N1510" s="65">
        <f>+N1482-N1503</f>
        <v>0</v>
      </c>
    </row>
    <row r="1511" spans="1:14" x14ac:dyDescent="0.3">
      <c r="A1511" s="20"/>
      <c r="B1511" s="526"/>
      <c r="C1511" s="39"/>
      <c r="D1511" s="29"/>
      <c r="E1511" s="64" t="s">
        <v>20</v>
      </c>
      <c r="F1511" s="64">
        <f>+F1483-F1504</f>
        <v>0</v>
      </c>
      <c r="G1511" s="64" t="s">
        <v>180</v>
      </c>
      <c r="H1511" s="64">
        <f>+H1483-H1504</f>
        <v>0</v>
      </c>
      <c r="I1511" s="39" t="s">
        <v>181</v>
      </c>
      <c r="J1511" s="64">
        <f>+J1483-J1504</f>
        <v>0</v>
      </c>
      <c r="K1511" s="39" t="s">
        <v>182</v>
      </c>
      <c r="L1511" s="64">
        <f>+L1483-L1504</f>
        <v>0</v>
      </c>
      <c r="M1511" s="64" t="s">
        <v>38</v>
      </c>
      <c r="N1511" s="65">
        <f>+N1483-N1504</f>
        <v>0</v>
      </c>
    </row>
    <row r="1512" spans="1:14" x14ac:dyDescent="0.3">
      <c r="A1512" s="66"/>
      <c r="B1512" s="47"/>
      <c r="C1512" s="12"/>
      <c r="D1512" s="13"/>
      <c r="E1512" s="64" t="s">
        <v>26</v>
      </c>
      <c r="F1512" s="64">
        <f>+F1484-F1505</f>
        <v>0</v>
      </c>
      <c r="G1512" s="64" t="s">
        <v>183</v>
      </c>
      <c r="H1512" s="64">
        <f>+H1484-H1505</f>
        <v>0</v>
      </c>
      <c r="I1512" s="39" t="s">
        <v>184</v>
      </c>
      <c r="J1512" s="64">
        <f>+J1484-J1505</f>
        <v>0</v>
      </c>
      <c r="K1512" s="39"/>
      <c r="L1512" s="64"/>
      <c r="M1512" s="64" t="s">
        <v>39</v>
      </c>
      <c r="N1512" s="65">
        <f>+N1484-N1505</f>
        <v>0</v>
      </c>
    </row>
    <row r="1513" spans="1:14" x14ac:dyDescent="0.3">
      <c r="A1513" s="66"/>
      <c r="B1513" s="47"/>
      <c r="C1513" s="12"/>
      <c r="D1513" s="13"/>
      <c r="E1513" s="47"/>
      <c r="F1513" s="47"/>
      <c r="G1513" s="12"/>
      <c r="H1513" s="13"/>
      <c r="I1513" s="47"/>
      <c r="J1513" s="47"/>
      <c r="K1513" s="12"/>
      <c r="L1513" s="13"/>
      <c r="M1513" s="47"/>
      <c r="N1513" s="67"/>
    </row>
    <row r="1514" spans="1:14" x14ac:dyDescent="0.3">
      <c r="A1514" s="42"/>
      <c r="B1514" s="43"/>
      <c r="C1514" s="43"/>
      <c r="D1514" s="22"/>
      <c r="E1514" s="43"/>
      <c r="F1514" s="43"/>
      <c r="G1514" s="43"/>
      <c r="H1514" s="22"/>
      <c r="I1514" s="43"/>
      <c r="J1514" s="43"/>
      <c r="K1514" s="43"/>
      <c r="L1514" s="22"/>
      <c r="M1514" s="43"/>
      <c r="N1514" s="68"/>
    </row>
    <row r="1515" spans="1:14" ht="14.4" thickBot="1" x14ac:dyDescent="0.35">
      <c r="A1515" s="11"/>
      <c r="B1515" s="12"/>
      <c r="C1515" s="12"/>
      <c r="D1515" s="13"/>
      <c r="L1515" s="107"/>
      <c r="N1515" s="5"/>
    </row>
    <row r="1516" spans="1:14" ht="15" thickTop="1" thickBot="1" x14ac:dyDescent="0.35">
      <c r="A1516" s="1268" t="s">
        <v>171</v>
      </c>
      <c r="B1516" s="1269"/>
      <c r="C1516" s="9" t="s">
        <v>401</v>
      </c>
      <c r="D1516" s="96" t="s">
        <v>402</v>
      </c>
      <c r="E1516" s="219"/>
      <c r="F1516" s="219"/>
      <c r="G1516" s="219"/>
      <c r="H1516" s="219"/>
      <c r="I1516" s="219"/>
      <c r="J1516" s="219"/>
      <c r="K1516" s="219"/>
      <c r="L1516" s="219"/>
      <c r="M1516" s="219"/>
      <c r="N1516" s="10"/>
    </row>
    <row r="1517" spans="1:14" ht="14.4" thickTop="1" x14ac:dyDescent="0.3">
      <c r="A1517" s="11"/>
      <c r="B1517" s="12"/>
      <c r="C1517" s="12"/>
      <c r="D1517" s="13"/>
      <c r="L1517" s="107"/>
      <c r="N1517" s="5"/>
    </row>
    <row r="1518" spans="1:14" x14ac:dyDescent="0.3">
      <c r="A1518" s="79"/>
      <c r="B1518" s="17"/>
      <c r="C1518" s="17"/>
      <c r="D1518" s="81"/>
      <c r="E1518" s="521"/>
      <c r="F1518" s="522"/>
      <c r="G1518" s="521"/>
      <c r="H1518" s="521"/>
      <c r="I1518" s="521"/>
      <c r="J1518" s="521"/>
      <c r="K1518" s="521"/>
      <c r="L1518" s="197"/>
      <c r="M1518" s="521"/>
      <c r="N1518" s="523"/>
    </row>
    <row r="1519" spans="1:14" x14ac:dyDescent="0.3">
      <c r="A1519" s="56" t="s">
        <v>403</v>
      </c>
      <c r="B1519" s="58" t="s">
        <v>175</v>
      </c>
      <c r="C1519" s="62" t="s">
        <v>172</v>
      </c>
      <c r="D1519" s="57" t="s">
        <v>404</v>
      </c>
      <c r="E1519" s="18"/>
      <c r="F1519" s="18"/>
      <c r="G1519" s="18"/>
      <c r="H1519" s="18"/>
      <c r="I1519" s="18"/>
      <c r="J1519" s="18"/>
      <c r="K1519" s="18"/>
      <c r="L1519" s="18"/>
      <c r="M1519" s="18"/>
      <c r="N1519" s="101"/>
    </row>
    <row r="1520" spans="1:14" x14ac:dyDescent="0.3">
      <c r="A1520" s="11"/>
      <c r="B1520" s="61"/>
      <c r="C1520" s="12"/>
      <c r="D1520" s="30"/>
      <c r="L1520" s="107"/>
      <c r="N1520" s="5"/>
    </row>
    <row r="1521" spans="1:14" x14ac:dyDescent="0.3">
      <c r="A1521" s="59"/>
      <c r="B1521" s="25"/>
      <c r="C1521" s="60"/>
      <c r="D1521" s="53"/>
      <c r="E1521" s="524"/>
      <c r="F1521" s="171"/>
      <c r="G1521" s="524"/>
      <c r="H1521" s="524"/>
      <c r="I1521" s="524"/>
      <c r="J1521" s="524"/>
      <c r="K1521" s="524"/>
      <c r="L1521" s="203"/>
      <c r="M1521" s="524"/>
      <c r="N1521" s="525"/>
    </row>
    <row r="1522" spans="1:14" x14ac:dyDescent="0.3">
      <c r="A1522" s="11"/>
      <c r="B1522" s="21" t="s">
        <v>177</v>
      </c>
      <c r="C1522" s="12"/>
      <c r="D1522" s="13" t="s">
        <v>178</v>
      </c>
      <c r="E1522" s="2" t="s">
        <v>31</v>
      </c>
      <c r="F1522" s="27">
        <v>0</v>
      </c>
      <c r="G1522" s="2" t="s">
        <v>179</v>
      </c>
      <c r="H1522" s="27">
        <v>0</v>
      </c>
      <c r="I1522" s="2" t="s">
        <v>33</v>
      </c>
      <c r="J1522" s="27">
        <v>0</v>
      </c>
      <c r="K1522" s="2"/>
      <c r="L1522" s="136"/>
      <c r="M1522" s="2" t="s">
        <v>35</v>
      </c>
      <c r="N1522" s="28">
        <v>0</v>
      </c>
    </row>
    <row r="1523" spans="1:14" x14ac:dyDescent="0.3">
      <c r="A1523" s="11"/>
      <c r="B1523" s="12"/>
      <c r="C1523" s="12"/>
      <c r="D1523" s="29"/>
      <c r="E1523" s="2" t="s">
        <v>20</v>
      </c>
      <c r="F1523" s="27">
        <v>0</v>
      </c>
      <c r="G1523" s="2" t="s">
        <v>180</v>
      </c>
      <c r="H1523" s="27">
        <v>0</v>
      </c>
      <c r="I1523" s="2" t="s">
        <v>181</v>
      </c>
      <c r="J1523" s="27">
        <v>0</v>
      </c>
      <c r="K1523" s="2" t="s">
        <v>182</v>
      </c>
      <c r="L1523" s="136">
        <v>0</v>
      </c>
      <c r="M1523" s="2" t="s">
        <v>38</v>
      </c>
      <c r="N1523" s="28">
        <v>0</v>
      </c>
    </row>
    <row r="1524" spans="1:14" x14ac:dyDescent="0.3">
      <c r="A1524" s="11"/>
      <c r="B1524" s="12"/>
      <c r="C1524" s="12"/>
      <c r="D1524" s="29"/>
      <c r="E1524" s="2" t="s">
        <v>26</v>
      </c>
      <c r="F1524" s="27">
        <v>0</v>
      </c>
      <c r="G1524" s="2" t="s">
        <v>183</v>
      </c>
      <c r="H1524" s="27">
        <v>0</v>
      </c>
      <c r="I1524" s="2" t="s">
        <v>184</v>
      </c>
      <c r="J1524" s="27">
        <v>0</v>
      </c>
      <c r="K1524" s="2"/>
      <c r="L1524" s="136"/>
      <c r="M1524" s="2" t="s">
        <v>39</v>
      </c>
      <c r="N1524" s="28">
        <v>0</v>
      </c>
    </row>
    <row r="1525" spans="1:14" x14ac:dyDescent="0.3">
      <c r="A1525" s="11"/>
      <c r="B1525" s="12"/>
      <c r="C1525" s="12"/>
      <c r="D1525" s="30"/>
      <c r="H1525" s="2"/>
      <c r="J1525" s="2"/>
      <c r="L1525" s="108"/>
      <c r="N1525" s="14"/>
    </row>
    <row r="1526" spans="1:14" x14ac:dyDescent="0.3">
      <c r="A1526" s="11"/>
      <c r="B1526" s="21" t="s">
        <v>185</v>
      </c>
      <c r="C1526" s="12"/>
      <c r="D1526" s="13" t="s">
        <v>186</v>
      </c>
      <c r="E1526" s="2" t="s">
        <v>31</v>
      </c>
      <c r="F1526" s="27">
        <v>0</v>
      </c>
      <c r="G1526" s="2" t="s">
        <v>179</v>
      </c>
      <c r="H1526" s="27">
        <v>0</v>
      </c>
      <c r="I1526" s="2" t="s">
        <v>33</v>
      </c>
      <c r="J1526" s="27">
        <v>0</v>
      </c>
      <c r="K1526" s="2"/>
      <c r="L1526" s="136"/>
      <c r="M1526" s="2" t="s">
        <v>35</v>
      </c>
      <c r="N1526" s="28">
        <v>0</v>
      </c>
    </row>
    <row r="1527" spans="1:14" x14ac:dyDescent="0.3">
      <c r="A1527" s="11"/>
      <c r="B1527" s="12"/>
      <c r="C1527" s="12"/>
      <c r="D1527" s="29"/>
      <c r="E1527" s="2" t="s">
        <v>20</v>
      </c>
      <c r="F1527" s="27">
        <v>0</v>
      </c>
      <c r="G1527" s="2" t="s">
        <v>180</v>
      </c>
      <c r="H1527" s="27">
        <v>0</v>
      </c>
      <c r="I1527" s="2" t="s">
        <v>181</v>
      </c>
      <c r="J1527" s="27">
        <v>0</v>
      </c>
      <c r="K1527" s="2" t="s">
        <v>182</v>
      </c>
      <c r="L1527" s="136">
        <v>0</v>
      </c>
      <c r="M1527" s="2" t="s">
        <v>38</v>
      </c>
      <c r="N1527" s="28">
        <v>0</v>
      </c>
    </row>
    <row r="1528" spans="1:14" x14ac:dyDescent="0.3">
      <c r="A1528" s="11"/>
      <c r="B1528" s="12"/>
      <c r="C1528" s="12"/>
      <c r="D1528" s="29"/>
      <c r="E1528" s="2" t="s">
        <v>26</v>
      </c>
      <c r="F1528" s="27">
        <v>0</v>
      </c>
      <c r="G1528" s="2" t="s">
        <v>183</v>
      </c>
      <c r="H1528" s="27">
        <v>0</v>
      </c>
      <c r="I1528" s="2" t="s">
        <v>184</v>
      </c>
      <c r="J1528" s="27">
        <v>0</v>
      </c>
      <c r="K1528" s="2"/>
      <c r="L1528" s="136"/>
      <c r="M1528" s="2" t="s">
        <v>39</v>
      </c>
      <c r="N1528" s="28">
        <v>0</v>
      </c>
    </row>
    <row r="1529" spans="1:14" x14ac:dyDescent="0.3">
      <c r="A1529" s="11"/>
      <c r="B1529" s="12"/>
      <c r="C1529" s="12"/>
      <c r="D1529" s="30"/>
      <c r="I1529" s="2"/>
      <c r="L1529" s="108"/>
      <c r="N1529" s="5"/>
    </row>
    <row r="1530" spans="1:14" x14ac:dyDescent="0.3">
      <c r="A1530" s="11"/>
      <c r="B1530" s="21" t="s">
        <v>195</v>
      </c>
      <c r="C1530" s="12"/>
      <c r="D1530" s="13" t="s">
        <v>196</v>
      </c>
      <c r="E1530" s="2" t="s">
        <v>31</v>
      </c>
      <c r="F1530" s="27">
        <v>0</v>
      </c>
      <c r="G1530" s="2" t="s">
        <v>179</v>
      </c>
      <c r="H1530" s="27">
        <v>0</v>
      </c>
      <c r="I1530" s="2" t="s">
        <v>33</v>
      </c>
      <c r="J1530" s="27">
        <v>0</v>
      </c>
      <c r="L1530" s="136"/>
      <c r="M1530" s="2" t="s">
        <v>35</v>
      </c>
      <c r="N1530" s="28">
        <v>0</v>
      </c>
    </row>
    <row r="1531" spans="1:14" x14ac:dyDescent="0.3">
      <c r="A1531" s="11"/>
      <c r="B1531" s="12"/>
      <c r="C1531" s="12"/>
      <c r="D1531" s="29"/>
      <c r="E1531" s="2" t="s">
        <v>20</v>
      </c>
      <c r="F1531" s="27">
        <v>0</v>
      </c>
      <c r="G1531" s="2" t="s">
        <v>180</v>
      </c>
      <c r="H1531" s="27">
        <v>0</v>
      </c>
      <c r="I1531" s="2" t="s">
        <v>181</v>
      </c>
      <c r="J1531" s="27">
        <v>0</v>
      </c>
      <c r="K1531" s="2" t="s">
        <v>182</v>
      </c>
      <c r="L1531" s="136">
        <v>0</v>
      </c>
      <c r="M1531" s="2" t="s">
        <v>38</v>
      </c>
      <c r="N1531" s="28">
        <v>0</v>
      </c>
    </row>
    <row r="1532" spans="1:14" x14ac:dyDescent="0.3">
      <c r="A1532" s="11"/>
      <c r="B1532" s="12"/>
      <c r="C1532" s="12"/>
      <c r="D1532" s="29"/>
      <c r="E1532" s="2" t="s">
        <v>26</v>
      </c>
      <c r="F1532" s="27">
        <v>0</v>
      </c>
      <c r="G1532" s="2" t="s">
        <v>183</v>
      </c>
      <c r="H1532" s="27">
        <v>0</v>
      </c>
      <c r="I1532" s="2" t="s">
        <v>184</v>
      </c>
      <c r="J1532" s="27">
        <v>0</v>
      </c>
      <c r="K1532" s="39"/>
      <c r="L1532" s="136"/>
      <c r="M1532" s="2" t="s">
        <v>39</v>
      </c>
      <c r="N1532" s="28">
        <v>0</v>
      </c>
    </row>
    <row r="1533" spans="1:14" ht="15" thickBot="1" x14ac:dyDescent="0.35">
      <c r="A1533" s="11"/>
      <c r="B1533" s="12"/>
      <c r="C1533" s="12"/>
      <c r="D1533" s="29"/>
      <c r="E1533" s="2"/>
      <c r="F1533" s="27"/>
      <c r="G1533" s="2"/>
      <c r="H1533" s="27"/>
      <c r="I1533" s="2"/>
      <c r="J1533" s="27"/>
      <c r="K1533"/>
      <c r="L1533" s="136"/>
      <c r="M1533" s="2"/>
      <c r="N1533" s="28"/>
    </row>
    <row r="1534" spans="1:14" ht="14.4" thickTop="1" x14ac:dyDescent="0.3">
      <c r="A1534" s="48"/>
      <c r="B1534" s="49"/>
      <c r="C1534" s="49"/>
      <c r="D1534" s="50"/>
      <c r="E1534" s="518"/>
      <c r="F1534" s="519"/>
      <c r="G1534" s="518"/>
      <c r="H1534" s="519"/>
      <c r="I1534" s="518"/>
      <c r="J1534" s="519"/>
      <c r="K1534" s="518"/>
      <c r="L1534" s="201"/>
      <c r="M1534" s="518"/>
      <c r="N1534" s="520"/>
    </row>
    <row r="1535" spans="1:14" x14ac:dyDescent="0.3">
      <c r="A1535" s="37"/>
      <c r="B1535" s="78" t="s">
        <v>187</v>
      </c>
      <c r="C1535" s="181" t="s">
        <v>172</v>
      </c>
      <c r="D1535" s="4" t="s">
        <v>404</v>
      </c>
      <c r="E1535" s="39" t="s">
        <v>31</v>
      </c>
      <c r="F1535" s="40">
        <f>+F1522+F1526+F1530</f>
        <v>0</v>
      </c>
      <c r="G1535" s="39" t="s">
        <v>179</v>
      </c>
      <c r="H1535" s="40">
        <f>+H1522+H1526+H1530</f>
        <v>0</v>
      </c>
      <c r="I1535" s="39" t="s">
        <v>33</v>
      </c>
      <c r="J1535" s="40">
        <f>+J1522+J1526+J1530</f>
        <v>0</v>
      </c>
      <c r="K1535" s="39"/>
      <c r="L1535" s="192"/>
      <c r="M1535" s="39" t="s">
        <v>35</v>
      </c>
      <c r="N1535" s="41">
        <f>+N1522+N1526+N1530</f>
        <v>0</v>
      </c>
    </row>
    <row r="1536" spans="1:14" x14ac:dyDescent="0.3">
      <c r="A1536" s="11"/>
      <c r="B1536" s="12"/>
      <c r="C1536" s="12"/>
      <c r="D1536" s="13"/>
      <c r="E1536" s="39" t="s">
        <v>20</v>
      </c>
      <c r="F1536" s="40">
        <f t="shared" ref="F1536:H1537" si="14">+F1523+F1527+F1531</f>
        <v>0</v>
      </c>
      <c r="G1536" s="39" t="s">
        <v>180</v>
      </c>
      <c r="H1536" s="40">
        <f t="shared" si="14"/>
        <v>0</v>
      </c>
      <c r="I1536" s="39" t="s">
        <v>181</v>
      </c>
      <c r="J1536" s="40">
        <f>+J1523+J1527+J1531</f>
        <v>0</v>
      </c>
      <c r="K1536" s="39" t="s">
        <v>182</v>
      </c>
      <c r="L1536" s="192">
        <f>+L1523+L1527+L1531</f>
        <v>0</v>
      </c>
      <c r="M1536" s="39" t="s">
        <v>38</v>
      </c>
      <c r="N1536" s="41">
        <f>+N1523+N1527+N1531</f>
        <v>0</v>
      </c>
    </row>
    <row r="1537" spans="1:14" x14ac:dyDescent="0.3">
      <c r="A1537" s="11"/>
      <c r="B1537" s="12"/>
      <c r="C1537" s="12"/>
      <c r="D1537" s="13"/>
      <c r="E1537" s="39" t="s">
        <v>26</v>
      </c>
      <c r="F1537" s="40">
        <f t="shared" si="14"/>
        <v>0</v>
      </c>
      <c r="G1537" s="39" t="s">
        <v>183</v>
      </c>
      <c r="H1537" s="40">
        <f t="shared" si="14"/>
        <v>0</v>
      </c>
      <c r="I1537" s="39" t="s">
        <v>184</v>
      </c>
      <c r="J1537" s="40">
        <f>+J1524+J1528+J1532</f>
        <v>0</v>
      </c>
      <c r="K1537" s="39"/>
      <c r="L1537" s="192"/>
      <c r="M1537" s="39" t="s">
        <v>39</v>
      </c>
      <c r="N1537" s="41">
        <f>+N1524+N1528+N1532</f>
        <v>0</v>
      </c>
    </row>
    <row r="1538" spans="1:14" x14ac:dyDescent="0.3">
      <c r="A1538" s="11"/>
      <c r="B1538" s="12"/>
      <c r="C1538" s="12"/>
      <c r="D1538" s="13"/>
      <c r="E1538" s="39"/>
      <c r="F1538" s="40"/>
      <c r="G1538" s="39"/>
      <c r="H1538" s="40"/>
      <c r="I1538" s="40"/>
      <c r="J1538" s="40"/>
      <c r="K1538" s="39"/>
      <c r="L1538" s="39"/>
      <c r="M1538" s="39"/>
      <c r="N1538" s="41"/>
    </row>
    <row r="1539" spans="1:14" x14ac:dyDescent="0.3">
      <c r="A1539" s="79"/>
      <c r="B1539" s="17"/>
      <c r="C1539" s="17"/>
      <c r="D1539" s="18"/>
      <c r="E1539" s="528"/>
      <c r="F1539" s="529"/>
      <c r="G1539" s="528"/>
      <c r="H1539" s="529"/>
      <c r="I1539" s="529"/>
      <c r="J1539" s="529"/>
      <c r="K1539" s="528"/>
      <c r="L1539" s="210"/>
      <c r="M1539" s="528"/>
      <c r="N1539" s="530"/>
    </row>
    <row r="1540" spans="1:14" x14ac:dyDescent="0.3">
      <c r="A1540" s="1281"/>
      <c r="B1540" s="1282"/>
      <c r="C1540" s="60"/>
      <c r="D1540" s="63"/>
      <c r="E1540" s="1282"/>
      <c r="F1540" s="1282"/>
      <c r="G1540" s="60"/>
      <c r="H1540" s="63"/>
      <c r="I1540" s="1282"/>
      <c r="J1540" s="1282"/>
      <c r="K1540" s="60"/>
      <c r="L1540" s="63"/>
      <c r="M1540" s="1282"/>
      <c r="N1540" s="1283"/>
    </row>
    <row r="1541" spans="1:14" x14ac:dyDescent="0.3">
      <c r="A1541" s="1284" t="s">
        <v>407</v>
      </c>
      <c r="B1541" s="1285"/>
      <c r="C1541" s="1285"/>
      <c r="D1541" s="29" t="s">
        <v>402</v>
      </c>
      <c r="E1541" s="64" t="s">
        <v>31</v>
      </c>
      <c r="F1541" s="64">
        <f>+F1535</f>
        <v>0</v>
      </c>
      <c r="G1541" s="64" t="s">
        <v>179</v>
      </c>
      <c r="H1541" s="64">
        <f>+H1535</f>
        <v>0</v>
      </c>
      <c r="I1541" s="39" t="s">
        <v>33</v>
      </c>
      <c r="J1541" s="64">
        <f>+J1535</f>
        <v>0</v>
      </c>
      <c r="K1541" s="39"/>
      <c r="L1541" s="64"/>
      <c r="M1541" s="64" t="s">
        <v>35</v>
      </c>
      <c r="N1541" s="65">
        <f>+N1535</f>
        <v>0</v>
      </c>
    </row>
    <row r="1542" spans="1:14" x14ac:dyDescent="0.3">
      <c r="A1542" s="20"/>
      <c r="B1542" s="526"/>
      <c r="C1542" s="39"/>
      <c r="D1542" s="29"/>
      <c r="E1542" s="64" t="s">
        <v>20</v>
      </c>
      <c r="F1542" s="64">
        <f t="shared" ref="F1542:H1543" si="15">+F1536</f>
        <v>0</v>
      </c>
      <c r="G1542" s="64" t="s">
        <v>180</v>
      </c>
      <c r="H1542" s="64">
        <f t="shared" si="15"/>
        <v>0</v>
      </c>
      <c r="I1542" s="39" t="s">
        <v>181</v>
      </c>
      <c r="J1542" s="64">
        <f>+J1536</f>
        <v>0</v>
      </c>
      <c r="K1542" s="39" t="s">
        <v>182</v>
      </c>
      <c r="L1542" s="64">
        <f>+L1536</f>
        <v>0</v>
      </c>
      <c r="M1542" s="64" t="s">
        <v>38</v>
      </c>
      <c r="N1542" s="65">
        <f>+N1536</f>
        <v>0</v>
      </c>
    </row>
    <row r="1543" spans="1:14" x14ac:dyDescent="0.3">
      <c r="A1543" s="66"/>
      <c r="B1543" s="47"/>
      <c r="C1543" s="12"/>
      <c r="D1543" s="13"/>
      <c r="E1543" s="64" t="s">
        <v>26</v>
      </c>
      <c r="F1543" s="64">
        <f t="shared" si="15"/>
        <v>0</v>
      </c>
      <c r="G1543" s="64" t="s">
        <v>183</v>
      </c>
      <c r="H1543" s="64">
        <f t="shared" si="15"/>
        <v>0</v>
      </c>
      <c r="I1543" s="39" t="s">
        <v>184</v>
      </c>
      <c r="J1543" s="64">
        <f>+J1537</f>
        <v>0</v>
      </c>
      <c r="K1543" s="39"/>
      <c r="L1543" s="64"/>
      <c r="M1543" s="64" t="s">
        <v>39</v>
      </c>
      <c r="N1543" s="65">
        <f>+N1537</f>
        <v>0</v>
      </c>
    </row>
    <row r="1544" spans="1:14" x14ac:dyDescent="0.3">
      <c r="A1544" s="66"/>
      <c r="B1544" s="47"/>
      <c r="C1544" s="12"/>
      <c r="D1544" s="13"/>
      <c r="E1544" s="47"/>
      <c r="F1544" s="47"/>
      <c r="G1544" s="12"/>
      <c r="H1544" s="13"/>
      <c r="I1544" s="47"/>
      <c r="J1544" s="47"/>
      <c r="K1544" s="12"/>
      <c r="L1544" s="13"/>
      <c r="M1544" s="47"/>
      <c r="N1544" s="67"/>
    </row>
    <row r="1545" spans="1:14" x14ac:dyDescent="0.3">
      <c r="A1545" s="42"/>
      <c r="B1545" s="43"/>
      <c r="C1545" s="43"/>
      <c r="D1545" s="22"/>
      <c r="E1545" s="43"/>
      <c r="F1545" s="43"/>
      <c r="G1545" s="43"/>
      <c r="H1545" s="22"/>
      <c r="I1545" s="43"/>
      <c r="J1545" s="43"/>
      <c r="K1545" s="43"/>
      <c r="L1545" s="22"/>
      <c r="M1545" s="43"/>
      <c r="N1545" s="68"/>
    </row>
    <row r="1546" spans="1:14" ht="14.4" thickBot="1" x14ac:dyDescent="0.35">
      <c r="A1546" s="82"/>
      <c r="B1546" s="83"/>
      <c r="C1546" s="83"/>
      <c r="D1546" s="84"/>
      <c r="E1546" s="85"/>
      <c r="F1546" s="86"/>
      <c r="G1546" s="85"/>
      <c r="H1546" s="85"/>
      <c r="I1546" s="85"/>
      <c r="J1546" s="85"/>
      <c r="K1546" s="85"/>
      <c r="L1546" s="206"/>
      <c r="M1546" s="85"/>
      <c r="N1546" s="87"/>
    </row>
    <row r="1547" spans="1:14" ht="15" thickTop="1" thickBot="1" x14ac:dyDescent="0.35">
      <c r="A1547" s="1268" t="s">
        <v>171</v>
      </c>
      <c r="B1547" s="1269"/>
      <c r="C1547" s="9" t="s">
        <v>408</v>
      </c>
      <c r="D1547" s="96" t="s">
        <v>409</v>
      </c>
      <c r="E1547" s="219"/>
      <c r="F1547" s="219"/>
      <c r="G1547" s="219"/>
      <c r="H1547" s="219"/>
      <c r="I1547" s="219"/>
      <c r="J1547" s="219"/>
      <c r="K1547" s="219"/>
      <c r="L1547" s="219"/>
      <c r="M1547" s="219"/>
      <c r="N1547" s="10"/>
    </row>
    <row r="1548" spans="1:14" ht="14.4" thickTop="1" x14ac:dyDescent="0.3">
      <c r="A1548" s="11"/>
      <c r="B1548" s="12"/>
      <c r="C1548" s="12"/>
      <c r="D1548" s="13"/>
      <c r="L1548" s="107"/>
      <c r="N1548" s="5"/>
    </row>
    <row r="1549" spans="1:14" x14ac:dyDescent="0.3">
      <c r="A1549" s="100">
        <v>1801</v>
      </c>
      <c r="B1549" s="58" t="s">
        <v>175</v>
      </c>
      <c r="C1549" s="58" t="s">
        <v>172</v>
      </c>
      <c r="D1549" s="57" t="s">
        <v>410</v>
      </c>
      <c r="E1549" s="18"/>
      <c r="F1549" s="18"/>
      <c r="G1549" s="18"/>
      <c r="H1549" s="18"/>
      <c r="I1549" s="18"/>
      <c r="J1549" s="18"/>
      <c r="K1549" s="18"/>
      <c r="L1549" s="18"/>
      <c r="M1549" s="18"/>
      <c r="N1549" s="101"/>
    </row>
    <row r="1550" spans="1:14" x14ac:dyDescent="0.3">
      <c r="A1550" s="11"/>
      <c r="B1550" s="61"/>
      <c r="C1550" s="12"/>
      <c r="D1550" s="30"/>
      <c r="L1550" s="107"/>
      <c r="N1550" s="5"/>
    </row>
    <row r="1551" spans="1:14" x14ac:dyDescent="0.3">
      <c r="A1551" s="59"/>
      <c r="B1551" s="25"/>
      <c r="C1551" s="60"/>
      <c r="D1551" s="53"/>
      <c r="E1551" s="524"/>
      <c r="F1551" s="171"/>
      <c r="G1551" s="524"/>
      <c r="H1551" s="524"/>
      <c r="I1551" s="524"/>
      <c r="J1551" s="524"/>
      <c r="K1551" s="524"/>
      <c r="L1551" s="203"/>
      <c r="M1551" s="524"/>
      <c r="N1551" s="525"/>
    </row>
    <row r="1552" spans="1:14" x14ac:dyDescent="0.3">
      <c r="A1552" s="11"/>
      <c r="B1552" s="21" t="s">
        <v>177</v>
      </c>
      <c r="C1552" s="12"/>
      <c r="D1552" s="13" t="s">
        <v>178</v>
      </c>
      <c r="E1552" s="2" t="s">
        <v>31</v>
      </c>
      <c r="F1552" s="27">
        <v>0</v>
      </c>
      <c r="G1552" s="2" t="s">
        <v>179</v>
      </c>
      <c r="H1552" s="27">
        <v>0</v>
      </c>
      <c r="I1552" s="2" t="s">
        <v>33</v>
      </c>
      <c r="J1552" s="27">
        <v>0</v>
      </c>
      <c r="K1552" s="2"/>
      <c r="L1552" s="136"/>
      <c r="M1552" s="2" t="s">
        <v>35</v>
      </c>
      <c r="N1552" s="28">
        <v>0</v>
      </c>
    </row>
    <row r="1553" spans="1:14" x14ac:dyDescent="0.3">
      <c r="A1553" s="11"/>
      <c r="B1553" s="12"/>
      <c r="C1553" s="12"/>
      <c r="D1553" s="29"/>
      <c r="E1553" s="2" t="s">
        <v>20</v>
      </c>
      <c r="F1553" s="27">
        <v>0</v>
      </c>
      <c r="G1553" s="2" t="s">
        <v>180</v>
      </c>
      <c r="H1553" s="27">
        <v>0</v>
      </c>
      <c r="I1553" s="2" t="s">
        <v>181</v>
      </c>
      <c r="J1553" s="27">
        <v>0</v>
      </c>
      <c r="K1553" s="2" t="s">
        <v>182</v>
      </c>
      <c r="L1553" s="136">
        <v>0</v>
      </c>
      <c r="M1553" s="2" t="s">
        <v>38</v>
      </c>
      <c r="N1553" s="28">
        <v>0</v>
      </c>
    </row>
    <row r="1554" spans="1:14" x14ac:dyDescent="0.3">
      <c r="A1554" s="11"/>
      <c r="B1554" s="12"/>
      <c r="C1554" s="12"/>
      <c r="D1554" s="29"/>
      <c r="E1554" s="2" t="s">
        <v>26</v>
      </c>
      <c r="F1554" s="27">
        <v>0</v>
      </c>
      <c r="G1554" s="2" t="s">
        <v>183</v>
      </c>
      <c r="H1554" s="27">
        <v>0</v>
      </c>
      <c r="I1554" s="2" t="s">
        <v>184</v>
      </c>
      <c r="J1554" s="27">
        <v>0</v>
      </c>
      <c r="K1554" s="2"/>
      <c r="L1554" s="136"/>
      <c r="M1554" s="2" t="s">
        <v>39</v>
      </c>
      <c r="N1554" s="28">
        <v>0</v>
      </c>
    </row>
    <row r="1555" spans="1:14" x14ac:dyDescent="0.3">
      <c r="A1555" s="11"/>
      <c r="B1555" s="12"/>
      <c r="C1555" s="12"/>
      <c r="D1555" s="30"/>
      <c r="H1555" s="2"/>
      <c r="J1555" s="2"/>
      <c r="L1555" s="108"/>
      <c r="N1555" s="14"/>
    </row>
    <row r="1556" spans="1:14" x14ac:dyDescent="0.3">
      <c r="A1556" s="11"/>
      <c r="B1556" s="21" t="s">
        <v>185</v>
      </c>
      <c r="C1556" s="12"/>
      <c r="D1556" s="13" t="s">
        <v>186</v>
      </c>
      <c r="E1556" s="2" t="s">
        <v>31</v>
      </c>
      <c r="F1556" s="27">
        <v>0</v>
      </c>
      <c r="G1556" s="2" t="s">
        <v>179</v>
      </c>
      <c r="H1556" s="27">
        <v>0</v>
      </c>
      <c r="I1556" s="2" t="s">
        <v>33</v>
      </c>
      <c r="J1556" s="27">
        <v>0</v>
      </c>
      <c r="K1556" s="2"/>
      <c r="L1556" s="136"/>
      <c r="M1556" s="2" t="s">
        <v>35</v>
      </c>
      <c r="N1556" s="28">
        <v>0</v>
      </c>
    </row>
    <row r="1557" spans="1:14" x14ac:dyDescent="0.3">
      <c r="A1557" s="11"/>
      <c r="B1557" s="12"/>
      <c r="C1557" s="12"/>
      <c r="D1557" s="29"/>
      <c r="E1557" s="2" t="s">
        <v>20</v>
      </c>
      <c r="F1557" s="27">
        <v>0</v>
      </c>
      <c r="G1557" s="2" t="s">
        <v>180</v>
      </c>
      <c r="H1557" s="27">
        <v>0</v>
      </c>
      <c r="I1557" s="2" t="s">
        <v>181</v>
      </c>
      <c r="J1557" s="27">
        <v>0</v>
      </c>
      <c r="K1557" s="2" t="s">
        <v>182</v>
      </c>
      <c r="L1557" s="136">
        <v>0</v>
      </c>
      <c r="M1557" s="2" t="s">
        <v>38</v>
      </c>
      <c r="N1557" s="28">
        <v>0</v>
      </c>
    </row>
    <row r="1558" spans="1:14" x14ac:dyDescent="0.3">
      <c r="A1558" s="11"/>
      <c r="B1558" s="12"/>
      <c r="C1558" s="12"/>
      <c r="D1558" s="29"/>
      <c r="E1558" s="2" t="s">
        <v>26</v>
      </c>
      <c r="F1558" s="27">
        <v>0</v>
      </c>
      <c r="G1558" s="2" t="s">
        <v>183</v>
      </c>
      <c r="H1558" s="27">
        <v>0</v>
      </c>
      <c r="I1558" s="2" t="s">
        <v>184</v>
      </c>
      <c r="J1558" s="27">
        <v>0</v>
      </c>
      <c r="K1558" s="2"/>
      <c r="L1558" s="136"/>
      <c r="M1558" s="2" t="s">
        <v>39</v>
      </c>
      <c r="N1558" s="28">
        <v>0</v>
      </c>
    </row>
    <row r="1559" spans="1:14" x14ac:dyDescent="0.3">
      <c r="A1559" s="11"/>
      <c r="B1559" s="12"/>
      <c r="C1559" s="12"/>
      <c r="D1559" s="30"/>
      <c r="H1559" s="2"/>
      <c r="I1559" s="2"/>
      <c r="J1559" s="2"/>
      <c r="L1559" s="108"/>
      <c r="N1559" s="14"/>
    </row>
    <row r="1560" spans="1:14" x14ac:dyDescent="0.3">
      <c r="A1560" s="11"/>
      <c r="B1560" s="21" t="s">
        <v>195</v>
      </c>
      <c r="C1560" s="12"/>
      <c r="D1560" s="13" t="s">
        <v>196</v>
      </c>
      <c r="E1560" s="2" t="s">
        <v>31</v>
      </c>
      <c r="F1560" s="27">
        <v>0</v>
      </c>
      <c r="G1560" s="2" t="s">
        <v>179</v>
      </c>
      <c r="H1560" s="27">
        <v>0</v>
      </c>
      <c r="I1560" s="2" t="s">
        <v>33</v>
      </c>
      <c r="J1560" s="27">
        <v>0</v>
      </c>
      <c r="L1560" s="136"/>
      <c r="M1560" s="2" t="s">
        <v>35</v>
      </c>
      <c r="N1560" s="28">
        <v>0</v>
      </c>
    </row>
    <row r="1561" spans="1:14" x14ac:dyDescent="0.3">
      <c r="A1561" s="11"/>
      <c r="B1561" s="12"/>
      <c r="C1561" s="12"/>
      <c r="D1561" s="29"/>
      <c r="E1561" s="2" t="s">
        <v>20</v>
      </c>
      <c r="F1561" s="27">
        <v>0</v>
      </c>
      <c r="G1561" s="2" t="s">
        <v>180</v>
      </c>
      <c r="H1561" s="27">
        <v>0</v>
      </c>
      <c r="I1561" s="2" t="s">
        <v>181</v>
      </c>
      <c r="J1561" s="27">
        <v>0</v>
      </c>
      <c r="K1561" s="2" t="s">
        <v>182</v>
      </c>
      <c r="L1561" s="136">
        <v>0</v>
      </c>
      <c r="M1561" s="2" t="s">
        <v>38</v>
      </c>
      <c r="N1561" s="28">
        <v>0</v>
      </c>
    </row>
    <row r="1562" spans="1:14" x14ac:dyDescent="0.3">
      <c r="A1562" s="11"/>
      <c r="B1562" s="12"/>
      <c r="C1562" s="12"/>
      <c r="D1562" s="29"/>
      <c r="E1562" s="2" t="s">
        <v>26</v>
      </c>
      <c r="F1562" s="27">
        <v>0</v>
      </c>
      <c r="G1562" s="2" t="s">
        <v>183</v>
      </c>
      <c r="H1562" s="27">
        <v>0</v>
      </c>
      <c r="I1562" s="2" t="s">
        <v>184</v>
      </c>
      <c r="J1562" s="27">
        <v>0</v>
      </c>
      <c r="K1562" s="39"/>
      <c r="L1562" s="136"/>
      <c r="M1562" s="2" t="s">
        <v>39</v>
      </c>
      <c r="N1562" s="28">
        <v>0</v>
      </c>
    </row>
    <row r="1563" spans="1:14" ht="15" thickBot="1" x14ac:dyDescent="0.35">
      <c r="A1563" s="11"/>
      <c r="B1563" s="12"/>
      <c r="C1563" s="12"/>
      <c r="D1563" s="30"/>
      <c r="K1563"/>
      <c r="L1563" s="107"/>
      <c r="N1563" s="5"/>
    </row>
    <row r="1564" spans="1:14" ht="14.4" thickTop="1" x14ac:dyDescent="0.3">
      <c r="A1564" s="48"/>
      <c r="B1564" s="49"/>
      <c r="C1564" s="49"/>
      <c r="D1564" s="50"/>
      <c r="E1564" s="518"/>
      <c r="F1564" s="519"/>
      <c r="G1564" s="518"/>
      <c r="H1564" s="519"/>
      <c r="I1564" s="518"/>
      <c r="J1564" s="519"/>
      <c r="K1564" s="518"/>
      <c r="L1564" s="201"/>
      <c r="M1564" s="518"/>
      <c r="N1564" s="520"/>
    </row>
    <row r="1565" spans="1:14" x14ac:dyDescent="0.3">
      <c r="A1565" s="37"/>
      <c r="B1565" s="78" t="s">
        <v>187</v>
      </c>
      <c r="C1565" s="12" t="s">
        <v>172</v>
      </c>
      <c r="D1565" s="13" t="s">
        <v>410</v>
      </c>
      <c r="E1565" s="39" t="s">
        <v>31</v>
      </c>
      <c r="F1565" s="40">
        <f>+F1552+F1556+F1560</f>
        <v>0</v>
      </c>
      <c r="G1565" s="39" t="s">
        <v>179</v>
      </c>
      <c r="H1565" s="40">
        <f>+H1552+H1556+H1560</f>
        <v>0</v>
      </c>
      <c r="I1565" s="39" t="s">
        <v>33</v>
      </c>
      <c r="J1565" s="40">
        <f>+J1552+J1556+J1560</f>
        <v>0</v>
      </c>
      <c r="K1565" s="39"/>
      <c r="L1565" s="192"/>
      <c r="M1565" s="39" t="s">
        <v>35</v>
      </c>
      <c r="N1565" s="41">
        <f>+N1552+N1556+N1560</f>
        <v>0</v>
      </c>
    </row>
    <row r="1566" spans="1:14" x14ac:dyDescent="0.3">
      <c r="A1566" s="11"/>
      <c r="B1566" s="12"/>
      <c r="C1566" s="12"/>
      <c r="D1566" s="13"/>
      <c r="E1566" s="39" t="s">
        <v>20</v>
      </c>
      <c r="F1566" s="40">
        <f t="shared" ref="F1566:H1567" si="16">+F1553+F1557+F1561</f>
        <v>0</v>
      </c>
      <c r="G1566" s="39" t="s">
        <v>180</v>
      </c>
      <c r="H1566" s="40">
        <f t="shared" si="16"/>
        <v>0</v>
      </c>
      <c r="I1566" s="39" t="s">
        <v>181</v>
      </c>
      <c r="J1566" s="40">
        <f>+J1553+J1557+J1561</f>
        <v>0</v>
      </c>
      <c r="K1566" s="39" t="s">
        <v>182</v>
      </c>
      <c r="L1566" s="192">
        <f>+L1553+L1557+L1561</f>
        <v>0</v>
      </c>
      <c r="M1566" s="39" t="s">
        <v>38</v>
      </c>
      <c r="N1566" s="41">
        <f>+N1553+N1557+N1561</f>
        <v>0</v>
      </c>
    </row>
    <row r="1567" spans="1:14" x14ac:dyDescent="0.3">
      <c r="A1567" s="11"/>
      <c r="B1567" s="12"/>
      <c r="C1567" s="12"/>
      <c r="D1567" s="13"/>
      <c r="E1567" s="39" t="s">
        <v>26</v>
      </c>
      <c r="F1567" s="40">
        <f t="shared" si="16"/>
        <v>0</v>
      </c>
      <c r="G1567" s="39" t="s">
        <v>183</v>
      </c>
      <c r="H1567" s="40">
        <f t="shared" si="16"/>
        <v>0</v>
      </c>
      <c r="I1567" s="39" t="s">
        <v>184</v>
      </c>
      <c r="J1567" s="40">
        <f>+J1554+J1558+J1562</f>
        <v>0</v>
      </c>
      <c r="K1567" s="39"/>
      <c r="L1567" s="192"/>
      <c r="M1567" s="39" t="s">
        <v>39</v>
      </c>
      <c r="N1567" s="41">
        <f>+N1554+N1558+N1562</f>
        <v>0</v>
      </c>
    </row>
    <row r="1568" spans="1:14" x14ac:dyDescent="0.3">
      <c r="A1568" s="42"/>
      <c r="B1568" s="43"/>
      <c r="C1568" s="43"/>
      <c r="D1568" s="22"/>
      <c r="E1568" s="44"/>
      <c r="F1568" s="172"/>
      <c r="G1568" s="44"/>
      <c r="H1568" s="172"/>
      <c r="I1568" s="44"/>
      <c r="J1568" s="172"/>
      <c r="K1568" s="44"/>
      <c r="L1568" s="746"/>
      <c r="M1568" s="44"/>
      <c r="N1568" s="45"/>
    </row>
    <row r="1569" spans="1:14" x14ac:dyDescent="0.3">
      <c r="A1569" s="11"/>
      <c r="B1569" s="12"/>
      <c r="C1569" s="12"/>
      <c r="D1569" s="30"/>
      <c r="M1569" s="524"/>
      <c r="N1569" s="525"/>
    </row>
    <row r="1570" spans="1:14" x14ac:dyDescent="0.3">
      <c r="A1570" s="1281"/>
      <c r="B1570" s="1282"/>
      <c r="C1570" s="60"/>
      <c r="D1570" s="63"/>
      <c r="E1570" s="1282"/>
      <c r="F1570" s="1282"/>
      <c r="G1570" s="60"/>
      <c r="H1570" s="63"/>
      <c r="I1570" s="1282"/>
      <c r="J1570" s="1282"/>
      <c r="K1570" s="60"/>
      <c r="L1570" s="60"/>
      <c r="M1570" s="1282"/>
      <c r="N1570" s="1283"/>
    </row>
    <row r="1571" spans="1:14" x14ac:dyDescent="0.3">
      <c r="A1571" s="1284" t="s">
        <v>413</v>
      </c>
      <c r="B1571" s="1285"/>
      <c r="C1571" s="1285"/>
      <c r="D1571" s="29" t="s">
        <v>409</v>
      </c>
      <c r="E1571" s="64" t="s">
        <v>31</v>
      </c>
      <c r="F1571" s="64">
        <f>+F1565</f>
        <v>0</v>
      </c>
      <c r="G1571" s="64" t="s">
        <v>179</v>
      </c>
      <c r="H1571" s="64">
        <f>+H1565</f>
        <v>0</v>
      </c>
      <c r="I1571" s="39" t="s">
        <v>33</v>
      </c>
      <c r="J1571" s="64">
        <f>+J1565</f>
        <v>0</v>
      </c>
      <c r="K1571" s="39"/>
      <c r="L1571" s="64"/>
      <c r="M1571" s="64" t="s">
        <v>35</v>
      </c>
      <c r="N1571" s="65">
        <f>+N1565</f>
        <v>0</v>
      </c>
    </row>
    <row r="1572" spans="1:14" x14ac:dyDescent="0.3">
      <c r="A1572" s="20"/>
      <c r="B1572" s="526"/>
      <c r="C1572" s="39"/>
      <c r="D1572" s="29"/>
      <c r="E1572" s="64" t="s">
        <v>20</v>
      </c>
      <c r="F1572" s="64">
        <f>+F1566</f>
        <v>0</v>
      </c>
      <c r="G1572" s="64" t="s">
        <v>180</v>
      </c>
      <c r="H1572" s="64">
        <f>+H1566</f>
        <v>0</v>
      </c>
      <c r="I1572" s="39" t="s">
        <v>181</v>
      </c>
      <c r="J1572" s="64">
        <f>+J1566</f>
        <v>0</v>
      </c>
      <c r="K1572" s="39" t="s">
        <v>182</v>
      </c>
      <c r="L1572" s="64">
        <f>+L1566</f>
        <v>0</v>
      </c>
      <c r="M1572" s="64" t="s">
        <v>38</v>
      </c>
      <c r="N1572" s="65">
        <f>+N1566</f>
        <v>0</v>
      </c>
    </row>
    <row r="1573" spans="1:14" x14ac:dyDescent="0.3">
      <c r="A1573" s="66"/>
      <c r="B1573" s="47"/>
      <c r="C1573" s="12"/>
      <c r="D1573" s="13"/>
      <c r="E1573" s="64" t="s">
        <v>26</v>
      </c>
      <c r="F1573" s="64">
        <f>+F1567</f>
        <v>0</v>
      </c>
      <c r="G1573" s="64" t="s">
        <v>183</v>
      </c>
      <c r="H1573" s="64">
        <f>+H1567</f>
        <v>0</v>
      </c>
      <c r="I1573" s="39" t="s">
        <v>184</v>
      </c>
      <c r="J1573" s="64">
        <f>+J1567</f>
        <v>0</v>
      </c>
      <c r="K1573" s="39"/>
      <c r="L1573" s="64"/>
      <c r="M1573" s="64" t="s">
        <v>39</v>
      </c>
      <c r="N1573" s="65">
        <f>+N1567</f>
        <v>0</v>
      </c>
    </row>
    <row r="1574" spans="1:14" x14ac:dyDescent="0.3">
      <c r="A1574" s="66"/>
      <c r="B1574" s="47"/>
      <c r="C1574" s="12"/>
      <c r="D1574" s="13"/>
      <c r="E1574" s="47"/>
      <c r="F1574" s="47"/>
      <c r="G1574" s="12"/>
      <c r="H1574" s="13"/>
      <c r="I1574" s="47"/>
      <c r="J1574" s="47"/>
      <c r="K1574" s="12"/>
      <c r="L1574" s="12"/>
      <c r="M1574" s="47"/>
      <c r="N1574" s="67"/>
    </row>
    <row r="1575" spans="1:14" x14ac:dyDescent="0.3">
      <c r="A1575" s="42"/>
      <c r="B1575" s="43"/>
      <c r="C1575" s="43"/>
      <c r="D1575" s="22"/>
      <c r="E1575" s="43"/>
      <c r="F1575" s="43"/>
      <c r="G1575" s="43"/>
      <c r="H1575" s="22"/>
      <c r="I1575" s="43"/>
      <c r="J1575" s="43"/>
      <c r="K1575" s="43"/>
      <c r="L1575" s="12"/>
      <c r="M1575" s="43"/>
      <c r="N1575" s="68"/>
    </row>
    <row r="1576" spans="1:14" ht="14.4" thickBot="1" x14ac:dyDescent="0.35">
      <c r="A1576" s="82"/>
      <c r="B1576" s="83"/>
      <c r="C1576" s="83"/>
      <c r="D1576" s="84"/>
      <c r="E1576" s="85"/>
      <c r="F1576" s="86"/>
      <c r="G1576" s="85"/>
      <c r="H1576" s="85"/>
      <c r="I1576" s="85"/>
      <c r="J1576" s="85"/>
      <c r="K1576" s="85"/>
      <c r="L1576" s="206"/>
      <c r="M1576" s="85"/>
      <c r="N1576" s="87"/>
    </row>
    <row r="1577" spans="1:14" ht="15" thickTop="1" thickBot="1" x14ac:dyDescent="0.35">
      <c r="A1577" s="1268" t="s">
        <v>171</v>
      </c>
      <c r="B1577" s="1269"/>
      <c r="C1577" s="9" t="s">
        <v>414</v>
      </c>
      <c r="D1577" s="96" t="s">
        <v>415</v>
      </c>
      <c r="E1577" s="219"/>
      <c r="F1577" s="219"/>
      <c r="G1577" s="219"/>
      <c r="H1577" s="219"/>
      <c r="I1577" s="219"/>
      <c r="J1577" s="219"/>
      <c r="K1577" s="219"/>
      <c r="L1577" s="219"/>
      <c r="M1577" s="219"/>
      <c r="N1577" s="10"/>
    </row>
    <row r="1578" spans="1:14" ht="14.4" thickTop="1" x14ac:dyDescent="0.3">
      <c r="A1578" s="11"/>
      <c r="B1578" s="12"/>
      <c r="C1578" s="12"/>
      <c r="D1578" s="13"/>
      <c r="L1578" s="107"/>
      <c r="N1578" s="5"/>
    </row>
    <row r="1579" spans="1:14" x14ac:dyDescent="0.3">
      <c r="A1579" s="100">
        <v>1901</v>
      </c>
      <c r="B1579" s="58" t="s">
        <v>175</v>
      </c>
      <c r="C1579" s="58" t="s">
        <v>172</v>
      </c>
      <c r="D1579" s="57" t="s">
        <v>416</v>
      </c>
      <c r="E1579" s="18"/>
      <c r="F1579" s="18"/>
      <c r="G1579" s="18"/>
      <c r="H1579" s="18"/>
      <c r="I1579" s="18"/>
      <c r="J1579" s="18"/>
      <c r="K1579" s="18"/>
      <c r="L1579" s="18"/>
      <c r="M1579" s="18"/>
      <c r="N1579" s="101"/>
    </row>
    <row r="1580" spans="1:14" x14ac:dyDescent="0.3">
      <c r="A1580" s="11"/>
      <c r="B1580" s="61"/>
      <c r="C1580" s="12"/>
      <c r="D1580" s="30"/>
      <c r="L1580" s="107"/>
      <c r="N1580" s="5"/>
    </row>
    <row r="1581" spans="1:14" x14ac:dyDescent="0.3">
      <c r="A1581" s="59"/>
      <c r="B1581" s="25"/>
      <c r="C1581" s="60"/>
      <c r="D1581" s="53"/>
      <c r="E1581" s="524"/>
      <c r="F1581" s="171"/>
      <c r="G1581" s="524"/>
      <c r="H1581" s="524"/>
      <c r="I1581" s="524"/>
      <c r="J1581" s="524"/>
      <c r="K1581" s="524"/>
      <c r="L1581" s="203"/>
      <c r="M1581" s="524"/>
      <c r="N1581" s="525"/>
    </row>
    <row r="1582" spans="1:14" x14ac:dyDescent="0.3">
      <c r="A1582" s="11"/>
      <c r="B1582" s="21" t="s">
        <v>177</v>
      </c>
      <c r="C1582" s="12"/>
      <c r="D1582" s="13" t="s">
        <v>178</v>
      </c>
      <c r="E1582" s="2" t="s">
        <v>31</v>
      </c>
      <c r="F1582" s="27">
        <v>0</v>
      </c>
      <c r="G1582" s="2" t="s">
        <v>179</v>
      </c>
      <c r="H1582" s="27">
        <v>0</v>
      </c>
      <c r="I1582" s="2" t="s">
        <v>33</v>
      </c>
      <c r="J1582" s="27">
        <v>0</v>
      </c>
      <c r="K1582" s="2"/>
      <c r="L1582" s="136"/>
      <c r="M1582" s="2" t="s">
        <v>35</v>
      </c>
      <c r="N1582" s="28">
        <v>0</v>
      </c>
    </row>
    <row r="1583" spans="1:14" x14ac:dyDescent="0.3">
      <c r="A1583" s="11"/>
      <c r="B1583" s="12"/>
      <c r="C1583" s="12"/>
      <c r="D1583" s="29"/>
      <c r="E1583" s="2" t="s">
        <v>20</v>
      </c>
      <c r="F1583" s="27">
        <v>0</v>
      </c>
      <c r="G1583" s="2" t="s">
        <v>180</v>
      </c>
      <c r="H1583" s="27">
        <v>0</v>
      </c>
      <c r="I1583" s="2" t="s">
        <v>181</v>
      </c>
      <c r="J1583" s="27">
        <v>0</v>
      </c>
      <c r="K1583" s="2" t="s">
        <v>182</v>
      </c>
      <c r="L1583" s="136">
        <v>0</v>
      </c>
      <c r="M1583" s="2" t="s">
        <v>38</v>
      </c>
      <c r="N1583" s="28">
        <v>0</v>
      </c>
    </row>
    <row r="1584" spans="1:14" x14ac:dyDescent="0.3">
      <c r="A1584" s="11"/>
      <c r="B1584" s="12"/>
      <c r="C1584" s="12"/>
      <c r="D1584" s="29"/>
      <c r="E1584" s="2" t="s">
        <v>26</v>
      </c>
      <c r="F1584" s="27">
        <v>0</v>
      </c>
      <c r="G1584" s="2" t="s">
        <v>183</v>
      </c>
      <c r="H1584" s="27">
        <v>0</v>
      </c>
      <c r="I1584" s="2" t="s">
        <v>184</v>
      </c>
      <c r="J1584" s="27">
        <v>0</v>
      </c>
      <c r="K1584" s="2"/>
      <c r="L1584" s="136"/>
      <c r="M1584" s="2" t="s">
        <v>39</v>
      </c>
      <c r="N1584" s="28">
        <v>0</v>
      </c>
    </row>
    <row r="1585" spans="1:14" x14ac:dyDescent="0.3">
      <c r="A1585" s="11"/>
      <c r="B1585" s="12"/>
      <c r="C1585" s="12"/>
      <c r="D1585" s="30"/>
      <c r="H1585" s="2"/>
      <c r="J1585" s="2"/>
      <c r="L1585" s="108"/>
      <c r="N1585" s="14"/>
    </row>
    <row r="1586" spans="1:14" x14ac:dyDescent="0.3">
      <c r="A1586" s="11"/>
      <c r="B1586" s="21" t="s">
        <v>185</v>
      </c>
      <c r="C1586" s="12"/>
      <c r="D1586" s="13" t="s">
        <v>186</v>
      </c>
      <c r="E1586" s="2" t="s">
        <v>31</v>
      </c>
      <c r="F1586" s="27">
        <v>0</v>
      </c>
      <c r="G1586" s="2" t="s">
        <v>179</v>
      </c>
      <c r="H1586" s="27">
        <v>0</v>
      </c>
      <c r="I1586" s="2" t="s">
        <v>33</v>
      </c>
      <c r="J1586" s="27">
        <v>0</v>
      </c>
      <c r="K1586" s="2"/>
      <c r="L1586" s="136"/>
      <c r="M1586" s="2" t="s">
        <v>35</v>
      </c>
      <c r="N1586" s="28">
        <v>0</v>
      </c>
    </row>
    <row r="1587" spans="1:14" x14ac:dyDescent="0.3">
      <c r="A1587" s="11"/>
      <c r="B1587" s="12"/>
      <c r="C1587" s="12"/>
      <c r="D1587" s="29"/>
      <c r="E1587" s="2" t="s">
        <v>20</v>
      </c>
      <c r="F1587" s="27">
        <v>0</v>
      </c>
      <c r="G1587" s="2" t="s">
        <v>180</v>
      </c>
      <c r="H1587" s="27">
        <v>0</v>
      </c>
      <c r="I1587" s="2" t="s">
        <v>181</v>
      </c>
      <c r="J1587" s="27">
        <v>0</v>
      </c>
      <c r="K1587" s="2" t="s">
        <v>182</v>
      </c>
      <c r="L1587" s="136">
        <v>0</v>
      </c>
      <c r="M1587" s="2" t="s">
        <v>38</v>
      </c>
      <c r="N1587" s="28">
        <v>0</v>
      </c>
    </row>
    <row r="1588" spans="1:14" x14ac:dyDescent="0.3">
      <c r="A1588" s="11"/>
      <c r="B1588" s="12"/>
      <c r="C1588" s="12"/>
      <c r="D1588" s="29"/>
      <c r="E1588" s="2" t="s">
        <v>26</v>
      </c>
      <c r="F1588" s="27">
        <v>0</v>
      </c>
      <c r="G1588" s="2" t="s">
        <v>183</v>
      </c>
      <c r="H1588" s="27">
        <v>0</v>
      </c>
      <c r="I1588" s="2" t="s">
        <v>184</v>
      </c>
      <c r="J1588" s="27">
        <v>0</v>
      </c>
      <c r="K1588" s="2"/>
      <c r="L1588" s="136"/>
      <c r="M1588" s="2" t="s">
        <v>39</v>
      </c>
      <c r="N1588" s="28">
        <v>0</v>
      </c>
    </row>
    <row r="1589" spans="1:14" x14ac:dyDescent="0.3">
      <c r="A1589" s="11"/>
      <c r="B1589" s="12"/>
      <c r="C1589" s="12"/>
      <c r="D1589" s="30"/>
      <c r="I1589" s="2"/>
      <c r="L1589" s="108"/>
      <c r="N1589" s="5"/>
    </row>
    <row r="1590" spans="1:14" x14ac:dyDescent="0.3">
      <c r="A1590" s="11"/>
      <c r="B1590" s="21" t="s">
        <v>195</v>
      </c>
      <c r="C1590" s="12"/>
      <c r="D1590" s="13" t="s">
        <v>196</v>
      </c>
      <c r="E1590" s="2" t="s">
        <v>31</v>
      </c>
      <c r="F1590" s="27">
        <v>0</v>
      </c>
      <c r="G1590" s="2" t="s">
        <v>179</v>
      </c>
      <c r="H1590" s="27">
        <v>0</v>
      </c>
      <c r="I1590" s="2" t="s">
        <v>33</v>
      </c>
      <c r="J1590" s="27">
        <v>0</v>
      </c>
      <c r="K1590" s="39"/>
      <c r="L1590" s="136"/>
      <c r="M1590" s="2" t="s">
        <v>35</v>
      </c>
      <c r="N1590" s="28">
        <v>0</v>
      </c>
    </row>
    <row r="1591" spans="1:14" x14ac:dyDescent="0.3">
      <c r="A1591" s="11"/>
      <c r="B1591" s="12"/>
      <c r="C1591" s="12"/>
      <c r="D1591" s="29"/>
      <c r="E1591" s="2" t="s">
        <v>20</v>
      </c>
      <c r="F1591" s="27">
        <v>0</v>
      </c>
      <c r="G1591" s="2" t="s">
        <v>180</v>
      </c>
      <c r="H1591" s="27">
        <v>0</v>
      </c>
      <c r="I1591" s="2" t="s">
        <v>181</v>
      </c>
      <c r="J1591" s="27">
        <v>0</v>
      </c>
      <c r="K1591" s="2" t="s">
        <v>182</v>
      </c>
      <c r="L1591" s="136">
        <v>0</v>
      </c>
      <c r="M1591" s="2" t="s">
        <v>38</v>
      </c>
      <c r="N1591" s="28">
        <v>0</v>
      </c>
    </row>
    <row r="1592" spans="1:14" x14ac:dyDescent="0.3">
      <c r="A1592" s="11"/>
      <c r="B1592" s="12"/>
      <c r="C1592" s="12"/>
      <c r="D1592" s="29"/>
      <c r="E1592" s="2" t="s">
        <v>26</v>
      </c>
      <c r="F1592" s="27">
        <v>0</v>
      </c>
      <c r="G1592" s="2" t="s">
        <v>183</v>
      </c>
      <c r="H1592" s="27">
        <v>0</v>
      </c>
      <c r="I1592" s="2" t="s">
        <v>184</v>
      </c>
      <c r="J1592" s="27">
        <v>0</v>
      </c>
      <c r="K1592" s="39"/>
      <c r="L1592" s="136"/>
      <c r="M1592" s="2" t="s">
        <v>39</v>
      </c>
      <c r="N1592" s="28">
        <v>0</v>
      </c>
    </row>
    <row r="1593" spans="1:14" ht="14.4" thickBot="1" x14ac:dyDescent="0.35">
      <c r="A1593" s="11"/>
      <c r="B1593" s="12"/>
      <c r="C1593" s="12"/>
      <c r="D1593" s="29"/>
      <c r="E1593" s="2"/>
      <c r="F1593" s="27"/>
      <c r="G1593" s="2"/>
      <c r="H1593" s="27"/>
      <c r="I1593" s="2"/>
      <c r="J1593" s="27"/>
      <c r="K1593" s="2"/>
      <c r="L1593" s="107"/>
      <c r="M1593" s="2"/>
      <c r="N1593" s="28"/>
    </row>
    <row r="1594" spans="1:14" ht="14.4" thickTop="1" x14ac:dyDescent="0.3">
      <c r="A1594" s="48"/>
      <c r="B1594" s="49"/>
      <c r="C1594" s="49"/>
      <c r="D1594" s="50"/>
      <c r="E1594" s="518"/>
      <c r="F1594" s="519"/>
      <c r="G1594" s="518"/>
      <c r="H1594" s="519"/>
      <c r="I1594" s="518"/>
      <c r="J1594" s="519"/>
      <c r="K1594" s="518"/>
      <c r="L1594" s="201"/>
      <c r="M1594" s="518"/>
      <c r="N1594" s="520"/>
    </row>
    <row r="1595" spans="1:14" x14ac:dyDescent="0.3">
      <c r="A1595" s="37"/>
      <c r="B1595" s="78" t="s">
        <v>187</v>
      </c>
      <c r="C1595" s="12" t="s">
        <v>172</v>
      </c>
      <c r="D1595" s="13" t="s">
        <v>416</v>
      </c>
      <c r="E1595" s="39" t="s">
        <v>31</v>
      </c>
      <c r="F1595" s="40">
        <f>+F1582+F1586+F1590</f>
        <v>0</v>
      </c>
      <c r="G1595" s="39" t="s">
        <v>179</v>
      </c>
      <c r="H1595" s="40">
        <f>+H1582+H1586+H1590</f>
        <v>0</v>
      </c>
      <c r="I1595" s="39" t="s">
        <v>33</v>
      </c>
      <c r="J1595" s="40">
        <f>+J1582+J1586+J1590</f>
        <v>0</v>
      </c>
      <c r="K1595" s="39"/>
      <c r="L1595" s="192"/>
      <c r="M1595" s="39" t="s">
        <v>35</v>
      </c>
      <c r="N1595" s="41">
        <f>+N1582+N1586+N1590</f>
        <v>0</v>
      </c>
    </row>
    <row r="1596" spans="1:14" x14ac:dyDescent="0.3">
      <c r="A1596" s="11"/>
      <c r="B1596" s="12"/>
      <c r="C1596" s="12"/>
      <c r="D1596" s="13"/>
      <c r="E1596" s="39" t="s">
        <v>20</v>
      </c>
      <c r="F1596" s="40">
        <f>+F1583+F1587+F1591</f>
        <v>0</v>
      </c>
      <c r="G1596" s="39" t="s">
        <v>180</v>
      </c>
      <c r="H1596" s="40">
        <f>+H1583+H1587+H1591</f>
        <v>0</v>
      </c>
      <c r="I1596" s="39" t="s">
        <v>181</v>
      </c>
      <c r="J1596" s="40">
        <f>+J1583+J1587+J1591</f>
        <v>0</v>
      </c>
      <c r="K1596" s="39" t="s">
        <v>182</v>
      </c>
      <c r="L1596" s="192">
        <f>+L1583+L1587+L1591</f>
        <v>0</v>
      </c>
      <c r="M1596" s="39" t="s">
        <v>38</v>
      </c>
      <c r="N1596" s="41">
        <f>+N1583+N1587+N1591</f>
        <v>0</v>
      </c>
    </row>
    <row r="1597" spans="1:14" x14ac:dyDescent="0.3">
      <c r="A1597" s="11"/>
      <c r="B1597" s="12"/>
      <c r="C1597" s="12"/>
      <c r="D1597" s="13"/>
      <c r="E1597" s="39" t="s">
        <v>26</v>
      </c>
      <c r="F1597" s="40">
        <f>+F1584+F1588+F1592</f>
        <v>0</v>
      </c>
      <c r="G1597" s="39" t="s">
        <v>183</v>
      </c>
      <c r="H1597" s="40">
        <f>+H1584+H1588+H1592</f>
        <v>0</v>
      </c>
      <c r="I1597" s="39" t="s">
        <v>184</v>
      </c>
      <c r="J1597" s="40">
        <f>+J1584+J1588+J1592</f>
        <v>0</v>
      </c>
      <c r="K1597" s="39"/>
      <c r="L1597" s="192"/>
      <c r="M1597" s="39" t="s">
        <v>39</v>
      </c>
      <c r="N1597" s="41">
        <f>+N1584+N1588+N1592</f>
        <v>0</v>
      </c>
    </row>
    <row r="1598" spans="1:14" x14ac:dyDescent="0.3">
      <c r="A1598" s="11"/>
      <c r="B1598" s="12"/>
      <c r="C1598" s="12"/>
      <c r="D1598" s="13"/>
      <c r="E1598" s="39"/>
      <c r="F1598" s="40"/>
      <c r="G1598" s="39"/>
      <c r="H1598" s="40"/>
      <c r="I1598" s="40"/>
      <c r="J1598" s="40"/>
      <c r="K1598" s="39"/>
      <c r="L1598" s="39"/>
      <c r="M1598" s="39"/>
      <c r="N1598" s="41"/>
    </row>
    <row r="1599" spans="1:14" x14ac:dyDescent="0.3">
      <c r="A1599" s="79"/>
      <c r="B1599" s="17"/>
      <c r="C1599" s="17"/>
      <c r="D1599" s="81"/>
      <c r="E1599" s="521"/>
      <c r="F1599" s="522"/>
      <c r="G1599" s="521"/>
      <c r="H1599" s="521"/>
      <c r="I1599" s="521"/>
      <c r="J1599" s="521"/>
      <c r="K1599" s="521"/>
      <c r="L1599" s="197"/>
      <c r="M1599" s="521"/>
      <c r="N1599" s="523"/>
    </row>
    <row r="1600" spans="1:14" x14ac:dyDescent="0.3">
      <c r="A1600" s="1281"/>
      <c r="B1600" s="1282"/>
      <c r="C1600" s="60"/>
      <c r="D1600" s="63"/>
      <c r="E1600" s="1282"/>
      <c r="F1600" s="1282"/>
      <c r="G1600" s="60"/>
      <c r="H1600" s="63"/>
      <c r="I1600" s="1282"/>
      <c r="J1600" s="1282"/>
      <c r="K1600" s="60"/>
      <c r="L1600" s="63"/>
      <c r="M1600" s="1282"/>
      <c r="N1600" s="1283"/>
    </row>
    <row r="1601" spans="1:14" x14ac:dyDescent="0.3">
      <c r="A1601" s="1284" t="s">
        <v>419</v>
      </c>
      <c r="B1601" s="1285"/>
      <c r="C1601" s="1285"/>
      <c r="D1601" s="29" t="s">
        <v>415</v>
      </c>
      <c r="E1601" s="64" t="s">
        <v>31</v>
      </c>
      <c r="F1601" s="64">
        <f>+F1595</f>
        <v>0</v>
      </c>
      <c r="G1601" s="64" t="s">
        <v>179</v>
      </c>
      <c r="H1601" s="64">
        <f>+H1595</f>
        <v>0</v>
      </c>
      <c r="I1601" s="39" t="s">
        <v>33</v>
      </c>
      <c r="J1601" s="64">
        <f>+J1595</f>
        <v>0</v>
      </c>
      <c r="K1601" s="39"/>
      <c r="L1601" s="64"/>
      <c r="M1601" s="64" t="s">
        <v>35</v>
      </c>
      <c r="N1601" s="65">
        <f>+N1595</f>
        <v>0</v>
      </c>
    </row>
    <row r="1602" spans="1:14" x14ac:dyDescent="0.3">
      <c r="A1602" s="20"/>
      <c r="B1602" s="526"/>
      <c r="C1602" s="39"/>
      <c r="D1602" s="29"/>
      <c r="E1602" s="64" t="s">
        <v>20</v>
      </c>
      <c r="F1602" s="64">
        <f>+F1596</f>
        <v>0</v>
      </c>
      <c r="G1602" s="64" t="s">
        <v>180</v>
      </c>
      <c r="H1602" s="64">
        <f>+H1596</f>
        <v>0</v>
      </c>
      <c r="I1602" s="39" t="s">
        <v>181</v>
      </c>
      <c r="J1602" s="64">
        <f>+J1596</f>
        <v>0</v>
      </c>
      <c r="K1602" s="39" t="s">
        <v>182</v>
      </c>
      <c r="L1602" s="64">
        <f>+L1596</f>
        <v>0</v>
      </c>
      <c r="M1602" s="64" t="s">
        <v>38</v>
      </c>
      <c r="N1602" s="65">
        <f>+N1596</f>
        <v>0</v>
      </c>
    </row>
    <row r="1603" spans="1:14" x14ac:dyDescent="0.3">
      <c r="A1603" s="66"/>
      <c r="B1603" s="47"/>
      <c r="C1603" s="12"/>
      <c r="D1603" s="13"/>
      <c r="E1603" s="64" t="s">
        <v>26</v>
      </c>
      <c r="F1603" s="64">
        <f>+F1597</f>
        <v>0</v>
      </c>
      <c r="G1603" s="64" t="s">
        <v>183</v>
      </c>
      <c r="H1603" s="64">
        <f>+H1597</f>
        <v>0</v>
      </c>
      <c r="I1603" s="39" t="s">
        <v>184</v>
      </c>
      <c r="J1603" s="64">
        <f>+J1597</f>
        <v>0</v>
      </c>
      <c r="K1603" s="39"/>
      <c r="L1603" s="64"/>
      <c r="M1603" s="64" t="s">
        <v>39</v>
      </c>
      <c r="N1603" s="65">
        <f>+N1597</f>
        <v>0</v>
      </c>
    </row>
    <row r="1604" spans="1:14" x14ac:dyDescent="0.3">
      <c r="A1604" s="66"/>
      <c r="B1604" s="47"/>
      <c r="C1604" s="12"/>
      <c r="D1604" s="13"/>
      <c r="E1604" s="47"/>
      <c r="F1604" s="47"/>
      <c r="G1604" s="12"/>
      <c r="H1604" s="13"/>
      <c r="I1604" s="47"/>
      <c r="J1604" s="47"/>
      <c r="K1604" s="12"/>
      <c r="L1604" s="13"/>
      <c r="M1604" s="47"/>
      <c r="N1604" s="67"/>
    </row>
    <row r="1605" spans="1:14" x14ac:dyDescent="0.3">
      <c r="A1605" s="42"/>
      <c r="B1605" s="43"/>
      <c r="C1605" s="43"/>
      <c r="D1605" s="22"/>
      <c r="E1605" s="43"/>
      <c r="F1605" s="43"/>
      <c r="G1605" s="43"/>
      <c r="H1605" s="22"/>
      <c r="I1605" s="43"/>
      <c r="J1605" s="43"/>
      <c r="K1605" s="43"/>
      <c r="L1605" s="22"/>
      <c r="M1605" s="43"/>
      <c r="N1605" s="68"/>
    </row>
    <row r="1606" spans="1:14" ht="14.4" thickBot="1" x14ac:dyDescent="0.35">
      <c r="A1606" s="82"/>
      <c r="B1606" s="83"/>
      <c r="C1606" s="83"/>
      <c r="D1606" s="84"/>
      <c r="E1606" s="85"/>
      <c r="F1606" s="86"/>
      <c r="G1606" s="85"/>
      <c r="H1606" s="85"/>
      <c r="I1606" s="85"/>
      <c r="J1606" s="85"/>
      <c r="K1606" s="85"/>
      <c r="L1606" s="206"/>
      <c r="M1606" s="85"/>
      <c r="N1606" s="87"/>
    </row>
    <row r="1607" spans="1:14" ht="15" thickTop="1" thickBot="1" x14ac:dyDescent="0.35">
      <c r="A1607" s="1268" t="s">
        <v>171</v>
      </c>
      <c r="B1607" s="1269"/>
      <c r="C1607" s="9" t="s">
        <v>420</v>
      </c>
      <c r="D1607" s="96" t="s">
        <v>421</v>
      </c>
      <c r="E1607" s="219"/>
      <c r="F1607" s="219"/>
      <c r="G1607" s="219"/>
      <c r="H1607" s="219"/>
      <c r="I1607" s="219"/>
      <c r="J1607" s="219"/>
      <c r="K1607" s="219"/>
      <c r="L1607" s="219"/>
      <c r="M1607" s="219"/>
      <c r="N1607" s="10"/>
    </row>
    <row r="1608" spans="1:14" ht="14.4" thickTop="1" x14ac:dyDescent="0.3">
      <c r="A1608" s="11"/>
      <c r="B1608" s="12"/>
      <c r="C1608" s="12"/>
      <c r="D1608" s="13"/>
      <c r="L1608" s="107"/>
      <c r="N1608" s="5"/>
    </row>
    <row r="1609" spans="1:14" x14ac:dyDescent="0.3">
      <c r="A1609" s="100">
        <v>2001</v>
      </c>
      <c r="B1609" s="58" t="s">
        <v>175</v>
      </c>
      <c r="C1609" s="58" t="s">
        <v>172</v>
      </c>
      <c r="D1609" s="57" t="s">
        <v>422</v>
      </c>
      <c r="E1609" s="18"/>
      <c r="F1609" s="18"/>
      <c r="G1609" s="18"/>
      <c r="H1609" s="18"/>
      <c r="I1609" s="18"/>
      <c r="J1609" s="18"/>
      <c r="K1609" s="18"/>
      <c r="L1609" s="18"/>
      <c r="M1609" s="18"/>
      <c r="N1609" s="101"/>
    </row>
    <row r="1610" spans="1:14" x14ac:dyDescent="0.3">
      <c r="A1610" s="11"/>
      <c r="B1610" s="61"/>
      <c r="C1610" s="12"/>
      <c r="D1610" s="30"/>
      <c r="L1610" s="107"/>
      <c r="N1610" s="5"/>
    </row>
    <row r="1611" spans="1:14" x14ac:dyDescent="0.3">
      <c r="A1611" s="59"/>
      <c r="B1611" s="25"/>
      <c r="C1611" s="60"/>
      <c r="D1611" s="53"/>
      <c r="E1611" s="524"/>
      <c r="F1611" s="171"/>
      <c r="G1611" s="524"/>
      <c r="H1611" s="524"/>
      <c r="I1611" s="524"/>
      <c r="J1611" s="524"/>
      <c r="K1611" s="524"/>
      <c r="L1611" s="203"/>
      <c r="M1611" s="524"/>
      <c r="N1611" s="525"/>
    </row>
    <row r="1612" spans="1:14" x14ac:dyDescent="0.3">
      <c r="A1612" s="11"/>
      <c r="B1612" s="21" t="s">
        <v>177</v>
      </c>
      <c r="C1612" s="12"/>
      <c r="D1612" s="13" t="s">
        <v>178</v>
      </c>
      <c r="E1612" s="2" t="s">
        <v>31</v>
      </c>
      <c r="F1612" s="27">
        <v>0</v>
      </c>
      <c r="G1612" s="2" t="s">
        <v>179</v>
      </c>
      <c r="H1612" s="27">
        <v>0</v>
      </c>
      <c r="I1612" s="2" t="s">
        <v>33</v>
      </c>
      <c r="J1612" s="27">
        <v>0</v>
      </c>
      <c r="K1612" s="2"/>
      <c r="L1612" s="136"/>
      <c r="M1612" s="2" t="s">
        <v>35</v>
      </c>
      <c r="N1612" s="28">
        <v>0</v>
      </c>
    </row>
    <row r="1613" spans="1:14" x14ac:dyDescent="0.3">
      <c r="A1613" s="11"/>
      <c r="B1613" s="12"/>
      <c r="C1613" s="12"/>
      <c r="D1613" s="29"/>
      <c r="E1613" s="2" t="s">
        <v>20</v>
      </c>
      <c r="F1613" s="27">
        <v>0</v>
      </c>
      <c r="G1613" s="2" t="s">
        <v>180</v>
      </c>
      <c r="H1613" s="27">
        <v>0</v>
      </c>
      <c r="I1613" s="2" t="s">
        <v>181</v>
      </c>
      <c r="J1613" s="27">
        <v>0</v>
      </c>
      <c r="K1613" s="2" t="s">
        <v>182</v>
      </c>
      <c r="L1613" s="136">
        <v>0</v>
      </c>
      <c r="M1613" s="2" t="s">
        <v>38</v>
      </c>
      <c r="N1613" s="28">
        <v>0</v>
      </c>
    </row>
    <row r="1614" spans="1:14" x14ac:dyDescent="0.3">
      <c r="A1614" s="11"/>
      <c r="B1614" s="12"/>
      <c r="C1614" s="12"/>
      <c r="D1614" s="29"/>
      <c r="E1614" s="2" t="s">
        <v>26</v>
      </c>
      <c r="F1614" s="27">
        <v>0</v>
      </c>
      <c r="G1614" s="2" t="s">
        <v>183</v>
      </c>
      <c r="H1614" s="27">
        <v>0</v>
      </c>
      <c r="I1614" s="2" t="s">
        <v>184</v>
      </c>
      <c r="J1614" s="27">
        <v>0</v>
      </c>
      <c r="K1614" s="2"/>
      <c r="L1614" s="136"/>
      <c r="M1614" s="2" t="s">
        <v>39</v>
      </c>
      <c r="N1614" s="28">
        <v>0</v>
      </c>
    </row>
    <row r="1615" spans="1:14" ht="14.4" thickBot="1" x14ac:dyDescent="0.35">
      <c r="A1615" s="11"/>
      <c r="B1615" s="12"/>
      <c r="C1615" s="12"/>
      <c r="D1615" s="30"/>
      <c r="K1615" s="34"/>
      <c r="L1615" s="76"/>
      <c r="N1615" s="5"/>
    </row>
    <row r="1616" spans="1:14" ht="14.4" thickTop="1" x14ac:dyDescent="0.3">
      <c r="A1616" s="48"/>
      <c r="B1616" s="49"/>
      <c r="C1616" s="49"/>
      <c r="D1616" s="50"/>
      <c r="E1616" s="518"/>
      <c r="F1616" s="519"/>
      <c r="G1616" s="518"/>
      <c r="H1616" s="519"/>
      <c r="I1616" s="518"/>
      <c r="J1616" s="519"/>
      <c r="L1616" s="108"/>
      <c r="M1616" s="518"/>
      <c r="N1616" s="520"/>
    </row>
    <row r="1617" spans="1:14" x14ac:dyDescent="0.3">
      <c r="A1617" s="37"/>
      <c r="B1617" s="78" t="s">
        <v>187</v>
      </c>
      <c r="C1617" s="12" t="s">
        <v>172</v>
      </c>
      <c r="D1617" s="13" t="s">
        <v>422</v>
      </c>
      <c r="E1617" s="39" t="s">
        <v>31</v>
      </c>
      <c r="F1617" s="40">
        <f>+F1612</f>
        <v>0</v>
      </c>
      <c r="G1617" s="39" t="s">
        <v>179</v>
      </c>
      <c r="H1617" s="40">
        <f>+H1612</f>
        <v>0</v>
      </c>
      <c r="I1617" s="39" t="s">
        <v>33</v>
      </c>
      <c r="J1617" s="40">
        <f>+J1612</f>
        <v>0</v>
      </c>
      <c r="K1617" s="39"/>
      <c r="L1617" s="192"/>
      <c r="M1617" s="39" t="s">
        <v>35</v>
      </c>
      <c r="N1617" s="41">
        <f>+N1612</f>
        <v>0</v>
      </c>
    </row>
    <row r="1618" spans="1:14" x14ac:dyDescent="0.3">
      <c r="A1618" s="11"/>
      <c r="B1618" s="12"/>
      <c r="C1618" s="12"/>
      <c r="D1618" s="13"/>
      <c r="E1618" s="39" t="s">
        <v>20</v>
      </c>
      <c r="F1618" s="40">
        <f>+F1613</f>
        <v>0</v>
      </c>
      <c r="G1618" s="39" t="s">
        <v>180</v>
      </c>
      <c r="H1618" s="40">
        <f>+H1613</f>
        <v>0</v>
      </c>
      <c r="I1618" s="39" t="s">
        <v>181</v>
      </c>
      <c r="J1618" s="40">
        <f>+J1613</f>
        <v>0</v>
      </c>
      <c r="K1618" s="39" t="s">
        <v>182</v>
      </c>
      <c r="L1618" s="192">
        <f>+L1614</f>
        <v>0</v>
      </c>
      <c r="M1618" s="39" t="s">
        <v>38</v>
      </c>
      <c r="N1618" s="41">
        <f>+N1613</f>
        <v>0</v>
      </c>
    </row>
    <row r="1619" spans="1:14" x14ac:dyDescent="0.3">
      <c r="A1619" s="11"/>
      <c r="B1619" s="12"/>
      <c r="C1619" s="12"/>
      <c r="D1619" s="13"/>
      <c r="E1619" s="39" t="s">
        <v>26</v>
      </c>
      <c r="F1619" s="40">
        <f>+F1614</f>
        <v>0</v>
      </c>
      <c r="G1619" s="39" t="s">
        <v>183</v>
      </c>
      <c r="H1619" s="40">
        <f>+H1614</f>
        <v>0</v>
      </c>
      <c r="I1619" s="39" t="s">
        <v>184</v>
      </c>
      <c r="J1619" s="40">
        <f>+J1614</f>
        <v>0</v>
      </c>
      <c r="K1619" s="39"/>
      <c r="L1619" s="192"/>
      <c r="M1619" s="39" t="s">
        <v>39</v>
      </c>
      <c r="N1619" s="41">
        <f>+N1614</f>
        <v>0</v>
      </c>
    </row>
    <row r="1620" spans="1:14" x14ac:dyDescent="0.3">
      <c r="A1620" s="42"/>
      <c r="B1620" s="43"/>
      <c r="C1620" s="43"/>
      <c r="D1620" s="22"/>
      <c r="E1620" s="44"/>
      <c r="F1620" s="172"/>
      <c r="G1620" s="44"/>
      <c r="H1620" s="172"/>
      <c r="I1620" s="44"/>
      <c r="J1620" s="172"/>
      <c r="K1620" s="44"/>
      <c r="L1620" s="746"/>
      <c r="M1620" s="44"/>
      <c r="N1620" s="45"/>
    </row>
    <row r="1621" spans="1:14" x14ac:dyDescent="0.3">
      <c r="A1621" s="11"/>
      <c r="B1621" s="12"/>
      <c r="C1621" s="12"/>
      <c r="D1621" s="30"/>
      <c r="L1621" s="107"/>
      <c r="N1621" s="5"/>
    </row>
    <row r="1622" spans="1:14" x14ac:dyDescent="0.3">
      <c r="A1622" s="100">
        <v>2002</v>
      </c>
      <c r="B1622" s="58" t="s">
        <v>175</v>
      </c>
      <c r="C1622" s="58" t="s">
        <v>189</v>
      </c>
      <c r="D1622" s="57" t="s">
        <v>423</v>
      </c>
      <c r="E1622" s="18"/>
      <c r="F1622" s="18"/>
      <c r="G1622" s="18"/>
      <c r="H1622" s="18"/>
      <c r="I1622" s="18"/>
      <c r="J1622" s="18"/>
      <c r="K1622" s="18"/>
      <c r="L1622" s="18"/>
      <c r="M1622" s="18"/>
      <c r="N1622" s="101"/>
    </row>
    <row r="1623" spans="1:14" x14ac:dyDescent="0.3">
      <c r="A1623" s="11"/>
      <c r="B1623" s="61"/>
      <c r="C1623" s="12"/>
      <c r="D1623" s="30"/>
      <c r="L1623" s="107"/>
      <c r="N1623" s="5"/>
    </row>
    <row r="1624" spans="1:14" x14ac:dyDescent="0.3">
      <c r="A1624" s="59"/>
      <c r="B1624" s="25"/>
      <c r="C1624" s="60"/>
      <c r="D1624" s="53"/>
      <c r="E1624" s="524"/>
      <c r="F1624" s="171"/>
      <c r="G1624" s="524"/>
      <c r="H1624" s="524"/>
      <c r="I1624" s="524"/>
      <c r="J1624" s="524"/>
      <c r="K1624" s="524"/>
      <c r="L1624" s="203"/>
      <c r="M1624" s="524"/>
      <c r="N1624" s="525"/>
    </row>
    <row r="1625" spans="1:14" x14ac:dyDescent="0.3">
      <c r="A1625" s="11"/>
      <c r="B1625" s="21" t="s">
        <v>177</v>
      </c>
      <c r="C1625" s="12"/>
      <c r="D1625" s="13" t="s">
        <v>178</v>
      </c>
      <c r="E1625" s="2" t="s">
        <v>31</v>
      </c>
      <c r="F1625" s="27">
        <v>0</v>
      </c>
      <c r="G1625" s="2" t="s">
        <v>179</v>
      </c>
      <c r="H1625" s="27">
        <v>0</v>
      </c>
      <c r="I1625" s="2" t="s">
        <v>33</v>
      </c>
      <c r="J1625" s="27">
        <v>0</v>
      </c>
      <c r="K1625" s="2"/>
      <c r="L1625" s="136"/>
      <c r="M1625" s="2" t="s">
        <v>35</v>
      </c>
      <c r="N1625" s="28">
        <v>0</v>
      </c>
    </row>
    <row r="1626" spans="1:14" x14ac:dyDescent="0.3">
      <c r="A1626" s="11"/>
      <c r="B1626" s="12"/>
      <c r="C1626" s="12"/>
      <c r="D1626" s="29"/>
      <c r="E1626" s="2" t="s">
        <v>20</v>
      </c>
      <c r="F1626" s="27">
        <v>0</v>
      </c>
      <c r="G1626" s="2" t="s">
        <v>180</v>
      </c>
      <c r="H1626" s="27">
        <v>0</v>
      </c>
      <c r="I1626" s="2" t="s">
        <v>181</v>
      </c>
      <c r="J1626" s="27">
        <v>0</v>
      </c>
      <c r="K1626" s="2" t="s">
        <v>182</v>
      </c>
      <c r="L1626" s="136">
        <v>0</v>
      </c>
      <c r="M1626" s="2" t="s">
        <v>38</v>
      </c>
      <c r="N1626" s="28">
        <v>0</v>
      </c>
    </row>
    <row r="1627" spans="1:14" x14ac:dyDescent="0.3">
      <c r="A1627" s="11"/>
      <c r="B1627" s="12"/>
      <c r="C1627" s="12"/>
      <c r="D1627" s="29"/>
      <c r="E1627" s="2" t="s">
        <v>26</v>
      </c>
      <c r="F1627" s="27">
        <v>0</v>
      </c>
      <c r="G1627" s="2" t="s">
        <v>183</v>
      </c>
      <c r="H1627" s="27">
        <v>0</v>
      </c>
      <c r="I1627" s="2" t="s">
        <v>184</v>
      </c>
      <c r="J1627" s="27">
        <v>0</v>
      </c>
      <c r="K1627" s="2"/>
      <c r="L1627" s="136"/>
      <c r="M1627" s="2" t="s">
        <v>39</v>
      </c>
      <c r="N1627" s="28">
        <v>0</v>
      </c>
    </row>
    <row r="1628" spans="1:14" x14ac:dyDescent="0.3">
      <c r="A1628" s="11"/>
      <c r="B1628" s="12"/>
      <c r="C1628" s="12"/>
      <c r="D1628" s="30"/>
      <c r="H1628" s="2"/>
      <c r="J1628" s="2"/>
      <c r="L1628" s="136"/>
      <c r="N1628" s="14"/>
    </row>
    <row r="1629" spans="1:14" x14ac:dyDescent="0.3">
      <c r="A1629" s="11"/>
      <c r="B1629" s="21" t="s">
        <v>185</v>
      </c>
      <c r="C1629" s="12"/>
      <c r="D1629" s="13" t="s">
        <v>186</v>
      </c>
      <c r="E1629" s="2" t="s">
        <v>31</v>
      </c>
      <c r="F1629" s="27">
        <v>0</v>
      </c>
      <c r="G1629" s="2" t="s">
        <v>179</v>
      </c>
      <c r="H1629" s="27">
        <v>0</v>
      </c>
      <c r="I1629" s="2" t="s">
        <v>33</v>
      </c>
      <c r="J1629" s="27">
        <v>0</v>
      </c>
      <c r="K1629" s="2"/>
      <c r="L1629" s="136"/>
      <c r="M1629" s="2" t="s">
        <v>35</v>
      </c>
      <c r="N1629" s="28">
        <v>0</v>
      </c>
    </row>
    <row r="1630" spans="1:14" x14ac:dyDescent="0.3">
      <c r="A1630" s="11"/>
      <c r="B1630" s="12"/>
      <c r="C1630" s="12"/>
      <c r="D1630" s="29"/>
      <c r="E1630" s="2" t="s">
        <v>20</v>
      </c>
      <c r="F1630" s="27">
        <v>0</v>
      </c>
      <c r="G1630" s="2" t="s">
        <v>180</v>
      </c>
      <c r="H1630" s="27">
        <v>0</v>
      </c>
      <c r="I1630" s="2" t="s">
        <v>181</v>
      </c>
      <c r="J1630" s="27">
        <v>0</v>
      </c>
      <c r="K1630" s="2" t="s">
        <v>182</v>
      </c>
      <c r="L1630" s="136">
        <v>0</v>
      </c>
      <c r="M1630" s="2" t="s">
        <v>38</v>
      </c>
      <c r="N1630" s="28">
        <v>0</v>
      </c>
    </row>
    <row r="1631" spans="1:14" x14ac:dyDescent="0.3">
      <c r="A1631" s="11"/>
      <c r="B1631" s="12"/>
      <c r="C1631" s="12"/>
      <c r="D1631" s="29"/>
      <c r="E1631" s="2" t="s">
        <v>26</v>
      </c>
      <c r="F1631" s="27">
        <v>0</v>
      </c>
      <c r="G1631" s="2" t="s">
        <v>183</v>
      </c>
      <c r="H1631" s="27">
        <v>0</v>
      </c>
      <c r="I1631" s="2" t="s">
        <v>184</v>
      </c>
      <c r="J1631" s="27">
        <v>0</v>
      </c>
      <c r="K1631" s="2"/>
      <c r="L1631" s="136"/>
      <c r="M1631" s="2" t="s">
        <v>39</v>
      </c>
      <c r="N1631" s="28">
        <v>0</v>
      </c>
    </row>
    <row r="1632" spans="1:14" ht="14.4" thickBot="1" x14ac:dyDescent="0.35">
      <c r="A1632" s="11"/>
      <c r="B1632" s="12"/>
      <c r="C1632" s="12"/>
      <c r="D1632" s="30"/>
      <c r="L1632" s="136"/>
      <c r="N1632" s="5"/>
    </row>
    <row r="1633" spans="1:14" ht="14.4" thickTop="1" x14ac:dyDescent="0.3">
      <c r="A1633" s="48"/>
      <c r="B1633" s="49"/>
      <c r="C1633" s="49"/>
      <c r="D1633" s="50"/>
      <c r="E1633" s="518"/>
      <c r="F1633" s="519"/>
      <c r="G1633" s="518"/>
      <c r="H1633" s="519"/>
      <c r="I1633" s="518"/>
      <c r="J1633" s="519"/>
      <c r="K1633" s="518"/>
      <c r="L1633" s="201"/>
      <c r="M1633" s="518"/>
      <c r="N1633" s="520"/>
    </row>
    <row r="1634" spans="1:14" x14ac:dyDescent="0.3">
      <c r="A1634" s="37"/>
      <c r="B1634" s="78" t="s">
        <v>187</v>
      </c>
      <c r="C1634" s="12" t="s">
        <v>189</v>
      </c>
      <c r="D1634" s="13" t="s">
        <v>423</v>
      </c>
      <c r="E1634" s="39" t="s">
        <v>31</v>
      </c>
      <c r="F1634" s="40">
        <f>+F1625+F1629</f>
        <v>0</v>
      </c>
      <c r="G1634" s="39" t="s">
        <v>179</v>
      </c>
      <c r="H1634" s="40">
        <f>+H1625+H1629</f>
        <v>0</v>
      </c>
      <c r="I1634" s="39" t="s">
        <v>33</v>
      </c>
      <c r="J1634" s="40">
        <f>+J1625+J1629</f>
        <v>0</v>
      </c>
      <c r="K1634" s="39"/>
      <c r="L1634" s="192"/>
      <c r="M1634" s="39" t="s">
        <v>35</v>
      </c>
      <c r="N1634" s="41">
        <f>+N1625+N1629</f>
        <v>0</v>
      </c>
    </row>
    <row r="1635" spans="1:14" x14ac:dyDescent="0.3">
      <c r="A1635" s="11"/>
      <c r="B1635" s="12"/>
      <c r="C1635" s="12"/>
      <c r="D1635" s="13"/>
      <c r="E1635" s="39" t="s">
        <v>20</v>
      </c>
      <c r="F1635" s="40">
        <f>+F1626+F1630</f>
        <v>0</v>
      </c>
      <c r="G1635" s="39" t="s">
        <v>180</v>
      </c>
      <c r="H1635" s="40">
        <f>+H1626+H1630</f>
        <v>0</v>
      </c>
      <c r="I1635" s="39" t="s">
        <v>181</v>
      </c>
      <c r="J1635" s="40">
        <f>+J1626+J1630</f>
        <v>0</v>
      </c>
      <c r="K1635" s="39" t="s">
        <v>182</v>
      </c>
      <c r="L1635" s="192">
        <f>+L1626+L1630</f>
        <v>0</v>
      </c>
      <c r="M1635" s="39" t="s">
        <v>38</v>
      </c>
      <c r="N1635" s="41">
        <f>+N1626+N1630</f>
        <v>0</v>
      </c>
    </row>
    <row r="1636" spans="1:14" x14ac:dyDescent="0.3">
      <c r="A1636" s="11"/>
      <c r="B1636" s="12"/>
      <c r="C1636" s="12"/>
      <c r="D1636" s="13"/>
      <c r="E1636" s="39" t="s">
        <v>26</v>
      </c>
      <c r="F1636" s="40">
        <f>+F1627+F1631</f>
        <v>0</v>
      </c>
      <c r="G1636" s="39" t="s">
        <v>183</v>
      </c>
      <c r="H1636" s="40">
        <f>+H1627+H1631</f>
        <v>0</v>
      </c>
      <c r="I1636" s="39" t="s">
        <v>184</v>
      </c>
      <c r="J1636" s="40">
        <f>+J1627+J1631</f>
        <v>0</v>
      </c>
      <c r="K1636" s="39"/>
      <c r="L1636" s="192"/>
      <c r="M1636" s="39" t="s">
        <v>39</v>
      </c>
      <c r="N1636" s="41">
        <f>+N1627+N1631</f>
        <v>0</v>
      </c>
    </row>
    <row r="1637" spans="1:14" x14ac:dyDescent="0.3">
      <c r="A1637" s="42"/>
      <c r="B1637" s="43"/>
      <c r="C1637" s="43"/>
      <c r="D1637" s="22"/>
      <c r="E1637" s="44"/>
      <c r="F1637" s="172"/>
      <c r="G1637" s="44"/>
      <c r="H1637" s="172"/>
      <c r="I1637" s="44"/>
      <c r="J1637" s="172"/>
      <c r="K1637" s="44"/>
      <c r="L1637" s="746"/>
      <c r="M1637" s="44"/>
      <c r="N1637" s="45"/>
    </row>
    <row r="1638" spans="1:14" x14ac:dyDescent="0.3">
      <c r="A1638" s="11"/>
      <c r="B1638" s="12"/>
      <c r="C1638" s="12"/>
      <c r="D1638" s="30"/>
      <c r="L1638" s="107"/>
      <c r="N1638" s="5"/>
    </row>
    <row r="1639" spans="1:14" x14ac:dyDescent="0.3">
      <c r="A1639" s="100">
        <v>2003</v>
      </c>
      <c r="B1639" s="58" t="s">
        <v>175</v>
      </c>
      <c r="C1639" s="58" t="s">
        <v>193</v>
      </c>
      <c r="D1639" s="57" t="s">
        <v>424</v>
      </c>
      <c r="E1639" s="18"/>
      <c r="F1639" s="18"/>
      <c r="G1639" s="18"/>
      <c r="H1639" s="18"/>
      <c r="I1639" s="18"/>
      <c r="J1639" s="18"/>
      <c r="K1639" s="18"/>
      <c r="L1639" s="18"/>
      <c r="M1639" s="18"/>
      <c r="N1639" s="101"/>
    </row>
    <row r="1640" spans="1:14" x14ac:dyDescent="0.3">
      <c r="A1640" s="11"/>
      <c r="B1640" s="61"/>
      <c r="C1640" s="12"/>
      <c r="D1640" s="30"/>
      <c r="L1640" s="107"/>
      <c r="N1640" s="5"/>
    </row>
    <row r="1641" spans="1:14" x14ac:dyDescent="0.3">
      <c r="A1641" s="59"/>
      <c r="B1641" s="25"/>
      <c r="C1641" s="60"/>
      <c r="D1641" s="53"/>
      <c r="E1641" s="524"/>
      <c r="F1641" s="171"/>
      <c r="G1641" s="524"/>
      <c r="H1641" s="524"/>
      <c r="I1641" s="524"/>
      <c r="J1641" s="524"/>
      <c r="K1641" s="524"/>
      <c r="L1641" s="203"/>
      <c r="M1641" s="524"/>
      <c r="N1641" s="525"/>
    </row>
    <row r="1642" spans="1:14" x14ac:dyDescent="0.3">
      <c r="A1642" s="11"/>
      <c r="B1642" s="21" t="s">
        <v>177</v>
      </c>
      <c r="C1642" s="12"/>
      <c r="D1642" s="13" t="s">
        <v>178</v>
      </c>
      <c r="E1642" s="2" t="s">
        <v>31</v>
      </c>
      <c r="F1642" s="27">
        <v>0</v>
      </c>
      <c r="G1642" s="2" t="s">
        <v>179</v>
      </c>
      <c r="H1642" s="27">
        <v>0</v>
      </c>
      <c r="I1642" s="2" t="s">
        <v>33</v>
      </c>
      <c r="J1642" s="27">
        <v>0</v>
      </c>
      <c r="K1642" s="2"/>
      <c r="L1642" s="136"/>
      <c r="M1642" s="2" t="s">
        <v>35</v>
      </c>
      <c r="N1642" s="28">
        <v>0</v>
      </c>
    </row>
    <row r="1643" spans="1:14" x14ac:dyDescent="0.3">
      <c r="A1643" s="11"/>
      <c r="B1643" s="12"/>
      <c r="C1643" s="12"/>
      <c r="D1643" s="29"/>
      <c r="E1643" s="2" t="s">
        <v>20</v>
      </c>
      <c r="F1643" s="27">
        <v>0</v>
      </c>
      <c r="G1643" s="2" t="s">
        <v>180</v>
      </c>
      <c r="H1643" s="27">
        <v>0</v>
      </c>
      <c r="I1643" s="2" t="s">
        <v>181</v>
      </c>
      <c r="J1643" s="27">
        <v>0</v>
      </c>
      <c r="K1643" s="2" t="s">
        <v>182</v>
      </c>
      <c r="L1643" s="136">
        <v>0</v>
      </c>
      <c r="M1643" s="2" t="s">
        <v>38</v>
      </c>
      <c r="N1643" s="28">
        <v>0</v>
      </c>
    </row>
    <row r="1644" spans="1:14" x14ac:dyDescent="0.3">
      <c r="A1644" s="11"/>
      <c r="B1644" s="12"/>
      <c r="C1644" s="12"/>
      <c r="D1644" s="29"/>
      <c r="E1644" s="2" t="s">
        <v>26</v>
      </c>
      <c r="F1644" s="27">
        <v>0</v>
      </c>
      <c r="G1644" s="2" t="s">
        <v>183</v>
      </c>
      <c r="H1644" s="27">
        <v>0</v>
      </c>
      <c r="I1644" s="2" t="s">
        <v>184</v>
      </c>
      <c r="J1644" s="27">
        <v>0</v>
      </c>
      <c r="K1644" s="2"/>
      <c r="L1644" s="136"/>
      <c r="M1644" s="2" t="s">
        <v>39</v>
      </c>
      <c r="N1644" s="28">
        <v>0</v>
      </c>
    </row>
    <row r="1645" spans="1:14" x14ac:dyDescent="0.3">
      <c r="A1645" s="11"/>
      <c r="B1645" s="12"/>
      <c r="C1645" s="12"/>
      <c r="D1645" s="30"/>
      <c r="H1645" s="2"/>
      <c r="J1645" s="2"/>
      <c r="L1645" s="108"/>
      <c r="N1645" s="14"/>
    </row>
    <row r="1646" spans="1:14" x14ac:dyDescent="0.3">
      <c r="A1646" s="11"/>
      <c r="B1646" s="21" t="s">
        <v>185</v>
      </c>
      <c r="C1646" s="12"/>
      <c r="D1646" s="13" t="s">
        <v>186</v>
      </c>
      <c r="E1646" s="2" t="s">
        <v>31</v>
      </c>
      <c r="F1646" s="27">
        <v>0</v>
      </c>
      <c r="G1646" s="2" t="s">
        <v>179</v>
      </c>
      <c r="H1646" s="27">
        <v>0</v>
      </c>
      <c r="I1646" s="2" t="s">
        <v>33</v>
      </c>
      <c r="J1646" s="27">
        <v>0</v>
      </c>
      <c r="K1646" s="2"/>
      <c r="L1646" s="136"/>
      <c r="M1646" s="2" t="s">
        <v>35</v>
      </c>
      <c r="N1646" s="28">
        <v>0</v>
      </c>
    </row>
    <row r="1647" spans="1:14" x14ac:dyDescent="0.3">
      <c r="A1647" s="11"/>
      <c r="B1647" s="12"/>
      <c r="C1647" s="12"/>
      <c r="D1647" s="29"/>
      <c r="E1647" s="2" t="s">
        <v>20</v>
      </c>
      <c r="F1647" s="27">
        <v>0</v>
      </c>
      <c r="G1647" s="2" t="s">
        <v>180</v>
      </c>
      <c r="H1647" s="27">
        <v>0</v>
      </c>
      <c r="I1647" s="2" t="s">
        <v>181</v>
      </c>
      <c r="J1647" s="27">
        <v>0</v>
      </c>
      <c r="K1647" s="2" t="s">
        <v>182</v>
      </c>
      <c r="L1647" s="136">
        <v>0</v>
      </c>
      <c r="M1647" s="2" t="s">
        <v>38</v>
      </c>
      <c r="N1647" s="28">
        <v>0</v>
      </c>
    </row>
    <row r="1648" spans="1:14" x14ac:dyDescent="0.3">
      <c r="A1648" s="11"/>
      <c r="B1648" s="12"/>
      <c r="C1648" s="12"/>
      <c r="D1648" s="29"/>
      <c r="E1648" s="2" t="s">
        <v>26</v>
      </c>
      <c r="F1648" s="27">
        <v>0</v>
      </c>
      <c r="G1648" s="2" t="s">
        <v>183</v>
      </c>
      <c r="H1648" s="27">
        <v>0</v>
      </c>
      <c r="I1648" s="2" t="s">
        <v>184</v>
      </c>
      <c r="J1648" s="27">
        <v>0</v>
      </c>
      <c r="K1648" s="2"/>
      <c r="L1648" s="136"/>
      <c r="M1648" s="2" t="s">
        <v>39</v>
      </c>
      <c r="N1648" s="28">
        <v>0</v>
      </c>
    </row>
    <row r="1649" spans="1:14" s="107" customFormat="1" x14ac:dyDescent="0.3">
      <c r="A1649" s="11"/>
      <c r="B1649" s="12"/>
      <c r="C1649" s="12"/>
      <c r="D1649" s="30"/>
      <c r="F1649" s="108"/>
      <c r="H1649" s="108"/>
      <c r="J1649" s="108"/>
      <c r="L1649" s="108"/>
      <c r="N1649" s="188"/>
    </row>
    <row r="1650" spans="1:14" x14ac:dyDescent="0.3">
      <c r="A1650" s="11"/>
      <c r="B1650" s="21" t="s">
        <v>425</v>
      </c>
      <c r="C1650" s="12"/>
      <c r="D1650" s="13" t="s">
        <v>426</v>
      </c>
      <c r="E1650" s="108" t="s">
        <v>31</v>
      </c>
      <c r="F1650" s="136">
        <v>0</v>
      </c>
      <c r="G1650" s="108" t="s">
        <v>179</v>
      </c>
      <c r="H1650" s="136">
        <v>0</v>
      </c>
      <c r="I1650" s="108" t="s">
        <v>33</v>
      </c>
      <c r="J1650" s="136">
        <v>0</v>
      </c>
      <c r="K1650" s="108"/>
      <c r="L1650" s="136"/>
      <c r="M1650" s="108" t="s">
        <v>35</v>
      </c>
      <c r="N1650" s="189">
        <v>0</v>
      </c>
    </row>
    <row r="1651" spans="1:14" x14ac:dyDescent="0.3">
      <c r="A1651" s="11"/>
      <c r="B1651" s="12"/>
      <c r="C1651" s="12"/>
      <c r="D1651" s="29"/>
      <c r="E1651" s="108" t="s">
        <v>20</v>
      </c>
      <c r="F1651" s="136">
        <v>0</v>
      </c>
      <c r="G1651" s="108" t="s">
        <v>180</v>
      </c>
      <c r="H1651" s="136">
        <v>0</v>
      </c>
      <c r="I1651" s="108" t="s">
        <v>181</v>
      </c>
      <c r="J1651" s="136">
        <v>0</v>
      </c>
      <c r="K1651" s="108" t="s">
        <v>182</v>
      </c>
      <c r="L1651" s="136">
        <v>0</v>
      </c>
      <c r="M1651" s="108" t="s">
        <v>38</v>
      </c>
      <c r="N1651" s="189">
        <v>0</v>
      </c>
    </row>
    <row r="1652" spans="1:14" x14ac:dyDescent="0.3">
      <c r="A1652" s="11"/>
      <c r="B1652" s="12"/>
      <c r="C1652" s="12"/>
      <c r="D1652" s="29"/>
      <c r="E1652" s="108" t="s">
        <v>26</v>
      </c>
      <c r="F1652" s="136">
        <v>0</v>
      </c>
      <c r="G1652" s="108" t="s">
        <v>183</v>
      </c>
      <c r="H1652" s="136">
        <v>0</v>
      </c>
      <c r="I1652" s="108" t="s">
        <v>184</v>
      </c>
      <c r="J1652" s="136">
        <v>0</v>
      </c>
      <c r="K1652" s="108"/>
      <c r="L1652" s="136"/>
      <c r="M1652" s="108" t="s">
        <v>39</v>
      </c>
      <c r="N1652" s="189">
        <v>0</v>
      </c>
    </row>
    <row r="1653" spans="1:14" ht="14.4" thickBot="1" x14ac:dyDescent="0.35">
      <c r="A1653" s="11"/>
      <c r="B1653" s="12"/>
      <c r="C1653" s="12"/>
      <c r="D1653" s="30"/>
      <c r="E1653" s="34"/>
      <c r="F1653" s="35"/>
      <c r="G1653" s="34"/>
      <c r="H1653" s="34"/>
      <c r="I1653" s="34"/>
      <c r="J1653" s="34"/>
      <c r="K1653" s="34"/>
      <c r="L1653" s="76"/>
      <c r="M1653" s="34"/>
      <c r="N1653" s="70"/>
    </row>
    <row r="1654" spans="1:14" ht="14.4" thickTop="1" x14ac:dyDescent="0.3">
      <c r="A1654" s="48"/>
      <c r="B1654" s="49"/>
      <c r="C1654" s="49"/>
      <c r="D1654" s="50"/>
      <c r="E1654" s="518"/>
      <c r="F1654" s="519"/>
      <c r="G1654" s="518"/>
      <c r="H1654" s="519"/>
      <c r="I1654" s="518"/>
      <c r="J1654" s="519"/>
      <c r="L1654" s="108"/>
      <c r="M1654" s="518"/>
      <c r="N1654" s="520"/>
    </row>
    <row r="1655" spans="1:14" x14ac:dyDescent="0.3">
      <c r="A1655" s="37"/>
      <c r="B1655" s="78" t="s">
        <v>187</v>
      </c>
      <c r="C1655" s="12" t="s">
        <v>193</v>
      </c>
      <c r="D1655" s="13" t="s">
        <v>424</v>
      </c>
      <c r="E1655" s="191" t="s">
        <v>31</v>
      </c>
      <c r="F1655" s="192">
        <f>+F1642+F1646+F1650</f>
        <v>0</v>
      </c>
      <c r="G1655" s="191" t="s">
        <v>179</v>
      </c>
      <c r="H1655" s="192">
        <f>+H1642+H1646+H1650</f>
        <v>0</v>
      </c>
      <c r="I1655" s="191" t="s">
        <v>33</v>
      </c>
      <c r="J1655" s="192">
        <f>+J1642+J1646+J1650</f>
        <v>0</v>
      </c>
      <c r="K1655" s="191"/>
      <c r="L1655" s="192"/>
      <c r="M1655" s="191" t="s">
        <v>35</v>
      </c>
      <c r="N1655" s="193">
        <f>+N1642+N1646+N1650</f>
        <v>0</v>
      </c>
    </row>
    <row r="1656" spans="1:14" x14ac:dyDescent="0.3">
      <c r="A1656" s="11"/>
      <c r="B1656" s="12"/>
      <c r="C1656" s="12"/>
      <c r="D1656" s="13"/>
      <c r="E1656" s="191" t="s">
        <v>20</v>
      </c>
      <c r="F1656" s="192">
        <f t="shared" ref="F1656:H1657" si="17">+F1643+F1647+F1651</f>
        <v>0</v>
      </c>
      <c r="G1656" s="191" t="s">
        <v>180</v>
      </c>
      <c r="H1656" s="192">
        <f t="shared" si="17"/>
        <v>0</v>
      </c>
      <c r="I1656" s="191" t="s">
        <v>181</v>
      </c>
      <c r="J1656" s="192">
        <f>+J1643+J1647+J1651</f>
        <v>0</v>
      </c>
      <c r="K1656" s="191" t="s">
        <v>182</v>
      </c>
      <c r="L1656" s="192">
        <f>+L1643+L1647+L1651</f>
        <v>0</v>
      </c>
      <c r="M1656" s="191" t="s">
        <v>38</v>
      </c>
      <c r="N1656" s="193">
        <f>+N1643+N1647+N1651</f>
        <v>0</v>
      </c>
    </row>
    <row r="1657" spans="1:14" x14ac:dyDescent="0.3">
      <c r="A1657" s="11"/>
      <c r="B1657" s="12"/>
      <c r="C1657" s="12"/>
      <c r="D1657" s="13"/>
      <c r="E1657" s="191" t="s">
        <v>26</v>
      </c>
      <c r="F1657" s="192">
        <f t="shared" si="17"/>
        <v>0</v>
      </c>
      <c r="G1657" s="191" t="s">
        <v>183</v>
      </c>
      <c r="H1657" s="192">
        <f t="shared" si="17"/>
        <v>0</v>
      </c>
      <c r="I1657" s="191" t="s">
        <v>184</v>
      </c>
      <c r="J1657" s="192">
        <f>+J1644+J1648+J1652</f>
        <v>0</v>
      </c>
      <c r="K1657" s="191"/>
      <c r="L1657" s="192"/>
      <c r="M1657" s="191" t="s">
        <v>39</v>
      </c>
      <c r="N1657" s="193">
        <f>+N1644+N1648+N1652</f>
        <v>0</v>
      </c>
    </row>
    <row r="1658" spans="1:14" x14ac:dyDescent="0.3">
      <c r="A1658" s="42"/>
      <c r="B1658" s="43"/>
      <c r="C1658" s="43"/>
      <c r="D1658" s="22"/>
      <c r="E1658" s="194"/>
      <c r="F1658" s="746"/>
      <c r="G1658" s="194"/>
      <c r="H1658" s="746"/>
      <c r="I1658" s="194"/>
      <c r="J1658" s="746"/>
      <c r="K1658" s="194"/>
      <c r="L1658" s="746"/>
      <c r="M1658" s="194"/>
      <c r="N1658" s="195"/>
    </row>
    <row r="1659" spans="1:14" x14ac:dyDescent="0.3">
      <c r="A1659" s="11"/>
      <c r="B1659" s="12"/>
      <c r="C1659" s="12"/>
      <c r="D1659" s="30"/>
      <c r="L1659" s="107"/>
      <c r="N1659" s="5"/>
    </row>
    <row r="1660" spans="1:14" x14ac:dyDescent="0.3">
      <c r="A1660" s="1281"/>
      <c r="B1660" s="1282"/>
      <c r="C1660" s="60"/>
      <c r="D1660" s="63"/>
      <c r="E1660" s="1282"/>
      <c r="F1660" s="1282"/>
      <c r="G1660" s="60"/>
      <c r="H1660" s="63"/>
      <c r="I1660" s="1282"/>
      <c r="J1660" s="1282"/>
      <c r="K1660" s="60"/>
      <c r="L1660" s="63"/>
      <c r="M1660" s="1282"/>
      <c r="N1660" s="1283"/>
    </row>
    <row r="1661" spans="1:14" x14ac:dyDescent="0.3">
      <c r="A1661" s="1284" t="s">
        <v>427</v>
      </c>
      <c r="B1661" s="1285"/>
      <c r="C1661" s="1285"/>
      <c r="D1661" s="29" t="s">
        <v>421</v>
      </c>
      <c r="E1661" s="64" t="s">
        <v>31</v>
      </c>
      <c r="F1661" s="64">
        <f>+F1617+F1634+F1655</f>
        <v>0</v>
      </c>
      <c r="G1661" s="64" t="s">
        <v>179</v>
      </c>
      <c r="H1661" s="64">
        <f>+H1617+H1634+H1655</f>
        <v>0</v>
      </c>
      <c r="I1661" s="39" t="s">
        <v>33</v>
      </c>
      <c r="J1661" s="64">
        <f>+J1617+J1634+J1655</f>
        <v>0</v>
      </c>
      <c r="K1661" s="39"/>
      <c r="L1661" s="64"/>
      <c r="M1661" s="64" t="s">
        <v>35</v>
      </c>
      <c r="N1661" s="65">
        <f>+N1617+N1634+N1655</f>
        <v>0</v>
      </c>
    </row>
    <row r="1662" spans="1:14" x14ac:dyDescent="0.3">
      <c r="A1662" s="20"/>
      <c r="B1662" s="526"/>
      <c r="C1662" s="39"/>
      <c r="D1662" s="29"/>
      <c r="E1662" s="64" t="s">
        <v>20</v>
      </c>
      <c r="F1662" s="64">
        <f>+F1618+F1635+F1656</f>
        <v>0</v>
      </c>
      <c r="G1662" s="64" t="s">
        <v>180</v>
      </c>
      <c r="H1662" s="64">
        <f>+H1618+H1635+H1656</f>
        <v>0</v>
      </c>
      <c r="I1662" s="39" t="s">
        <v>181</v>
      </c>
      <c r="J1662" s="64">
        <f>+J1618+J1635+J1656</f>
        <v>0</v>
      </c>
      <c r="K1662" s="39" t="s">
        <v>182</v>
      </c>
      <c r="L1662" s="64">
        <f>+L1618+L1635+L1656</f>
        <v>0</v>
      </c>
      <c r="M1662" s="64" t="s">
        <v>38</v>
      </c>
      <c r="N1662" s="65">
        <f>+N1618+N1635+N1656</f>
        <v>0</v>
      </c>
    </row>
    <row r="1663" spans="1:14" x14ac:dyDescent="0.3">
      <c r="A1663" s="66"/>
      <c r="B1663" s="47"/>
      <c r="C1663" s="12"/>
      <c r="D1663" s="13"/>
      <c r="E1663" s="64" t="s">
        <v>26</v>
      </c>
      <c r="F1663" s="64">
        <f>+F1619+F1636+F1657</f>
        <v>0</v>
      </c>
      <c r="G1663" s="64" t="s">
        <v>183</v>
      </c>
      <c r="H1663" s="64">
        <f>+H1619+H1636+H1657</f>
        <v>0</v>
      </c>
      <c r="I1663" s="39" t="s">
        <v>184</v>
      </c>
      <c r="J1663" s="64">
        <f>+J1619+J1636+J1657</f>
        <v>0</v>
      </c>
      <c r="K1663" s="39"/>
      <c r="L1663" s="64"/>
      <c r="M1663" s="64" t="s">
        <v>39</v>
      </c>
      <c r="N1663" s="65">
        <f>+N1619+N1636+N1657</f>
        <v>0</v>
      </c>
    </row>
    <row r="1664" spans="1:14" x14ac:dyDescent="0.3">
      <c r="A1664" s="20"/>
      <c r="B1664" s="526"/>
      <c r="C1664" s="39"/>
      <c r="D1664" s="13"/>
      <c r="E1664" s="47"/>
      <c r="F1664" s="47"/>
      <c r="G1664" s="12"/>
      <c r="H1664" s="13"/>
      <c r="I1664" s="47"/>
      <c r="J1664" s="47"/>
      <c r="K1664" s="12"/>
      <c r="L1664" s="13"/>
      <c r="M1664" s="47"/>
      <c r="N1664" s="67"/>
    </row>
    <row r="1665" spans="1:14" ht="14.4" thickBot="1" x14ac:dyDescent="0.35">
      <c r="A1665" s="31"/>
      <c r="B1665" s="32"/>
      <c r="C1665" s="32"/>
      <c r="D1665" s="77"/>
      <c r="E1665" s="32"/>
      <c r="F1665" s="32"/>
      <c r="G1665" s="32"/>
      <c r="H1665" s="77"/>
      <c r="I1665" s="32"/>
      <c r="J1665" s="32"/>
      <c r="K1665" s="32"/>
      <c r="L1665" s="77"/>
      <c r="M1665" s="32"/>
      <c r="N1665" s="103"/>
    </row>
    <row r="1666" spans="1:14" ht="15" thickTop="1" thickBot="1" x14ac:dyDescent="0.35">
      <c r="A1666" s="11"/>
      <c r="B1666" s="12"/>
      <c r="C1666" s="12"/>
      <c r="D1666" s="30"/>
      <c r="L1666" s="107"/>
      <c r="N1666" s="5"/>
    </row>
    <row r="1667" spans="1:14" ht="15" thickTop="1" thickBot="1" x14ac:dyDescent="0.35">
      <c r="A1667" s="1268" t="s">
        <v>171</v>
      </c>
      <c r="B1667" s="1269"/>
      <c r="C1667" s="9" t="s">
        <v>428</v>
      </c>
      <c r="D1667" s="96" t="s">
        <v>429</v>
      </c>
      <c r="E1667" s="219"/>
      <c r="F1667" s="219"/>
      <c r="G1667" s="219"/>
      <c r="H1667" s="219"/>
      <c r="I1667" s="219"/>
      <c r="J1667" s="219"/>
      <c r="K1667" s="219"/>
      <c r="L1667" s="219"/>
      <c r="M1667" s="219"/>
      <c r="N1667" s="10"/>
    </row>
    <row r="1668" spans="1:14" ht="14.4" thickTop="1" x14ac:dyDescent="0.3">
      <c r="A1668" s="11"/>
      <c r="B1668" s="12"/>
      <c r="C1668" s="12"/>
      <c r="D1668" s="13"/>
      <c r="L1668" s="107"/>
      <c r="N1668" s="5"/>
    </row>
    <row r="1669" spans="1:14" ht="27.6" x14ac:dyDescent="0.3">
      <c r="A1669" s="100">
        <v>5001</v>
      </c>
      <c r="B1669" s="58" t="s">
        <v>175</v>
      </c>
      <c r="C1669" s="58" t="s">
        <v>172</v>
      </c>
      <c r="D1669" s="57" t="s">
        <v>430</v>
      </c>
      <c r="E1669" s="18"/>
      <c r="F1669" s="18"/>
      <c r="G1669" s="18"/>
      <c r="H1669" s="18"/>
      <c r="I1669" s="18"/>
      <c r="J1669" s="18"/>
      <c r="K1669" s="18"/>
      <c r="L1669" s="18"/>
      <c r="M1669" s="18"/>
      <c r="N1669" s="101"/>
    </row>
    <row r="1670" spans="1:14" x14ac:dyDescent="0.3">
      <c r="A1670" s="11"/>
      <c r="B1670" s="61"/>
      <c r="C1670" s="12"/>
      <c r="D1670" s="30"/>
      <c r="L1670" s="107"/>
      <c r="N1670" s="5"/>
    </row>
    <row r="1671" spans="1:14" x14ac:dyDescent="0.3">
      <c r="A1671" s="59"/>
      <c r="B1671" s="25"/>
      <c r="C1671" s="60"/>
      <c r="D1671" s="53"/>
      <c r="E1671" s="524"/>
      <c r="F1671" s="171"/>
      <c r="G1671" s="524"/>
      <c r="H1671" s="524"/>
      <c r="I1671" s="524"/>
      <c r="J1671" s="524"/>
      <c r="K1671" s="524"/>
      <c r="L1671" s="203"/>
      <c r="M1671" s="524"/>
      <c r="N1671" s="525"/>
    </row>
    <row r="1672" spans="1:14" x14ac:dyDescent="0.3">
      <c r="A1672" s="11"/>
      <c r="B1672" s="21" t="s">
        <v>177</v>
      </c>
      <c r="C1672" s="12"/>
      <c r="D1672" s="13" t="s">
        <v>178</v>
      </c>
      <c r="E1672" s="2" t="s">
        <v>31</v>
      </c>
      <c r="F1672" s="27">
        <v>0</v>
      </c>
      <c r="G1672" s="2" t="s">
        <v>179</v>
      </c>
      <c r="H1672" s="27">
        <v>0</v>
      </c>
      <c r="I1672" s="2" t="s">
        <v>33</v>
      </c>
      <c r="J1672" s="27">
        <v>0</v>
      </c>
      <c r="K1672" s="2"/>
      <c r="L1672" s="136"/>
      <c r="M1672" s="2" t="s">
        <v>35</v>
      </c>
      <c r="N1672" s="28">
        <v>0</v>
      </c>
    </row>
    <row r="1673" spans="1:14" x14ac:dyDescent="0.3">
      <c r="A1673" s="11"/>
      <c r="B1673" s="12"/>
      <c r="C1673" s="12"/>
      <c r="D1673" s="29"/>
      <c r="E1673" s="2" t="s">
        <v>20</v>
      </c>
      <c r="F1673" s="27">
        <v>0</v>
      </c>
      <c r="G1673" s="2" t="s">
        <v>180</v>
      </c>
      <c r="H1673" s="27">
        <v>0</v>
      </c>
      <c r="I1673" s="2" t="s">
        <v>181</v>
      </c>
      <c r="J1673" s="27">
        <v>0</v>
      </c>
      <c r="K1673" s="2" t="s">
        <v>182</v>
      </c>
      <c r="L1673" s="136">
        <v>0</v>
      </c>
      <c r="M1673" s="2" t="s">
        <v>38</v>
      </c>
      <c r="N1673" s="28">
        <v>0</v>
      </c>
    </row>
    <row r="1674" spans="1:14" x14ac:dyDescent="0.3">
      <c r="A1674" s="11"/>
      <c r="B1674" s="12"/>
      <c r="C1674" s="12"/>
      <c r="D1674" s="29"/>
      <c r="E1674" s="2" t="s">
        <v>26</v>
      </c>
      <c r="F1674" s="27">
        <v>0</v>
      </c>
      <c r="G1674" s="2" t="s">
        <v>183</v>
      </c>
      <c r="H1674" s="27">
        <v>0</v>
      </c>
      <c r="I1674" s="2" t="s">
        <v>184</v>
      </c>
      <c r="J1674" s="27">
        <v>0</v>
      </c>
      <c r="K1674" s="2"/>
      <c r="L1674" s="136"/>
      <c r="M1674" s="2" t="s">
        <v>39</v>
      </c>
      <c r="N1674" s="28">
        <v>0</v>
      </c>
    </row>
    <row r="1675" spans="1:14" ht="14.4" thickBot="1" x14ac:dyDescent="0.35">
      <c r="A1675" s="11"/>
      <c r="B1675" s="12"/>
      <c r="C1675" s="12"/>
      <c r="D1675" s="30"/>
      <c r="L1675" s="136"/>
      <c r="N1675" s="5"/>
    </row>
    <row r="1676" spans="1:14" ht="14.4" thickTop="1" x14ac:dyDescent="0.3">
      <c r="A1676" s="48"/>
      <c r="B1676" s="49"/>
      <c r="C1676" s="49"/>
      <c r="D1676" s="50"/>
      <c r="E1676" s="518"/>
      <c r="F1676" s="519"/>
      <c r="G1676" s="518"/>
      <c r="H1676" s="519"/>
      <c r="I1676" s="518"/>
      <c r="J1676" s="519"/>
      <c r="K1676" s="518"/>
      <c r="L1676" s="201"/>
      <c r="M1676" s="518"/>
      <c r="N1676" s="520"/>
    </row>
    <row r="1677" spans="1:14" ht="27.6" x14ac:dyDescent="0.3">
      <c r="A1677" s="37"/>
      <c r="B1677" s="78" t="s">
        <v>187</v>
      </c>
      <c r="C1677" s="12" t="s">
        <v>172</v>
      </c>
      <c r="D1677" s="13" t="s">
        <v>430</v>
      </c>
      <c r="E1677" s="39" t="s">
        <v>31</v>
      </c>
      <c r="F1677" s="40">
        <f>+F1672</f>
        <v>0</v>
      </c>
      <c r="G1677" s="39" t="s">
        <v>179</v>
      </c>
      <c r="H1677" s="40">
        <f>+H1672</f>
        <v>0</v>
      </c>
      <c r="I1677" s="39" t="s">
        <v>33</v>
      </c>
      <c r="J1677" s="40">
        <f>+J1672</f>
        <v>0</v>
      </c>
      <c r="K1677" s="39"/>
      <c r="L1677" s="192"/>
      <c r="M1677" s="39" t="s">
        <v>35</v>
      </c>
      <c r="N1677" s="41">
        <f>+N1672</f>
        <v>0</v>
      </c>
    </row>
    <row r="1678" spans="1:14" x14ac:dyDescent="0.3">
      <c r="A1678" s="11"/>
      <c r="B1678" s="12"/>
      <c r="C1678" s="12"/>
      <c r="D1678" s="13"/>
      <c r="E1678" s="39" t="s">
        <v>20</v>
      </c>
      <c r="F1678" s="40">
        <f t="shared" ref="F1678:H1679" si="18">+F1673</f>
        <v>0</v>
      </c>
      <c r="G1678" s="39" t="s">
        <v>180</v>
      </c>
      <c r="H1678" s="40">
        <f t="shared" si="18"/>
        <v>0</v>
      </c>
      <c r="I1678" s="39" t="s">
        <v>181</v>
      </c>
      <c r="J1678" s="40">
        <f>+J1673</f>
        <v>0</v>
      </c>
      <c r="K1678" s="39" t="s">
        <v>182</v>
      </c>
      <c r="L1678" s="192">
        <f>+L1673</f>
        <v>0</v>
      </c>
      <c r="M1678" s="39" t="s">
        <v>38</v>
      </c>
      <c r="N1678" s="41">
        <f>+N1673</f>
        <v>0</v>
      </c>
    </row>
    <row r="1679" spans="1:14" x14ac:dyDescent="0.3">
      <c r="A1679" s="11"/>
      <c r="B1679" s="12"/>
      <c r="C1679" s="12"/>
      <c r="D1679" s="13"/>
      <c r="E1679" s="39" t="s">
        <v>26</v>
      </c>
      <c r="F1679" s="40">
        <f t="shared" si="18"/>
        <v>0</v>
      </c>
      <c r="G1679" s="39" t="s">
        <v>183</v>
      </c>
      <c r="H1679" s="40">
        <f t="shared" si="18"/>
        <v>0</v>
      </c>
      <c r="I1679" s="39" t="s">
        <v>184</v>
      </c>
      <c r="J1679" s="40">
        <f>+J1674</f>
        <v>0</v>
      </c>
      <c r="K1679" s="39"/>
      <c r="L1679" s="192"/>
      <c r="M1679" s="39" t="s">
        <v>39</v>
      </c>
      <c r="N1679" s="41">
        <f>+N1674</f>
        <v>0</v>
      </c>
    </row>
    <row r="1680" spans="1:14" x14ac:dyDescent="0.3">
      <c r="A1680" s="42"/>
      <c r="B1680" s="43"/>
      <c r="C1680" s="43"/>
      <c r="D1680" s="22"/>
      <c r="E1680" s="44"/>
      <c r="F1680" s="172"/>
      <c r="G1680" s="44"/>
      <c r="H1680" s="172"/>
      <c r="I1680" s="44"/>
      <c r="J1680" s="172"/>
      <c r="K1680" s="44"/>
      <c r="L1680" s="746"/>
      <c r="M1680" s="44"/>
      <c r="N1680" s="45"/>
    </row>
    <row r="1681" spans="1:14" x14ac:dyDescent="0.3">
      <c r="A1681" s="11"/>
      <c r="B1681" s="12"/>
      <c r="C1681" s="12"/>
      <c r="D1681" s="30"/>
      <c r="L1681" s="107"/>
      <c r="N1681" s="5"/>
    </row>
    <row r="1682" spans="1:14" ht="27.6" x14ac:dyDescent="0.3">
      <c r="A1682" s="100">
        <v>5002</v>
      </c>
      <c r="B1682" s="58" t="s">
        <v>175</v>
      </c>
      <c r="C1682" s="58" t="s">
        <v>189</v>
      </c>
      <c r="D1682" s="57" t="s">
        <v>431</v>
      </c>
      <c r="E1682" s="18"/>
      <c r="F1682" s="18"/>
      <c r="G1682" s="18"/>
      <c r="H1682" s="18"/>
      <c r="I1682" s="18"/>
      <c r="J1682" s="18"/>
      <c r="K1682" s="18"/>
      <c r="L1682" s="18"/>
      <c r="M1682" s="18"/>
      <c r="N1682" s="101"/>
    </row>
    <row r="1683" spans="1:14" x14ac:dyDescent="0.3">
      <c r="A1683" s="11"/>
      <c r="B1683" s="61"/>
      <c r="C1683" s="12"/>
      <c r="D1683" s="30"/>
      <c r="L1683" s="107"/>
      <c r="N1683" s="5"/>
    </row>
    <row r="1684" spans="1:14" x14ac:dyDescent="0.3">
      <c r="A1684" s="11"/>
      <c r="B1684" s="12"/>
      <c r="C1684" s="12"/>
      <c r="D1684" s="30"/>
      <c r="H1684" s="2"/>
      <c r="J1684" s="2"/>
      <c r="L1684" s="108"/>
      <c r="N1684" s="14"/>
    </row>
    <row r="1685" spans="1:14" x14ac:dyDescent="0.3">
      <c r="A1685" s="11"/>
      <c r="B1685" s="21" t="s">
        <v>425</v>
      </c>
      <c r="C1685" s="12"/>
      <c r="D1685" s="13" t="s">
        <v>426</v>
      </c>
      <c r="E1685" s="2" t="s">
        <v>31</v>
      </c>
      <c r="F1685" s="27">
        <v>0</v>
      </c>
      <c r="G1685" s="2" t="s">
        <v>179</v>
      </c>
      <c r="H1685" s="27">
        <v>0</v>
      </c>
      <c r="I1685" s="2" t="s">
        <v>33</v>
      </c>
      <c r="J1685" s="27">
        <v>0</v>
      </c>
      <c r="K1685" s="2"/>
      <c r="L1685" s="136"/>
      <c r="M1685" s="2" t="s">
        <v>35</v>
      </c>
      <c r="N1685" s="28">
        <v>0</v>
      </c>
    </row>
    <row r="1686" spans="1:14" x14ac:dyDescent="0.3">
      <c r="A1686" s="11"/>
      <c r="B1686" s="12"/>
      <c r="C1686" s="12"/>
      <c r="D1686" s="29"/>
      <c r="E1686" s="2" t="s">
        <v>20</v>
      </c>
      <c r="F1686" s="27">
        <v>0</v>
      </c>
      <c r="G1686" s="2" t="s">
        <v>180</v>
      </c>
      <c r="H1686" s="27">
        <v>0</v>
      </c>
      <c r="I1686" s="2" t="s">
        <v>181</v>
      </c>
      <c r="J1686" s="27">
        <v>0</v>
      </c>
      <c r="K1686" s="2" t="s">
        <v>182</v>
      </c>
      <c r="L1686" s="136">
        <v>0</v>
      </c>
      <c r="M1686" s="2" t="s">
        <v>38</v>
      </c>
      <c r="N1686" s="28">
        <v>0</v>
      </c>
    </row>
    <row r="1687" spans="1:14" x14ac:dyDescent="0.3">
      <c r="A1687" s="11"/>
      <c r="B1687" s="12"/>
      <c r="C1687" s="12"/>
      <c r="D1687" s="29"/>
      <c r="E1687" s="2" t="s">
        <v>26</v>
      </c>
      <c r="F1687" s="27">
        <v>0</v>
      </c>
      <c r="G1687" s="2" t="s">
        <v>183</v>
      </c>
      <c r="H1687" s="27">
        <v>0</v>
      </c>
      <c r="I1687" s="2" t="s">
        <v>184</v>
      </c>
      <c r="J1687" s="27">
        <v>0</v>
      </c>
      <c r="K1687" s="2"/>
      <c r="L1687" s="136"/>
      <c r="M1687" s="2" t="s">
        <v>39</v>
      </c>
      <c r="N1687" s="28">
        <v>0</v>
      </c>
    </row>
    <row r="1688" spans="1:14" ht="14.4" thickBot="1" x14ac:dyDescent="0.35">
      <c r="A1688" s="11"/>
      <c r="B1688" s="12"/>
      <c r="C1688" s="12"/>
      <c r="D1688" s="29"/>
      <c r="E1688" s="2"/>
      <c r="F1688" s="27"/>
      <c r="G1688" s="2"/>
      <c r="H1688" s="27"/>
      <c r="I1688" s="2"/>
      <c r="J1688" s="27"/>
      <c r="K1688" s="2"/>
      <c r="L1688" s="136"/>
      <c r="M1688" s="2"/>
      <c r="N1688" s="28"/>
    </row>
    <row r="1689" spans="1:14" ht="14.4" thickTop="1" x14ac:dyDescent="0.3">
      <c r="A1689" s="48"/>
      <c r="B1689" s="49"/>
      <c r="C1689" s="49"/>
      <c r="D1689" s="50"/>
      <c r="E1689" s="518"/>
      <c r="F1689" s="519"/>
      <c r="G1689" s="518"/>
      <c r="H1689" s="519"/>
      <c r="I1689" s="518"/>
      <c r="J1689" s="519"/>
      <c r="K1689" s="518"/>
      <c r="L1689" s="201"/>
      <c r="M1689" s="518"/>
      <c r="N1689" s="520"/>
    </row>
    <row r="1690" spans="1:14" ht="27.6" x14ac:dyDescent="0.3">
      <c r="A1690" s="37"/>
      <c r="B1690" s="78" t="s">
        <v>187</v>
      </c>
      <c r="C1690" s="12" t="s">
        <v>189</v>
      </c>
      <c r="D1690" s="13" t="s">
        <v>431</v>
      </c>
      <c r="E1690" s="39" t="s">
        <v>31</v>
      </c>
      <c r="F1690" s="40">
        <f>+F1685</f>
        <v>0</v>
      </c>
      <c r="G1690" s="39" t="s">
        <v>179</v>
      </c>
      <c r="H1690" s="40">
        <f>+H1685</f>
        <v>0</v>
      </c>
      <c r="I1690" s="39" t="s">
        <v>33</v>
      </c>
      <c r="J1690" s="40">
        <f>+J1685</f>
        <v>0</v>
      </c>
      <c r="K1690" s="39"/>
      <c r="L1690" s="192"/>
      <c r="M1690" s="39" t="s">
        <v>35</v>
      </c>
      <c r="N1690" s="41">
        <f>+N1685</f>
        <v>0</v>
      </c>
    </row>
    <row r="1691" spans="1:14" x14ac:dyDescent="0.3">
      <c r="A1691" s="11"/>
      <c r="B1691" s="12"/>
      <c r="C1691" s="12"/>
      <c r="D1691" s="13"/>
      <c r="E1691" s="39" t="s">
        <v>20</v>
      </c>
      <c r="F1691" s="40">
        <f t="shared" ref="F1691:H1692" si="19">+F1686</f>
        <v>0</v>
      </c>
      <c r="G1691" s="39" t="s">
        <v>180</v>
      </c>
      <c r="H1691" s="40">
        <f t="shared" si="19"/>
        <v>0</v>
      </c>
      <c r="I1691" s="39" t="s">
        <v>181</v>
      </c>
      <c r="J1691" s="40">
        <f>+J1686</f>
        <v>0</v>
      </c>
      <c r="K1691" s="39" t="s">
        <v>182</v>
      </c>
      <c r="L1691" s="192">
        <f>+L1686</f>
        <v>0</v>
      </c>
      <c r="M1691" s="39" t="s">
        <v>38</v>
      </c>
      <c r="N1691" s="41">
        <f>+N1686</f>
        <v>0</v>
      </c>
    </row>
    <row r="1692" spans="1:14" x14ac:dyDescent="0.3">
      <c r="A1692" s="11"/>
      <c r="B1692" s="12"/>
      <c r="C1692" s="12"/>
      <c r="D1692" s="13"/>
      <c r="E1692" s="39" t="s">
        <v>26</v>
      </c>
      <c r="F1692" s="40">
        <f t="shared" si="19"/>
        <v>0</v>
      </c>
      <c r="G1692" s="39" t="s">
        <v>183</v>
      </c>
      <c r="H1692" s="40">
        <f t="shared" si="19"/>
        <v>0</v>
      </c>
      <c r="I1692" s="39" t="s">
        <v>184</v>
      </c>
      <c r="J1692" s="40">
        <f>+J1687</f>
        <v>0</v>
      </c>
      <c r="K1692" s="39"/>
      <c r="L1692" s="192"/>
      <c r="M1692" s="39" t="s">
        <v>39</v>
      </c>
      <c r="N1692" s="41">
        <f>+N1687</f>
        <v>0</v>
      </c>
    </row>
    <row r="1693" spans="1:14" x14ac:dyDescent="0.3">
      <c r="A1693" s="42"/>
      <c r="B1693" s="43"/>
      <c r="C1693" s="43"/>
      <c r="D1693" s="22"/>
      <c r="E1693" s="44"/>
      <c r="F1693" s="172"/>
      <c r="G1693" s="44"/>
      <c r="H1693" s="172"/>
      <c r="I1693" s="44"/>
      <c r="J1693" s="172"/>
      <c r="K1693" s="44"/>
      <c r="L1693" s="746"/>
      <c r="M1693" s="44"/>
      <c r="N1693" s="45"/>
    </row>
    <row r="1694" spans="1:14" x14ac:dyDescent="0.3">
      <c r="A1694" s="11"/>
      <c r="B1694" s="12"/>
      <c r="C1694" s="12"/>
      <c r="D1694" s="30"/>
      <c r="L1694" s="107"/>
      <c r="N1694" s="5"/>
    </row>
    <row r="1695" spans="1:14" x14ac:dyDescent="0.3">
      <c r="A1695" s="1281"/>
      <c r="B1695" s="1282"/>
      <c r="C1695" s="60"/>
      <c r="D1695" s="63"/>
      <c r="E1695" s="1282"/>
      <c r="F1695" s="1282"/>
      <c r="G1695" s="60"/>
      <c r="H1695" s="63"/>
      <c r="I1695" s="1282"/>
      <c r="J1695" s="1282"/>
      <c r="K1695" s="60"/>
      <c r="L1695" s="63"/>
      <c r="M1695" s="1282"/>
      <c r="N1695" s="1283"/>
    </row>
    <row r="1696" spans="1:14" x14ac:dyDescent="0.3">
      <c r="A1696" s="1284" t="s">
        <v>432</v>
      </c>
      <c r="B1696" s="1285"/>
      <c r="C1696" s="1285"/>
      <c r="D1696" s="29" t="s">
        <v>429</v>
      </c>
      <c r="E1696" s="64" t="s">
        <v>31</v>
      </c>
      <c r="F1696" s="64">
        <f>+F1677+F1690</f>
        <v>0</v>
      </c>
      <c r="G1696" s="64" t="s">
        <v>179</v>
      </c>
      <c r="H1696" s="64">
        <f>+H1677+H1690</f>
        <v>0</v>
      </c>
      <c r="I1696" s="39" t="s">
        <v>33</v>
      </c>
      <c r="J1696" s="64">
        <f>+J1677+J1690</f>
        <v>0</v>
      </c>
      <c r="K1696" s="39"/>
      <c r="L1696" s="64"/>
      <c r="M1696" s="64" t="s">
        <v>35</v>
      </c>
      <c r="N1696" s="65">
        <f>+N1677+N1690</f>
        <v>0</v>
      </c>
    </row>
    <row r="1697" spans="1:14" x14ac:dyDescent="0.3">
      <c r="A1697" s="20"/>
      <c r="B1697" s="526"/>
      <c r="C1697" s="39"/>
      <c r="D1697" s="29"/>
      <c r="E1697" s="64" t="s">
        <v>20</v>
      </c>
      <c r="F1697" s="64">
        <f t="shared" ref="F1697:H1698" si="20">+F1678+F1691</f>
        <v>0</v>
      </c>
      <c r="G1697" s="64" t="s">
        <v>180</v>
      </c>
      <c r="H1697" s="64">
        <f t="shared" si="20"/>
        <v>0</v>
      </c>
      <c r="I1697" s="39" t="s">
        <v>181</v>
      </c>
      <c r="J1697" s="64">
        <f>+J1678+J1691</f>
        <v>0</v>
      </c>
      <c r="K1697" s="39" t="s">
        <v>182</v>
      </c>
      <c r="L1697" s="64">
        <f>+L1678+L1691</f>
        <v>0</v>
      </c>
      <c r="M1697" s="64" t="s">
        <v>38</v>
      </c>
      <c r="N1697" s="65">
        <f>+N1678+N1691</f>
        <v>0</v>
      </c>
    </row>
    <row r="1698" spans="1:14" x14ac:dyDescent="0.3">
      <c r="A1698" s="66"/>
      <c r="B1698" s="47"/>
      <c r="C1698" s="12"/>
      <c r="D1698" s="13"/>
      <c r="E1698" s="64" t="s">
        <v>26</v>
      </c>
      <c r="F1698" s="64">
        <f t="shared" si="20"/>
        <v>0</v>
      </c>
      <c r="G1698" s="64" t="s">
        <v>183</v>
      </c>
      <c r="H1698" s="64">
        <f t="shared" si="20"/>
        <v>0</v>
      </c>
      <c r="I1698" s="39" t="s">
        <v>184</v>
      </c>
      <c r="J1698" s="64">
        <f>+J1679+J1692</f>
        <v>0</v>
      </c>
      <c r="K1698" s="39"/>
      <c r="L1698" s="64"/>
      <c r="M1698" s="64" t="s">
        <v>39</v>
      </c>
      <c r="N1698" s="65">
        <f>+N1679+N1692</f>
        <v>0</v>
      </c>
    </row>
    <row r="1699" spans="1:14" x14ac:dyDescent="0.3">
      <c r="A1699" s="66"/>
      <c r="B1699" s="47"/>
      <c r="C1699" s="12"/>
      <c r="D1699" s="13"/>
      <c r="E1699" s="47"/>
      <c r="F1699" s="47"/>
      <c r="G1699" s="12"/>
      <c r="H1699" s="13"/>
      <c r="I1699" s="47"/>
      <c r="J1699" s="47"/>
      <c r="K1699" s="12"/>
      <c r="L1699" s="13"/>
      <c r="M1699" s="47"/>
      <c r="N1699" s="67"/>
    </row>
    <row r="1700" spans="1:14" x14ac:dyDescent="0.3">
      <c r="A1700" s="42"/>
      <c r="B1700" s="43"/>
      <c r="C1700" s="43"/>
      <c r="D1700" s="22"/>
      <c r="E1700" s="43"/>
      <c r="F1700" s="43"/>
      <c r="G1700" s="43"/>
      <c r="H1700" s="22"/>
      <c r="I1700" s="43"/>
      <c r="J1700" s="43"/>
      <c r="K1700" s="43"/>
      <c r="L1700" s="22"/>
      <c r="M1700" s="43"/>
      <c r="N1700" s="68"/>
    </row>
    <row r="1701" spans="1:14" ht="14.4" thickBot="1" x14ac:dyDescent="0.35">
      <c r="A1701" s="82"/>
      <c r="B1701" s="83"/>
      <c r="C1701" s="83"/>
      <c r="D1701" s="84"/>
      <c r="E1701" s="85"/>
      <c r="F1701" s="86"/>
      <c r="G1701" s="85"/>
      <c r="H1701" s="85"/>
      <c r="I1701" s="85"/>
      <c r="J1701" s="85"/>
      <c r="K1701" s="85"/>
      <c r="L1701" s="206"/>
      <c r="M1701" s="85"/>
      <c r="N1701" s="87"/>
    </row>
    <row r="1702" spans="1:14" ht="15" thickTop="1" thickBot="1" x14ac:dyDescent="0.35">
      <c r="A1702" s="1268" t="s">
        <v>171</v>
      </c>
      <c r="B1702" s="1269"/>
      <c r="C1702" s="9" t="s">
        <v>433</v>
      </c>
      <c r="D1702" s="96" t="s">
        <v>434</v>
      </c>
      <c r="E1702" s="219"/>
      <c r="F1702" s="219"/>
      <c r="G1702" s="219"/>
      <c r="H1702" s="219"/>
      <c r="I1702" s="219"/>
      <c r="J1702" s="219"/>
      <c r="K1702" s="219"/>
      <c r="L1702" s="219"/>
      <c r="M1702" s="219"/>
      <c r="N1702" s="10"/>
    </row>
    <row r="1703" spans="1:14" ht="14.4" thickTop="1" x14ac:dyDescent="0.3">
      <c r="A1703" s="11"/>
      <c r="B1703" s="12"/>
      <c r="C1703" s="12"/>
      <c r="D1703" s="30"/>
      <c r="L1703" s="107"/>
      <c r="N1703" s="5"/>
    </row>
    <row r="1704" spans="1:14" x14ac:dyDescent="0.3">
      <c r="A1704" s="100">
        <v>6001</v>
      </c>
      <c r="B1704" s="58" t="s">
        <v>175</v>
      </c>
      <c r="C1704" s="58" t="s">
        <v>172</v>
      </c>
      <c r="D1704" s="57" t="s">
        <v>435</v>
      </c>
      <c r="E1704" s="18"/>
      <c r="F1704" s="18"/>
      <c r="G1704" s="18"/>
      <c r="H1704" s="18"/>
      <c r="I1704" s="18"/>
      <c r="J1704" s="18"/>
      <c r="K1704" s="18"/>
      <c r="L1704" s="18"/>
      <c r="M1704" s="18"/>
      <c r="N1704" s="101"/>
    </row>
    <row r="1705" spans="1:14" x14ac:dyDescent="0.3">
      <c r="A1705" s="104"/>
      <c r="B1705" s="173"/>
      <c r="C1705" s="173"/>
      <c r="D1705" s="4"/>
      <c r="E1705" s="13"/>
      <c r="F1705" s="13"/>
      <c r="G1705" s="13"/>
      <c r="H1705" s="13"/>
      <c r="I1705" s="13"/>
      <c r="J1705" s="13"/>
      <c r="K1705" s="13"/>
      <c r="L1705" s="13"/>
      <c r="M1705" s="13"/>
      <c r="N1705" s="105"/>
    </row>
    <row r="1706" spans="1:14" x14ac:dyDescent="0.3">
      <c r="A1706" s="11"/>
      <c r="B1706" s="21" t="s">
        <v>177</v>
      </c>
      <c r="C1706" s="12"/>
      <c r="D1706" s="13" t="s">
        <v>436</v>
      </c>
      <c r="E1706" s="2" t="s">
        <v>31</v>
      </c>
      <c r="F1706" s="27">
        <v>0</v>
      </c>
      <c r="G1706" s="2" t="s">
        <v>179</v>
      </c>
      <c r="H1706" s="27">
        <v>0</v>
      </c>
      <c r="I1706" s="2" t="s">
        <v>33</v>
      </c>
      <c r="J1706" s="27">
        <v>0</v>
      </c>
      <c r="K1706" s="2"/>
      <c r="L1706" s="136"/>
      <c r="M1706" s="2" t="s">
        <v>35</v>
      </c>
      <c r="N1706" s="28">
        <v>0</v>
      </c>
    </row>
    <row r="1707" spans="1:14" x14ac:dyDescent="0.3">
      <c r="A1707" s="11"/>
      <c r="B1707" s="12"/>
      <c r="C1707" s="12"/>
      <c r="D1707" s="30"/>
      <c r="E1707" s="2" t="s">
        <v>20</v>
      </c>
      <c r="F1707" s="27">
        <v>0</v>
      </c>
      <c r="G1707" s="2" t="s">
        <v>180</v>
      </c>
      <c r="H1707" s="27">
        <v>0</v>
      </c>
      <c r="I1707" s="2" t="s">
        <v>181</v>
      </c>
      <c r="J1707" s="27">
        <v>0</v>
      </c>
      <c r="K1707" s="2" t="s">
        <v>182</v>
      </c>
      <c r="L1707" s="136">
        <v>0</v>
      </c>
      <c r="M1707" s="2" t="s">
        <v>38</v>
      </c>
      <c r="N1707" s="28">
        <v>0</v>
      </c>
    </row>
    <row r="1708" spans="1:14" x14ac:dyDescent="0.3">
      <c r="A1708" s="11"/>
      <c r="B1708" s="12"/>
      <c r="C1708" s="12"/>
      <c r="D1708" s="30"/>
      <c r="E1708" s="2" t="s">
        <v>26</v>
      </c>
      <c r="F1708" s="27">
        <v>0</v>
      </c>
      <c r="G1708" s="2" t="s">
        <v>183</v>
      </c>
      <c r="H1708" s="27">
        <v>0</v>
      </c>
      <c r="I1708" s="2" t="s">
        <v>184</v>
      </c>
      <c r="J1708" s="27">
        <v>0</v>
      </c>
      <c r="K1708" s="2"/>
      <c r="L1708" s="136"/>
      <c r="M1708" s="2" t="s">
        <v>39</v>
      </c>
      <c r="N1708" s="28">
        <v>0</v>
      </c>
    </row>
    <row r="1709" spans="1:14" x14ac:dyDescent="0.3">
      <c r="A1709" s="11"/>
      <c r="B1709" s="12"/>
      <c r="C1709" s="12"/>
      <c r="D1709" s="30"/>
      <c r="L1709" s="108"/>
      <c r="N1709" s="5"/>
    </row>
    <row r="1710" spans="1:14" x14ac:dyDescent="0.3">
      <c r="A1710" s="11"/>
      <c r="B1710" s="21" t="s">
        <v>437</v>
      </c>
      <c r="C1710" s="12"/>
      <c r="D1710" s="13" t="s">
        <v>438</v>
      </c>
      <c r="E1710" s="2" t="s">
        <v>31</v>
      </c>
      <c r="F1710" s="27">
        <v>0</v>
      </c>
      <c r="G1710" s="2" t="s">
        <v>179</v>
      </c>
      <c r="H1710" s="27">
        <v>0</v>
      </c>
      <c r="I1710" s="2" t="s">
        <v>33</v>
      </c>
      <c r="J1710" s="27">
        <v>0</v>
      </c>
      <c r="K1710" s="2"/>
      <c r="L1710" s="136"/>
      <c r="M1710" s="2" t="s">
        <v>35</v>
      </c>
      <c r="N1710" s="28">
        <v>0</v>
      </c>
    </row>
    <row r="1711" spans="1:14" x14ac:dyDescent="0.3">
      <c r="A1711" s="11"/>
      <c r="B1711" s="12"/>
      <c r="C1711" s="12"/>
      <c r="D1711" s="30"/>
      <c r="E1711" s="2" t="s">
        <v>20</v>
      </c>
      <c r="F1711" s="27">
        <v>0</v>
      </c>
      <c r="G1711" s="2" t="s">
        <v>180</v>
      </c>
      <c r="H1711" s="27">
        <v>0</v>
      </c>
      <c r="I1711" s="2" t="s">
        <v>181</v>
      </c>
      <c r="J1711" s="27">
        <v>0</v>
      </c>
      <c r="K1711" s="2" t="s">
        <v>182</v>
      </c>
      <c r="L1711" s="136">
        <v>0</v>
      </c>
      <c r="M1711" s="2" t="s">
        <v>38</v>
      </c>
      <c r="N1711" s="28">
        <v>0</v>
      </c>
    </row>
    <row r="1712" spans="1:14" x14ac:dyDescent="0.3">
      <c r="A1712" s="11"/>
      <c r="B1712" s="12"/>
      <c r="C1712" s="12"/>
      <c r="D1712" s="30"/>
      <c r="E1712" s="2" t="s">
        <v>26</v>
      </c>
      <c r="F1712" s="27">
        <v>0</v>
      </c>
      <c r="G1712" s="2" t="s">
        <v>183</v>
      </c>
      <c r="H1712" s="27">
        <v>0</v>
      </c>
      <c r="I1712" s="2" t="s">
        <v>184</v>
      </c>
      <c r="J1712" s="27">
        <v>0</v>
      </c>
      <c r="K1712" s="2"/>
      <c r="L1712" s="136"/>
      <c r="M1712" s="2" t="s">
        <v>39</v>
      </c>
      <c r="N1712" s="28">
        <v>0</v>
      </c>
    </row>
    <row r="1713" spans="1:14" x14ac:dyDescent="0.3">
      <c r="A1713" s="11"/>
      <c r="B1713" s="12"/>
      <c r="C1713" s="12"/>
      <c r="D1713" s="30"/>
      <c r="L1713" s="136"/>
      <c r="N1713" s="5"/>
    </row>
    <row r="1714" spans="1:14" ht="14.4" thickBot="1" x14ac:dyDescent="0.35">
      <c r="A1714" s="11"/>
      <c r="B1714" s="12"/>
      <c r="C1714" s="12"/>
      <c r="D1714" s="30"/>
      <c r="L1714" s="76"/>
      <c r="N1714" s="5"/>
    </row>
    <row r="1715" spans="1:14" ht="14.4" thickTop="1" x14ac:dyDescent="0.3">
      <c r="A1715" s="48"/>
      <c r="B1715" s="49"/>
      <c r="C1715" s="49"/>
      <c r="D1715" s="50"/>
      <c r="E1715" s="518"/>
      <c r="F1715" s="519"/>
      <c r="G1715" s="518"/>
      <c r="H1715" s="519"/>
      <c r="I1715" s="518"/>
      <c r="J1715" s="519"/>
      <c r="K1715" s="518"/>
      <c r="L1715" s="108"/>
      <c r="M1715" s="518"/>
      <c r="N1715" s="520"/>
    </row>
    <row r="1716" spans="1:14" x14ac:dyDescent="0.3">
      <c r="A1716" s="37"/>
      <c r="B1716" s="78" t="s">
        <v>187</v>
      </c>
      <c r="C1716" s="12" t="s">
        <v>172</v>
      </c>
      <c r="D1716" s="13" t="s">
        <v>435</v>
      </c>
      <c r="E1716" s="39" t="s">
        <v>31</v>
      </c>
      <c r="F1716" s="40">
        <f>+F1706+F1710</f>
        <v>0</v>
      </c>
      <c r="G1716" s="39" t="s">
        <v>179</v>
      </c>
      <c r="H1716" s="40">
        <f>+H1706+H1710</f>
        <v>0</v>
      </c>
      <c r="I1716" s="39" t="s">
        <v>33</v>
      </c>
      <c r="J1716" s="40">
        <f>+J1706+J1710</f>
        <v>0</v>
      </c>
      <c r="K1716" s="39"/>
      <c r="L1716" s="192"/>
      <c r="M1716" s="39" t="s">
        <v>35</v>
      </c>
      <c r="N1716" s="41">
        <f>+N1706+N1710</f>
        <v>0</v>
      </c>
    </row>
    <row r="1717" spans="1:14" x14ac:dyDescent="0.3">
      <c r="A1717" s="11"/>
      <c r="B1717" s="12"/>
      <c r="C1717" s="12"/>
      <c r="D1717" s="13"/>
      <c r="E1717" s="39" t="s">
        <v>20</v>
      </c>
      <c r="F1717" s="40">
        <f t="shared" ref="F1717:H1718" si="21">+F1707+F1711</f>
        <v>0</v>
      </c>
      <c r="G1717" s="39" t="s">
        <v>180</v>
      </c>
      <c r="H1717" s="40">
        <f t="shared" si="21"/>
        <v>0</v>
      </c>
      <c r="I1717" s="39" t="s">
        <v>181</v>
      </c>
      <c r="J1717" s="40">
        <f>+J1707+J1711</f>
        <v>0</v>
      </c>
      <c r="K1717" s="39" t="s">
        <v>182</v>
      </c>
      <c r="L1717" s="192">
        <f>+L1707+L1711</f>
        <v>0</v>
      </c>
      <c r="M1717" s="39" t="s">
        <v>38</v>
      </c>
      <c r="N1717" s="41">
        <f>+N1707+N1711</f>
        <v>0</v>
      </c>
    </row>
    <row r="1718" spans="1:14" x14ac:dyDescent="0.3">
      <c r="A1718" s="11"/>
      <c r="B1718" s="12"/>
      <c r="C1718" s="12"/>
      <c r="D1718" s="13"/>
      <c r="E1718" s="39" t="s">
        <v>26</v>
      </c>
      <c r="F1718" s="40">
        <f t="shared" si="21"/>
        <v>0</v>
      </c>
      <c r="G1718" s="39" t="s">
        <v>183</v>
      </c>
      <c r="H1718" s="40">
        <f t="shared" si="21"/>
        <v>0</v>
      </c>
      <c r="I1718" s="39" t="s">
        <v>184</v>
      </c>
      <c r="J1718" s="40">
        <f>+J1708+J1712</f>
        <v>0</v>
      </c>
      <c r="K1718" s="39"/>
      <c r="L1718" s="192"/>
      <c r="M1718" s="39" t="s">
        <v>39</v>
      </c>
      <c r="N1718" s="41">
        <f>+N1708+N1712</f>
        <v>0</v>
      </c>
    </row>
    <row r="1719" spans="1:14" x14ac:dyDescent="0.3">
      <c r="A1719" s="42"/>
      <c r="B1719" s="43"/>
      <c r="C1719" s="43"/>
      <c r="D1719" s="22"/>
      <c r="E1719" s="44"/>
      <c r="F1719" s="172"/>
      <c r="G1719" s="44"/>
      <c r="H1719" s="172"/>
      <c r="I1719" s="44"/>
      <c r="J1719" s="172"/>
      <c r="K1719" s="44"/>
      <c r="L1719" s="746"/>
      <c r="M1719" s="44"/>
      <c r="N1719" s="45"/>
    </row>
    <row r="1720" spans="1:14" x14ac:dyDescent="0.3">
      <c r="A1720" s="11"/>
      <c r="B1720" s="12"/>
      <c r="C1720" s="12"/>
      <c r="D1720" s="30"/>
      <c r="L1720" s="107"/>
      <c r="N1720" s="5"/>
    </row>
    <row r="1721" spans="1:14" x14ac:dyDescent="0.3">
      <c r="A1721" s="1281"/>
      <c r="B1721" s="1282"/>
      <c r="C1721" s="60"/>
      <c r="D1721" s="63"/>
      <c r="E1721" s="1282"/>
      <c r="F1721" s="1282"/>
      <c r="G1721" s="60"/>
      <c r="H1721" s="63"/>
      <c r="I1721" s="1282"/>
      <c r="J1721" s="1282"/>
      <c r="K1721" s="60"/>
      <c r="L1721" s="63"/>
      <c r="M1721" s="1282"/>
      <c r="N1721" s="1283"/>
    </row>
    <row r="1722" spans="1:14" x14ac:dyDescent="0.3">
      <c r="A1722" s="1284" t="s">
        <v>439</v>
      </c>
      <c r="B1722" s="1285"/>
      <c r="C1722" s="1285"/>
      <c r="D1722" s="29" t="s">
        <v>434</v>
      </c>
      <c r="E1722" s="64" t="s">
        <v>31</v>
      </c>
      <c r="F1722" s="64">
        <f>+F1716</f>
        <v>0</v>
      </c>
      <c r="G1722" s="64" t="s">
        <v>179</v>
      </c>
      <c r="H1722" s="64">
        <f>+H1716</f>
        <v>0</v>
      </c>
      <c r="I1722" s="39" t="s">
        <v>33</v>
      </c>
      <c r="J1722" s="64">
        <f>+J1716</f>
        <v>0</v>
      </c>
      <c r="K1722" s="39"/>
      <c r="L1722" s="64"/>
      <c r="M1722" s="64" t="s">
        <v>35</v>
      </c>
      <c r="N1722" s="65">
        <f>+N1716</f>
        <v>0</v>
      </c>
    </row>
    <row r="1723" spans="1:14" x14ac:dyDescent="0.3">
      <c r="A1723" s="20"/>
      <c r="B1723" s="526"/>
      <c r="C1723" s="39"/>
      <c r="D1723" s="29"/>
      <c r="E1723" s="64" t="s">
        <v>20</v>
      </c>
      <c r="F1723" s="64">
        <f t="shared" ref="F1723:H1724" si="22">+F1717</f>
        <v>0</v>
      </c>
      <c r="G1723" s="64" t="s">
        <v>180</v>
      </c>
      <c r="H1723" s="64">
        <f t="shared" si="22"/>
        <v>0</v>
      </c>
      <c r="I1723" s="39" t="s">
        <v>181</v>
      </c>
      <c r="J1723" s="64">
        <f>+J1717</f>
        <v>0</v>
      </c>
      <c r="K1723" s="39" t="s">
        <v>182</v>
      </c>
      <c r="L1723" s="64">
        <f>+L1717</f>
        <v>0</v>
      </c>
      <c r="M1723" s="64" t="s">
        <v>38</v>
      </c>
      <c r="N1723" s="65">
        <f>+N1717</f>
        <v>0</v>
      </c>
    </row>
    <row r="1724" spans="1:14" x14ac:dyDescent="0.3">
      <c r="A1724" s="66"/>
      <c r="B1724" s="47"/>
      <c r="C1724" s="12"/>
      <c r="D1724" s="13"/>
      <c r="E1724" s="64" t="s">
        <v>26</v>
      </c>
      <c r="F1724" s="64">
        <f t="shared" si="22"/>
        <v>0</v>
      </c>
      <c r="G1724" s="64" t="s">
        <v>183</v>
      </c>
      <c r="H1724" s="64">
        <f t="shared" si="22"/>
        <v>0</v>
      </c>
      <c r="I1724" s="39" t="s">
        <v>184</v>
      </c>
      <c r="J1724" s="64">
        <f>+J1718</f>
        <v>0</v>
      </c>
      <c r="K1724" s="39"/>
      <c r="L1724" s="64"/>
      <c r="M1724" s="64" t="s">
        <v>39</v>
      </c>
      <c r="N1724" s="65">
        <f>+N1718</f>
        <v>0</v>
      </c>
    </row>
    <row r="1725" spans="1:14" x14ac:dyDescent="0.3">
      <c r="A1725" s="66"/>
      <c r="B1725" s="47"/>
      <c r="C1725" s="12"/>
      <c r="D1725" s="13"/>
      <c r="E1725" s="47"/>
      <c r="F1725" s="47"/>
      <c r="G1725" s="12"/>
      <c r="H1725" s="13"/>
      <c r="I1725" s="47"/>
      <c r="J1725" s="47"/>
      <c r="K1725" s="12"/>
      <c r="L1725" s="13"/>
      <c r="M1725" s="47"/>
      <c r="N1725" s="67"/>
    </row>
    <row r="1726" spans="1:14" ht="14.4" thickBot="1" x14ac:dyDescent="0.35">
      <c r="A1726" s="31"/>
      <c r="B1726" s="32"/>
      <c r="C1726" s="32"/>
      <c r="D1726" s="77"/>
      <c r="E1726" s="32"/>
      <c r="F1726" s="32"/>
      <c r="G1726" s="32"/>
      <c r="H1726" s="77"/>
      <c r="I1726" s="32"/>
      <c r="J1726" s="32"/>
      <c r="K1726" s="32"/>
      <c r="L1726" s="77"/>
      <c r="M1726" s="32"/>
      <c r="N1726" s="103"/>
    </row>
    <row r="1727" spans="1:14" ht="15" thickTop="1" thickBot="1" x14ac:dyDescent="0.35">
      <c r="A1727" s="11"/>
      <c r="B1727" s="12"/>
      <c r="C1727" s="12"/>
      <c r="D1727" s="30"/>
      <c r="E1727" s="47"/>
      <c r="F1727" s="47"/>
      <c r="G1727" s="12"/>
      <c r="H1727" s="13"/>
      <c r="I1727" s="47"/>
      <c r="J1727" s="47"/>
      <c r="K1727" s="12"/>
      <c r="L1727" s="13"/>
      <c r="M1727" s="47"/>
      <c r="N1727" s="67"/>
    </row>
    <row r="1728" spans="1:14" ht="15" thickTop="1" thickBot="1" x14ac:dyDescent="0.35">
      <c r="A1728" s="1268" t="s">
        <v>171</v>
      </c>
      <c r="B1728" s="1269"/>
      <c r="C1728" s="9" t="s">
        <v>440</v>
      </c>
      <c r="D1728" s="96" t="s">
        <v>441</v>
      </c>
      <c r="E1728" s="219"/>
      <c r="F1728" s="219"/>
      <c r="G1728" s="219"/>
      <c r="H1728" s="219"/>
      <c r="I1728" s="219"/>
      <c r="J1728" s="219"/>
      <c r="K1728" s="219"/>
      <c r="L1728" s="219"/>
      <c r="M1728" s="219"/>
      <c r="N1728" s="10"/>
    </row>
    <row r="1729" spans="1:14" ht="14.4" thickTop="1" x14ac:dyDescent="0.3">
      <c r="A1729" s="11"/>
      <c r="B1729" s="12"/>
      <c r="C1729" s="12"/>
      <c r="D1729" s="13"/>
      <c r="L1729" s="107"/>
      <c r="N1729" s="5"/>
    </row>
    <row r="1730" spans="1:14" x14ac:dyDescent="0.3">
      <c r="A1730" s="100">
        <v>9901</v>
      </c>
      <c r="B1730" s="58" t="s">
        <v>175</v>
      </c>
      <c r="C1730" s="58" t="s">
        <v>172</v>
      </c>
      <c r="D1730" s="57" t="s">
        <v>442</v>
      </c>
      <c r="E1730" s="18"/>
      <c r="F1730" s="18"/>
      <c r="G1730" s="18"/>
      <c r="H1730" s="18"/>
      <c r="I1730" s="18"/>
      <c r="J1730" s="18"/>
      <c r="K1730" s="18"/>
      <c r="L1730" s="18"/>
      <c r="M1730" s="18"/>
      <c r="N1730" s="101"/>
    </row>
    <row r="1731" spans="1:14" x14ac:dyDescent="0.3">
      <c r="A1731" s="102"/>
      <c r="B1731" s="21"/>
      <c r="C1731" s="47"/>
      <c r="D1731" s="13"/>
      <c r="L1731" s="107"/>
      <c r="N1731" s="5"/>
    </row>
    <row r="1732" spans="1:14" x14ac:dyDescent="0.3">
      <c r="A1732" s="106"/>
      <c r="B1732" s="21" t="s">
        <v>443</v>
      </c>
      <c r="C1732" s="12"/>
      <c r="D1732" s="13" t="s">
        <v>444</v>
      </c>
      <c r="E1732" s="2" t="s">
        <v>31</v>
      </c>
      <c r="F1732" s="27">
        <v>0</v>
      </c>
      <c r="G1732" s="2" t="s">
        <v>179</v>
      </c>
      <c r="H1732" s="27">
        <v>0</v>
      </c>
      <c r="I1732" s="2" t="s">
        <v>33</v>
      </c>
      <c r="J1732" s="27">
        <v>0</v>
      </c>
      <c r="K1732" s="2"/>
      <c r="L1732" s="136"/>
      <c r="M1732" s="2" t="s">
        <v>35</v>
      </c>
      <c r="N1732" s="28">
        <v>0</v>
      </c>
    </row>
    <row r="1733" spans="1:14" x14ac:dyDescent="0.3">
      <c r="A1733" s="106"/>
      <c r="B1733" s="12"/>
      <c r="C1733" s="12"/>
      <c r="D1733" s="30"/>
      <c r="E1733" s="2" t="s">
        <v>20</v>
      </c>
      <c r="F1733" s="27">
        <v>0</v>
      </c>
      <c r="G1733" s="2" t="s">
        <v>180</v>
      </c>
      <c r="H1733" s="27">
        <v>0</v>
      </c>
      <c r="I1733" s="2" t="s">
        <v>181</v>
      </c>
      <c r="J1733" s="27">
        <v>0</v>
      </c>
      <c r="K1733" s="2" t="s">
        <v>182</v>
      </c>
      <c r="L1733" s="136">
        <v>0</v>
      </c>
      <c r="M1733" s="2" t="s">
        <v>38</v>
      </c>
      <c r="N1733" s="28">
        <v>0</v>
      </c>
    </row>
    <row r="1734" spans="1:14" x14ac:dyDescent="0.3">
      <c r="A1734" s="106"/>
      <c r="B1734" s="12"/>
      <c r="C1734" s="12"/>
      <c r="D1734" s="30"/>
      <c r="E1734" s="2" t="s">
        <v>26</v>
      </c>
      <c r="F1734" s="27">
        <v>0</v>
      </c>
      <c r="G1734" s="2" t="s">
        <v>183</v>
      </c>
      <c r="H1734" s="27">
        <v>0</v>
      </c>
      <c r="I1734" s="2" t="s">
        <v>184</v>
      </c>
      <c r="J1734" s="27">
        <v>0</v>
      </c>
      <c r="K1734" s="2"/>
      <c r="L1734" s="136"/>
      <c r="M1734" s="2" t="s">
        <v>39</v>
      </c>
      <c r="N1734" s="28">
        <v>0</v>
      </c>
    </row>
    <row r="1735" spans="1:14" ht="14.4" thickBot="1" x14ac:dyDescent="0.35">
      <c r="A1735" s="106"/>
      <c r="B1735" s="12"/>
      <c r="C1735" s="12"/>
      <c r="D1735" s="30"/>
      <c r="L1735" s="136"/>
      <c r="N1735" s="5"/>
    </row>
    <row r="1736" spans="1:14" ht="14.4" thickTop="1" x14ac:dyDescent="0.3">
      <c r="A1736" s="48"/>
      <c r="B1736" s="49"/>
      <c r="C1736" s="49"/>
      <c r="D1736" s="50"/>
      <c r="E1736" s="518"/>
      <c r="F1736" s="519"/>
      <c r="G1736" s="518"/>
      <c r="H1736" s="519"/>
      <c r="I1736" s="518"/>
      <c r="J1736" s="519"/>
      <c r="K1736" s="518"/>
      <c r="L1736" s="201"/>
      <c r="M1736" s="518"/>
      <c r="N1736" s="520"/>
    </row>
    <row r="1737" spans="1:14" x14ac:dyDescent="0.3">
      <c r="A1737" s="37"/>
      <c r="B1737" s="78" t="s">
        <v>187</v>
      </c>
      <c r="C1737" s="12" t="s">
        <v>172</v>
      </c>
      <c r="D1737" s="13" t="s">
        <v>442</v>
      </c>
      <c r="E1737" s="39" t="s">
        <v>31</v>
      </c>
      <c r="F1737" s="40">
        <f>+F1732</f>
        <v>0</v>
      </c>
      <c r="G1737" s="39" t="s">
        <v>179</v>
      </c>
      <c r="H1737" s="40">
        <f>+H1732</f>
        <v>0</v>
      </c>
      <c r="I1737" s="39" t="s">
        <v>33</v>
      </c>
      <c r="J1737" s="40">
        <f>+J1732</f>
        <v>0</v>
      </c>
      <c r="K1737" s="39"/>
      <c r="L1737" s="192"/>
      <c r="M1737" s="39" t="s">
        <v>35</v>
      </c>
      <c r="N1737" s="41">
        <f>+N1732</f>
        <v>0</v>
      </c>
    </row>
    <row r="1738" spans="1:14" x14ac:dyDescent="0.3">
      <c r="A1738" s="11"/>
      <c r="B1738" s="12"/>
      <c r="C1738" s="12"/>
      <c r="D1738" s="13"/>
      <c r="E1738" s="39" t="s">
        <v>20</v>
      </c>
      <c r="F1738" s="40">
        <f t="shared" ref="F1738:H1739" si="23">+F1733</f>
        <v>0</v>
      </c>
      <c r="G1738" s="39" t="s">
        <v>180</v>
      </c>
      <c r="H1738" s="40">
        <f t="shared" si="23"/>
        <v>0</v>
      </c>
      <c r="I1738" s="39" t="s">
        <v>181</v>
      </c>
      <c r="J1738" s="40">
        <f>+J1733</f>
        <v>0</v>
      </c>
      <c r="K1738" s="39" t="s">
        <v>182</v>
      </c>
      <c r="L1738" s="192">
        <f>+L1733</f>
        <v>0</v>
      </c>
      <c r="M1738" s="39" t="s">
        <v>38</v>
      </c>
      <c r="N1738" s="41">
        <f>+N1733</f>
        <v>0</v>
      </c>
    </row>
    <row r="1739" spans="1:14" x14ac:dyDescent="0.3">
      <c r="A1739" s="11"/>
      <c r="B1739" s="12"/>
      <c r="C1739" s="12"/>
      <c r="D1739" s="13"/>
      <c r="E1739" s="39" t="s">
        <v>26</v>
      </c>
      <c r="F1739" s="40">
        <f t="shared" si="23"/>
        <v>0</v>
      </c>
      <c r="G1739" s="39" t="s">
        <v>183</v>
      </c>
      <c r="H1739" s="40">
        <f t="shared" si="23"/>
        <v>0</v>
      </c>
      <c r="I1739" s="39" t="s">
        <v>184</v>
      </c>
      <c r="J1739" s="40">
        <f>+J1734</f>
        <v>0</v>
      </c>
      <c r="K1739" s="39"/>
      <c r="L1739" s="192"/>
      <c r="M1739" s="39" t="s">
        <v>39</v>
      </c>
      <c r="N1739" s="41">
        <f>+N1734</f>
        <v>0</v>
      </c>
    </row>
    <row r="1740" spans="1:14" x14ac:dyDescent="0.3">
      <c r="A1740" s="42"/>
      <c r="B1740" s="43"/>
      <c r="C1740" s="43"/>
      <c r="D1740" s="22"/>
      <c r="E1740" s="44"/>
      <c r="F1740" s="172"/>
      <c r="G1740" s="44"/>
      <c r="H1740" s="172"/>
      <c r="I1740" s="44"/>
      <c r="J1740" s="172"/>
      <c r="K1740" s="44"/>
      <c r="L1740" s="746"/>
      <c r="M1740" s="44"/>
      <c r="N1740" s="45"/>
    </row>
    <row r="1741" spans="1:14" x14ac:dyDescent="0.3">
      <c r="A1741" s="106"/>
      <c r="B1741" s="107"/>
      <c r="C1741" s="108"/>
      <c r="D1741" s="30"/>
      <c r="L1741" s="107"/>
      <c r="N1741" s="5"/>
    </row>
    <row r="1742" spans="1:14" ht="37.5" customHeight="1" x14ac:dyDescent="0.3">
      <c r="A1742" s="100">
        <v>9902</v>
      </c>
      <c r="B1742" s="58" t="s">
        <v>175</v>
      </c>
      <c r="C1742" s="58" t="s">
        <v>189</v>
      </c>
      <c r="D1742" s="57" t="s">
        <v>445</v>
      </c>
      <c r="E1742" s="18"/>
      <c r="F1742" s="18"/>
      <c r="G1742" s="18"/>
      <c r="H1742" s="18"/>
      <c r="I1742" s="18"/>
      <c r="J1742" s="18"/>
      <c r="K1742" s="18"/>
      <c r="L1742" s="18"/>
      <c r="M1742" s="18"/>
      <c r="N1742" s="101"/>
    </row>
    <row r="1743" spans="1:14" x14ac:dyDescent="0.3">
      <c r="A1743" s="102"/>
      <c r="B1743" s="21"/>
      <c r="C1743" s="47"/>
      <c r="D1743" s="13"/>
      <c r="L1743" s="107"/>
      <c r="N1743" s="5"/>
    </row>
    <row r="1744" spans="1:14" x14ac:dyDescent="0.3">
      <c r="A1744" s="106"/>
      <c r="B1744" s="21" t="s">
        <v>443</v>
      </c>
      <c r="C1744" s="12"/>
      <c r="D1744" s="13" t="s">
        <v>444</v>
      </c>
      <c r="E1744" s="2" t="s">
        <v>31</v>
      </c>
      <c r="F1744" s="27">
        <v>0</v>
      </c>
      <c r="G1744" s="2" t="s">
        <v>179</v>
      </c>
      <c r="H1744" s="27">
        <v>0</v>
      </c>
      <c r="I1744" s="39" t="s">
        <v>33</v>
      </c>
      <c r="J1744" s="27">
        <v>0</v>
      </c>
      <c r="K1744" s="2"/>
      <c r="L1744" s="136"/>
      <c r="M1744" s="2" t="s">
        <v>35</v>
      </c>
      <c r="N1744" s="28">
        <v>0</v>
      </c>
    </row>
    <row r="1745" spans="1:14" x14ac:dyDescent="0.3">
      <c r="A1745" s="106"/>
      <c r="B1745" s="12"/>
      <c r="C1745" s="12"/>
      <c r="D1745" s="30"/>
      <c r="E1745" s="2" t="s">
        <v>20</v>
      </c>
      <c r="F1745" s="27">
        <v>0</v>
      </c>
      <c r="G1745" s="2" t="s">
        <v>180</v>
      </c>
      <c r="H1745" s="27">
        <v>0</v>
      </c>
      <c r="I1745" s="39" t="s">
        <v>181</v>
      </c>
      <c r="J1745" s="27">
        <v>0</v>
      </c>
      <c r="K1745" s="2" t="s">
        <v>182</v>
      </c>
      <c r="L1745" s="136">
        <v>0</v>
      </c>
      <c r="M1745" s="2" t="s">
        <v>38</v>
      </c>
      <c r="N1745" s="28">
        <v>0</v>
      </c>
    </row>
    <row r="1746" spans="1:14" x14ac:dyDescent="0.3">
      <c r="A1746" s="106"/>
      <c r="B1746" s="12"/>
      <c r="C1746" s="12"/>
      <c r="D1746" s="30"/>
      <c r="E1746" s="2" t="s">
        <v>26</v>
      </c>
      <c r="F1746" s="27">
        <v>0</v>
      </c>
      <c r="G1746" s="2" t="s">
        <v>183</v>
      </c>
      <c r="H1746" s="27">
        <v>0</v>
      </c>
      <c r="I1746" s="39" t="s">
        <v>184</v>
      </c>
      <c r="J1746" s="27">
        <v>0</v>
      </c>
      <c r="K1746" s="2"/>
      <c r="L1746" s="136"/>
      <c r="M1746" s="2" t="s">
        <v>39</v>
      </c>
      <c r="N1746" s="28">
        <v>0</v>
      </c>
    </row>
    <row r="1747" spans="1:14" ht="14.4" thickBot="1" x14ac:dyDescent="0.35">
      <c r="A1747" s="106"/>
      <c r="B1747" s="12"/>
      <c r="C1747" s="12"/>
      <c r="D1747" s="30"/>
      <c r="L1747" s="136"/>
      <c r="N1747" s="5"/>
    </row>
    <row r="1748" spans="1:14" ht="14.4" thickTop="1" x14ac:dyDescent="0.3">
      <c r="A1748" s="48"/>
      <c r="B1748" s="49"/>
      <c r="C1748" s="49"/>
      <c r="D1748" s="50"/>
      <c r="E1748" s="518"/>
      <c r="F1748" s="519"/>
      <c r="G1748" s="518"/>
      <c r="H1748" s="519"/>
      <c r="I1748" s="518"/>
      <c r="J1748" s="519"/>
      <c r="K1748" s="518"/>
      <c r="L1748" s="201"/>
      <c r="M1748" s="518"/>
      <c r="N1748" s="520"/>
    </row>
    <row r="1749" spans="1:14" ht="27.6" x14ac:dyDescent="0.3">
      <c r="A1749" s="37"/>
      <c r="B1749" s="78" t="s">
        <v>187</v>
      </c>
      <c r="C1749" s="12" t="s">
        <v>189</v>
      </c>
      <c r="D1749" s="13" t="s">
        <v>445</v>
      </c>
      <c r="E1749" s="39" t="s">
        <v>31</v>
      </c>
      <c r="F1749" s="40">
        <f>+F1744</f>
        <v>0</v>
      </c>
      <c r="G1749" s="39" t="s">
        <v>179</v>
      </c>
      <c r="H1749" s="40">
        <f>+H1744</f>
        <v>0</v>
      </c>
      <c r="I1749" s="39" t="s">
        <v>33</v>
      </c>
      <c r="J1749" s="40">
        <f>+J1744</f>
        <v>0</v>
      </c>
      <c r="K1749" s="39"/>
      <c r="L1749" s="192"/>
      <c r="M1749" s="39" t="s">
        <v>35</v>
      </c>
      <c r="N1749" s="41">
        <f>+N1744</f>
        <v>0</v>
      </c>
    </row>
    <row r="1750" spans="1:14" x14ac:dyDescent="0.3">
      <c r="A1750" s="11"/>
      <c r="B1750" s="12"/>
      <c r="C1750" s="12"/>
      <c r="D1750" s="13"/>
      <c r="E1750" s="39" t="s">
        <v>20</v>
      </c>
      <c r="F1750" s="40">
        <f>+F1745</f>
        <v>0</v>
      </c>
      <c r="G1750" s="39" t="s">
        <v>180</v>
      </c>
      <c r="H1750" s="40">
        <f>+H1745</f>
        <v>0</v>
      </c>
      <c r="I1750" s="39" t="s">
        <v>181</v>
      </c>
      <c r="J1750" s="40">
        <f>+J1745</f>
        <v>0</v>
      </c>
      <c r="K1750" s="39" t="s">
        <v>182</v>
      </c>
      <c r="L1750" s="192">
        <f>+L1745</f>
        <v>0</v>
      </c>
      <c r="M1750" s="39" t="s">
        <v>38</v>
      </c>
      <c r="N1750" s="41">
        <f>+N1745</f>
        <v>0</v>
      </c>
    </row>
    <row r="1751" spans="1:14" x14ac:dyDescent="0.3">
      <c r="A1751" s="11"/>
      <c r="B1751" s="12"/>
      <c r="C1751" s="12"/>
      <c r="D1751" s="13"/>
      <c r="E1751" s="39" t="s">
        <v>26</v>
      </c>
      <c r="F1751" s="40">
        <f>+F1746</f>
        <v>0</v>
      </c>
      <c r="G1751" s="39" t="s">
        <v>183</v>
      </c>
      <c r="H1751" s="40">
        <f>+H1746</f>
        <v>0</v>
      </c>
      <c r="I1751" s="39" t="s">
        <v>184</v>
      </c>
      <c r="J1751" s="40">
        <f>+J1746</f>
        <v>0</v>
      </c>
      <c r="K1751" s="39"/>
      <c r="L1751" s="192"/>
      <c r="M1751" s="39" t="s">
        <v>39</v>
      </c>
      <c r="N1751" s="41">
        <f>+N1746</f>
        <v>0</v>
      </c>
    </row>
    <row r="1752" spans="1:14" x14ac:dyDescent="0.3">
      <c r="A1752" s="42"/>
      <c r="B1752" s="43"/>
      <c r="C1752" s="43"/>
      <c r="D1752" s="22"/>
      <c r="E1752" s="44"/>
      <c r="F1752" s="172"/>
      <c r="G1752" s="44"/>
      <c r="H1752" s="172"/>
      <c r="I1752" s="44"/>
      <c r="J1752" s="172"/>
      <c r="K1752" s="44"/>
      <c r="L1752" s="746"/>
      <c r="M1752" s="44"/>
      <c r="N1752" s="45"/>
    </row>
    <row r="1753" spans="1:14" x14ac:dyDescent="0.3">
      <c r="A1753" s="106"/>
      <c r="B1753" s="107"/>
      <c r="C1753" s="108"/>
      <c r="D1753" s="30"/>
      <c r="L1753" s="107"/>
      <c r="N1753" s="5"/>
    </row>
    <row r="1754" spans="1:14" x14ac:dyDescent="0.3">
      <c r="A1754" s="1281"/>
      <c r="B1754" s="1282"/>
      <c r="C1754" s="60"/>
      <c r="D1754" s="63"/>
      <c r="E1754" s="1282"/>
      <c r="F1754" s="1282"/>
      <c r="G1754" s="60"/>
      <c r="H1754" s="63"/>
      <c r="I1754" s="1282"/>
      <c r="J1754" s="1282"/>
      <c r="K1754" s="60"/>
      <c r="L1754" s="63"/>
      <c r="M1754" s="1282"/>
      <c r="N1754" s="1283"/>
    </row>
    <row r="1755" spans="1:14" x14ac:dyDescent="0.3">
      <c r="A1755" s="1284" t="s">
        <v>446</v>
      </c>
      <c r="B1755" s="1285"/>
      <c r="C1755" s="1285"/>
      <c r="D1755" s="29" t="s">
        <v>441</v>
      </c>
      <c r="E1755" s="64" t="s">
        <v>31</v>
      </c>
      <c r="F1755" s="64">
        <f>+F1737+F1749</f>
        <v>0</v>
      </c>
      <c r="G1755" s="64" t="s">
        <v>179</v>
      </c>
      <c r="H1755" s="64">
        <f>+H1737+H1749</f>
        <v>0</v>
      </c>
      <c r="I1755" s="39" t="s">
        <v>33</v>
      </c>
      <c r="J1755" s="64">
        <f>+J1737+J1749</f>
        <v>0</v>
      </c>
      <c r="K1755" s="39"/>
      <c r="L1755" s="64"/>
      <c r="M1755" s="64" t="s">
        <v>35</v>
      </c>
      <c r="N1755" s="65">
        <f>+N1737+N1749</f>
        <v>0</v>
      </c>
    </row>
    <row r="1756" spans="1:14" x14ac:dyDescent="0.3">
      <c r="A1756" s="20"/>
      <c r="B1756" s="526"/>
      <c r="C1756" s="39"/>
      <c r="D1756" s="29"/>
      <c r="E1756" s="64" t="s">
        <v>20</v>
      </c>
      <c r="F1756" s="64">
        <f>+F1738+F1750</f>
        <v>0</v>
      </c>
      <c r="G1756" s="64" t="s">
        <v>180</v>
      </c>
      <c r="H1756" s="64">
        <f>+H1738+H1750</f>
        <v>0</v>
      </c>
      <c r="I1756" s="39" t="s">
        <v>181</v>
      </c>
      <c r="J1756" s="64">
        <f>+J1738+J1750</f>
        <v>0</v>
      </c>
      <c r="K1756" s="39" t="s">
        <v>182</v>
      </c>
      <c r="L1756" s="64">
        <f>+L1738+L1750</f>
        <v>0</v>
      </c>
      <c r="M1756" s="64" t="s">
        <v>38</v>
      </c>
      <c r="N1756" s="65">
        <f>+N1738+N1750</f>
        <v>0</v>
      </c>
    </row>
    <row r="1757" spans="1:14" x14ac:dyDescent="0.3">
      <c r="A1757" s="66"/>
      <c r="B1757" s="47"/>
      <c r="C1757" s="12"/>
      <c r="D1757" s="13"/>
      <c r="E1757" s="64" t="s">
        <v>26</v>
      </c>
      <c r="F1757" s="64">
        <f>+F1739+F1751</f>
        <v>0</v>
      </c>
      <c r="G1757" s="64" t="s">
        <v>183</v>
      </c>
      <c r="H1757" s="64">
        <f>+H1739+H1751</f>
        <v>0</v>
      </c>
      <c r="I1757" s="39" t="s">
        <v>184</v>
      </c>
      <c r="J1757" s="64">
        <f>+J1739+J1751</f>
        <v>0</v>
      </c>
      <c r="K1757" s="39"/>
      <c r="L1757" s="64"/>
      <c r="M1757" s="64" t="s">
        <v>39</v>
      </c>
      <c r="N1757" s="65">
        <f>+N1739+N1751</f>
        <v>0</v>
      </c>
    </row>
    <row r="1758" spans="1:14" x14ac:dyDescent="0.3">
      <c r="A1758" s="66"/>
      <c r="B1758" s="47"/>
      <c r="C1758" s="12"/>
      <c r="D1758" s="13"/>
      <c r="E1758" s="47"/>
      <c r="F1758" s="47"/>
      <c r="G1758" s="12"/>
      <c r="H1758" s="13"/>
      <c r="I1758" s="47"/>
      <c r="J1758" s="47"/>
      <c r="K1758" s="12"/>
      <c r="L1758" s="12"/>
      <c r="M1758" s="47"/>
      <c r="N1758" s="67"/>
    </row>
    <row r="1759" spans="1:14" x14ac:dyDescent="0.3">
      <c r="A1759" s="533"/>
      <c r="B1759" s="521"/>
      <c r="C1759" s="522"/>
      <c r="D1759" s="534"/>
      <c r="E1759" s="521"/>
      <c r="F1759" s="522"/>
      <c r="G1759" s="521"/>
      <c r="H1759" s="521"/>
      <c r="I1759" s="521"/>
      <c r="J1759" s="521"/>
      <c r="K1759" s="521"/>
      <c r="L1759" s="521"/>
      <c r="M1759" s="521"/>
      <c r="N1759" s="523"/>
    </row>
    <row r="1760" spans="1:14" x14ac:dyDescent="0.3">
      <c r="A1760" s="535"/>
      <c r="B1760" s="524"/>
      <c r="C1760" s="171"/>
      <c r="D1760" s="524"/>
      <c r="E1760" s="524"/>
      <c r="F1760" s="171"/>
      <c r="G1760" s="524"/>
      <c r="H1760" s="524"/>
      <c r="I1760" s="524"/>
      <c r="J1760" s="524"/>
      <c r="K1760" s="524"/>
      <c r="L1760" s="192"/>
      <c r="M1760" s="524"/>
      <c r="N1760" s="525"/>
    </row>
    <row r="1761" spans="1:14" x14ac:dyDescent="0.3">
      <c r="A1761" s="46"/>
      <c r="D1761" s="166" t="s">
        <v>447</v>
      </c>
      <c r="E1761" s="39" t="s">
        <v>31</v>
      </c>
      <c r="F1761" s="40">
        <f>+F215+F260+F311+F452+F504+F557+F587+F638+F815+F929+F980+F1179+F1292+F1386+F1458+F1510+F1541+F1571+F1601+F1661+F1696+F1722+F1755</f>
        <v>0</v>
      </c>
      <c r="G1761" s="39" t="s">
        <v>179</v>
      </c>
      <c r="H1761" s="40">
        <f>+H215+H260+H311+H452+H504+H557+H587+H638+H815+H929+H980+H1179+H1292+H1386+H1458+H1510+H1541+H1571+H1601+H1661+H1696+H1722+H1755</f>
        <v>0</v>
      </c>
      <c r="I1761" s="39" t="s">
        <v>33</v>
      </c>
      <c r="J1761" s="40">
        <f>+J215+J260+J311+J452+J504+J557+J587+J638+J815+J929+J980+J1179+J1292+J1386+J1458+J1510+J1541+J1571+J1601+J1661+J1696+J1722+J1755</f>
        <v>0</v>
      </c>
      <c r="K1761" s="39"/>
      <c r="L1761" s="192"/>
      <c r="M1761" s="39" t="s">
        <v>35</v>
      </c>
      <c r="N1761" s="41">
        <f>+N215+N260+N311+N452+N504+N557+N587+N638+N815+N929+N980+N1179+N1292+N1386+N1458+N1510+N1541+N1571+N1601+N1661+N1696+N1722+N1755</f>
        <v>0</v>
      </c>
    </row>
    <row r="1762" spans="1:14" x14ac:dyDescent="0.3">
      <c r="A1762" s="46"/>
      <c r="D1762" s="1"/>
      <c r="E1762" s="39" t="s">
        <v>20</v>
      </c>
      <c r="F1762" s="40">
        <f>+F216+F261+F312+F453+F505+F558+F588+F639+F816+F930+F981+F1180+F1293+F1387+F1459+F1511+F1542+F1572+F1602+F1662+F1697+F1723+F1756</f>
        <v>0</v>
      </c>
      <c r="G1762" s="39" t="s">
        <v>180</v>
      </c>
      <c r="H1762" s="40">
        <f>+H216+H261+H312+H453+H505+H558+H588+H639+H816+H930+H981+H1180+H1293+H1387+H1459+H1511+H1542+H1572+H1602+H1662+H1697+H1723+H1756</f>
        <v>0</v>
      </c>
      <c r="I1762" s="39" t="s">
        <v>181</v>
      </c>
      <c r="J1762" s="40">
        <f>+J216+J261+J312+J453+J505+J558+J588+J639+J816+J930+J981+J1180+J1293+J1387+J1459+J1511+J1542+J1572+J1602+J1662+J1697+J1723+J1756</f>
        <v>0</v>
      </c>
      <c r="K1762" s="39" t="s">
        <v>182</v>
      </c>
      <c r="L1762" s="192">
        <f>+L1756+L1723+L1697+L1662+L1602+L1572+L1542+L1511+L1459+L1387+L1293+L1180+L981+L930+L816+L639+L588+L558+L505+L453+L312+L261+L216</f>
        <v>0</v>
      </c>
      <c r="M1762" s="39" t="s">
        <v>38</v>
      </c>
      <c r="N1762" s="41">
        <f>+N216+N261+N312+N453+N505+N558+N588+N639+N816+N930+N981+N1180+N1293+N1387+N1459+N1511+N1542+N1572+N1602+N1662+N1697+N1723+N1756</f>
        <v>0</v>
      </c>
    </row>
    <row r="1763" spans="1:14" x14ac:dyDescent="0.3">
      <c r="A1763" s="46"/>
      <c r="D1763" s="1"/>
      <c r="E1763" s="39" t="s">
        <v>26</v>
      </c>
      <c r="F1763" s="40">
        <f>+F217+F262+F313+F454+F506+F559+F589+F640+F817+F931+F982+F1181+F1294+F1388+F1460+F1512+F1543+F1573+F1603+F1663+F1698+F1724+F1757</f>
        <v>0</v>
      </c>
      <c r="G1763" s="39" t="s">
        <v>183</v>
      </c>
      <c r="H1763" s="40">
        <f>+H217+H262+H313+H454+H506+H559+H589+H640+H817+H931+H982+H1181+H1294+H1388+H1460+H1512+H1543+H1573+H1603+H1663+H1698+H1724+H1757</f>
        <v>0</v>
      </c>
      <c r="I1763" s="39" t="s">
        <v>184</v>
      </c>
      <c r="J1763" s="40">
        <f>+J217+J262+J313+J454+J506+J559+J589+J640+J817+J931+J982+J1181+J1294+J1388+J1460+J1512+J1543+J1573+J1603+J1663+J1698+J1724+J1757</f>
        <v>0</v>
      </c>
      <c r="K1763" s="39"/>
      <c r="L1763" s="192"/>
      <c r="M1763" s="39" t="s">
        <v>39</v>
      </c>
      <c r="N1763" s="41">
        <f>+N217+N262+N313+N454+N506+N559+N589+N640+N817+N931+N982+N1181+N1294+N1388+N1460+N1512+N1543+N1573+N1603+N1663+N1698+N1724+N1757</f>
        <v>0</v>
      </c>
    </row>
    <row r="1764" spans="1:14" ht="14.4" thickBot="1" x14ac:dyDescent="0.35">
      <c r="A1764" s="185"/>
      <c r="B1764" s="34"/>
      <c r="C1764" s="35"/>
      <c r="D1764" s="115"/>
      <c r="E1764" s="34"/>
      <c r="F1764" s="35"/>
      <c r="G1764" s="34"/>
      <c r="H1764" s="34"/>
      <c r="I1764" s="34"/>
      <c r="J1764" s="34"/>
      <c r="K1764" s="34"/>
      <c r="L1764" s="149"/>
      <c r="M1764" s="34"/>
      <c r="N1764" s="70"/>
    </row>
    <row r="1765" spans="1:14" ht="14.4" thickTop="1" x14ac:dyDescent="0.3">
      <c r="L1765" s="107"/>
    </row>
    <row r="1766" spans="1:14" ht="14.4" x14ac:dyDescent="0.3">
      <c r="A1766" s="517" t="s">
        <v>2066</v>
      </c>
      <c r="B1766" s="517"/>
      <c r="C1766" s="517"/>
      <c r="D1766" s="517"/>
      <c r="E1766" s="517"/>
      <c r="F1766" s="517"/>
      <c r="G1766" s="517"/>
      <c r="H1766" s="517"/>
      <c r="I1766" s="517"/>
      <c r="J1766" s="517"/>
      <c r="K1766" s="517"/>
      <c r="L1766" s="192"/>
    </row>
    <row r="1767" spans="1:14" ht="46.5" customHeight="1" x14ac:dyDescent="0.3">
      <c r="A1767" s="211" t="s">
        <v>131</v>
      </c>
      <c r="B1767" s="1273" t="s">
        <v>2048</v>
      </c>
      <c r="C1767" s="1273"/>
      <c r="D1767" s="1273"/>
      <c r="E1767" s="1273"/>
      <c r="F1767" s="1273"/>
      <c r="G1767" s="1273"/>
      <c r="H1767" s="1273"/>
      <c r="I1767" s="1273"/>
      <c r="J1767" s="1273"/>
      <c r="K1767" s="1273"/>
      <c r="L1767" s="1273"/>
      <c r="M1767" s="1273"/>
      <c r="N1767" s="1273"/>
    </row>
    <row r="1768" spans="1:14" ht="36" customHeight="1" x14ac:dyDescent="0.3">
      <c r="A1768" s="211" t="s">
        <v>450</v>
      </c>
      <c r="B1768" s="1462" t="s">
        <v>2049</v>
      </c>
      <c r="C1768" s="1462"/>
      <c r="D1768" s="1462"/>
      <c r="E1768" s="1462"/>
      <c r="F1768" s="1462"/>
      <c r="G1768" s="1462"/>
      <c r="H1768" s="1462"/>
      <c r="I1768" s="1462"/>
      <c r="J1768" s="1462"/>
      <c r="K1768" s="1462"/>
      <c r="L1768" s="1462"/>
      <c r="M1768" s="1462"/>
      <c r="N1768" s="107"/>
    </row>
    <row r="1769" spans="1:14" x14ac:dyDescent="0.3">
      <c r="A1769" s="211" t="s">
        <v>135</v>
      </c>
      <c r="B1769" s="107" t="s">
        <v>452</v>
      </c>
      <c r="C1769" s="108"/>
      <c r="D1769" s="147"/>
      <c r="E1769" s="107"/>
      <c r="F1769" s="108"/>
      <c r="G1769" s="107"/>
      <c r="H1769" s="107"/>
      <c r="I1769" s="107"/>
      <c r="J1769" s="107"/>
      <c r="K1769" s="107"/>
      <c r="L1769" s="107"/>
      <c r="M1769" s="107"/>
    </row>
    <row r="1773" spans="1:14" x14ac:dyDescent="0.3">
      <c r="L1773" s="107"/>
    </row>
  </sheetData>
  <mergeCells count="141">
    <mergeCell ref="B1768:M1768"/>
    <mergeCell ref="B1767:N1767"/>
    <mergeCell ref="A451:B451"/>
    <mergeCell ref="E451:F451"/>
    <mergeCell ref="I451:J451"/>
    <mergeCell ref="M451:N451"/>
    <mergeCell ref="A452:C452"/>
    <mergeCell ref="A458:B458"/>
    <mergeCell ref="A504:C504"/>
    <mergeCell ref="A510:B510"/>
    <mergeCell ref="I636:J636"/>
    <mergeCell ref="M636:N636"/>
    <mergeCell ref="A638:C638"/>
    <mergeCell ref="A644:B644"/>
    <mergeCell ref="A813:B813"/>
    <mergeCell ref="E813:F813"/>
    <mergeCell ref="I813:J813"/>
    <mergeCell ref="M813:N813"/>
    <mergeCell ref="A557:C557"/>
    <mergeCell ref="A563:B563"/>
    <mergeCell ref="A587:C587"/>
    <mergeCell ref="A593:B593"/>
    <mergeCell ref="A636:B636"/>
    <mergeCell ref="E636:F636"/>
    <mergeCell ref="E9:F9"/>
    <mergeCell ref="G9:H9"/>
    <mergeCell ref="I9:J9"/>
    <mergeCell ref="K9:L9"/>
    <mergeCell ref="M9:N9"/>
    <mergeCell ref="A11:B11"/>
    <mergeCell ref="A1:N1"/>
    <mergeCell ref="A3:N3"/>
    <mergeCell ref="A4:N4"/>
    <mergeCell ref="A5:N5"/>
    <mergeCell ref="A7:C9"/>
    <mergeCell ref="D7:D9"/>
    <mergeCell ref="E7:F7"/>
    <mergeCell ref="G7:H7"/>
    <mergeCell ref="I7:J7"/>
    <mergeCell ref="K7:L7"/>
    <mergeCell ref="M7:N7"/>
    <mergeCell ref="E8:F8"/>
    <mergeCell ref="G8:H8"/>
    <mergeCell ref="I8:J8"/>
    <mergeCell ref="K8:L8"/>
    <mergeCell ref="M8:N8"/>
    <mergeCell ref="A214:B214"/>
    <mergeCell ref="E214:F214"/>
    <mergeCell ref="I214:J214"/>
    <mergeCell ref="M214:N214"/>
    <mergeCell ref="A215:C215"/>
    <mergeCell ref="A222:B222"/>
    <mergeCell ref="A311:C311"/>
    <mergeCell ref="A317:B317"/>
    <mergeCell ref="A259:B259"/>
    <mergeCell ref="E259:F259"/>
    <mergeCell ref="I259:J259"/>
    <mergeCell ref="M259:N259"/>
    <mergeCell ref="A260:C260"/>
    <mergeCell ref="A266:B266"/>
    <mergeCell ref="I979:J979"/>
    <mergeCell ref="M979:N979"/>
    <mergeCell ref="A980:C980"/>
    <mergeCell ref="A986:B986"/>
    <mergeCell ref="A1178:B1178"/>
    <mergeCell ref="E1178:F1178"/>
    <mergeCell ref="I1178:J1178"/>
    <mergeCell ref="M1178:N1178"/>
    <mergeCell ref="A815:C815"/>
    <mergeCell ref="A821:B821"/>
    <mergeCell ref="A929:C929"/>
    <mergeCell ref="A935:B935"/>
    <mergeCell ref="A979:B979"/>
    <mergeCell ref="E979:F979"/>
    <mergeCell ref="A1179:C1179"/>
    <mergeCell ref="A1185:B1185"/>
    <mergeCell ref="A1291:B1291"/>
    <mergeCell ref="E1291:F1291"/>
    <mergeCell ref="I1291:J1291"/>
    <mergeCell ref="M1291:N1291"/>
    <mergeCell ref="A1386:C1386"/>
    <mergeCell ref="A1392:B1392"/>
    <mergeCell ref="A1457:B1457"/>
    <mergeCell ref="E1457:F1457"/>
    <mergeCell ref="I1457:J1457"/>
    <mergeCell ref="M1457:N1457"/>
    <mergeCell ref="A1458:C1458"/>
    <mergeCell ref="A1464:B1464"/>
    <mergeCell ref="A1509:B1509"/>
    <mergeCell ref="E1509:F1509"/>
    <mergeCell ref="I1509:J1509"/>
    <mergeCell ref="M1509:N1509"/>
    <mergeCell ref="A1292:C1292"/>
    <mergeCell ref="A1298:B1298"/>
    <mergeCell ref="A1385:B1385"/>
    <mergeCell ref="E1385:F1385"/>
    <mergeCell ref="I1385:J1385"/>
    <mergeCell ref="M1385:N1385"/>
    <mergeCell ref="A1541:C1541"/>
    <mergeCell ref="A1547:B1547"/>
    <mergeCell ref="A1570:B1570"/>
    <mergeCell ref="E1570:F1570"/>
    <mergeCell ref="I1570:J1570"/>
    <mergeCell ref="M1570:N1570"/>
    <mergeCell ref="A1510:C1510"/>
    <mergeCell ref="A1516:B1516"/>
    <mergeCell ref="A1600:B1600"/>
    <mergeCell ref="E1600:F1600"/>
    <mergeCell ref="I1600:J1600"/>
    <mergeCell ref="M1600:N1600"/>
    <mergeCell ref="A1540:B1540"/>
    <mergeCell ref="E1540:F1540"/>
    <mergeCell ref="I1540:J1540"/>
    <mergeCell ref="M1540:N1540"/>
    <mergeCell ref="I1695:J1695"/>
    <mergeCell ref="M1695:N1695"/>
    <mergeCell ref="A1601:C1601"/>
    <mergeCell ref="A1607:B1607"/>
    <mergeCell ref="A1660:B1660"/>
    <mergeCell ref="E1660:F1660"/>
    <mergeCell ref="I1660:J1660"/>
    <mergeCell ref="M1660:N1660"/>
    <mergeCell ref="A1571:C1571"/>
    <mergeCell ref="A1577:B1577"/>
    <mergeCell ref="A1661:C1661"/>
    <mergeCell ref="A1667:B1667"/>
    <mergeCell ref="A1695:B1695"/>
    <mergeCell ref="E1695:F1695"/>
    <mergeCell ref="M1754:N1754"/>
    <mergeCell ref="A1696:C1696"/>
    <mergeCell ref="A1702:B1702"/>
    <mergeCell ref="A1721:B1721"/>
    <mergeCell ref="E1721:F1721"/>
    <mergeCell ref="I1721:J1721"/>
    <mergeCell ref="M1721:N1721"/>
    <mergeCell ref="A1755:C1755"/>
    <mergeCell ref="A1722:C1722"/>
    <mergeCell ref="A1728:B1728"/>
    <mergeCell ref="A1754:B1754"/>
    <mergeCell ref="E1754:F1754"/>
    <mergeCell ref="I1754:J1754"/>
  </mergeCells>
  <printOptions horizontalCentered="1"/>
  <pageMargins left="0.23622047244094491" right="0.15748031496062992" top="0.47244094488188981" bottom="0.47244094488188981" header="0.35433070866141736" footer="0.31496062992125984"/>
  <pageSetup paperSize="9" scale="50" fitToHeight="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A9B0E-7235-4CB0-85E0-039D944A7181}">
  <sheetPr>
    <pageSetUpPr fitToPage="1"/>
  </sheetPr>
  <dimension ref="A1:N18"/>
  <sheetViews>
    <sheetView workbookViewId="0">
      <selection activeCell="B8" sqref="B8"/>
    </sheetView>
  </sheetViews>
  <sheetFormatPr defaultRowHeight="14.4" x14ac:dyDescent="0.3"/>
  <cols>
    <col min="2" max="2" width="83.21875" customWidth="1"/>
  </cols>
  <sheetData>
    <row r="1" spans="1:14" s="457" customFormat="1" ht="21" x14ac:dyDescent="0.3">
      <c r="A1" s="1331" t="s">
        <v>2067</v>
      </c>
      <c r="B1" s="1331"/>
      <c r="C1" s="1331"/>
      <c r="D1" s="1331"/>
      <c r="E1" s="229"/>
      <c r="F1" s="229"/>
      <c r="G1" s="229"/>
    </row>
    <row r="2" spans="1:14" ht="59.25" customHeight="1" x14ac:dyDescent="0.3">
      <c r="A2" s="1373" t="s">
        <v>2068</v>
      </c>
      <c r="B2" s="1373"/>
      <c r="C2" s="1373"/>
      <c r="D2" s="1373"/>
      <c r="E2" s="815"/>
      <c r="F2" s="815"/>
      <c r="G2" s="815"/>
      <c r="H2" s="815"/>
      <c r="I2" s="815"/>
      <c r="J2" s="815"/>
      <c r="K2" s="815"/>
      <c r="L2" s="815"/>
      <c r="M2" s="815"/>
      <c r="N2" s="815"/>
    </row>
    <row r="3" spans="1:14" x14ac:dyDescent="0.3">
      <c r="A3" s="816"/>
    </row>
    <row r="4" spans="1:14" ht="15" thickBot="1" x14ac:dyDescent="0.35">
      <c r="A4" s="817"/>
    </row>
    <row r="5" spans="1:14" ht="22.5" customHeight="1" thickBot="1" x14ac:dyDescent="0.35">
      <c r="A5" s="1468" t="s">
        <v>779</v>
      </c>
      <c r="B5" s="1469"/>
      <c r="C5" s="1470" t="s">
        <v>2069</v>
      </c>
      <c r="D5" s="1471"/>
    </row>
    <row r="6" spans="1:14" ht="36" customHeight="1" thickBot="1" x14ac:dyDescent="0.35">
      <c r="A6" s="818" t="s">
        <v>2070</v>
      </c>
      <c r="B6" s="819" t="s">
        <v>2071</v>
      </c>
      <c r="C6" s="820" t="s">
        <v>2072</v>
      </c>
      <c r="D6" s="820" t="s">
        <v>2073</v>
      </c>
    </row>
    <row r="7" spans="1:14" ht="36" customHeight="1" thickBot="1" x14ac:dyDescent="0.35">
      <c r="A7" s="818" t="s">
        <v>2074</v>
      </c>
      <c r="B7" s="819" t="s">
        <v>2075</v>
      </c>
      <c r="C7" s="820" t="s">
        <v>2072</v>
      </c>
      <c r="D7" s="820" t="s">
        <v>2073</v>
      </c>
    </row>
    <row r="8" spans="1:14" ht="36" customHeight="1" thickBot="1" x14ac:dyDescent="0.35">
      <c r="A8" s="818" t="s">
        <v>2076</v>
      </c>
      <c r="B8" s="819" t="s">
        <v>2077</v>
      </c>
      <c r="C8" s="820" t="s">
        <v>2072</v>
      </c>
      <c r="D8" s="820" t="s">
        <v>2073</v>
      </c>
    </row>
    <row r="9" spans="1:14" ht="36" customHeight="1" thickBot="1" x14ac:dyDescent="0.35">
      <c r="A9" s="818" t="s">
        <v>2078</v>
      </c>
      <c r="B9" s="819" t="s">
        <v>2079</v>
      </c>
      <c r="C9" s="820" t="s">
        <v>2072</v>
      </c>
      <c r="D9" s="820" t="s">
        <v>2073</v>
      </c>
    </row>
    <row r="10" spans="1:14" ht="36" customHeight="1" thickBot="1" x14ac:dyDescent="0.35">
      <c r="A10" s="818" t="s">
        <v>2080</v>
      </c>
      <c r="B10" s="819" t="s">
        <v>2081</v>
      </c>
      <c r="C10" s="820" t="s">
        <v>2072</v>
      </c>
      <c r="D10" s="820" t="s">
        <v>2073</v>
      </c>
    </row>
    <row r="11" spans="1:14" ht="36" customHeight="1" thickBot="1" x14ac:dyDescent="0.35">
      <c r="A11" s="818" t="s">
        <v>2082</v>
      </c>
      <c r="B11" s="819" t="s">
        <v>2083</v>
      </c>
      <c r="C11" s="820" t="s">
        <v>2072</v>
      </c>
      <c r="D11" s="820" t="s">
        <v>2073</v>
      </c>
    </row>
    <row r="12" spans="1:14" ht="36" customHeight="1" thickBot="1" x14ac:dyDescent="0.35">
      <c r="A12" s="818" t="s">
        <v>2084</v>
      </c>
      <c r="B12" s="819" t="s">
        <v>2085</v>
      </c>
      <c r="C12" s="820" t="s">
        <v>2072</v>
      </c>
      <c r="D12" s="820" t="s">
        <v>2073</v>
      </c>
    </row>
    <row r="13" spans="1:14" ht="36" customHeight="1" thickBot="1" x14ac:dyDescent="0.35">
      <c r="A13" s="818" t="s">
        <v>2086</v>
      </c>
      <c r="B13" s="819" t="s">
        <v>2087</v>
      </c>
      <c r="C13" s="820" t="s">
        <v>2072</v>
      </c>
      <c r="D13" s="820" t="s">
        <v>2073</v>
      </c>
    </row>
    <row r="14" spans="1:14" x14ac:dyDescent="0.3">
      <c r="A14" s="821"/>
    </row>
    <row r="15" spans="1:14" ht="49.5" customHeight="1" x14ac:dyDescent="0.3">
      <c r="A15" s="1472" t="s">
        <v>2088</v>
      </c>
      <c r="B15" s="1472"/>
      <c r="C15" s="1472"/>
      <c r="D15" s="1472"/>
    </row>
    <row r="16" spans="1:14" ht="15" thickBot="1" x14ac:dyDescent="0.35">
      <c r="A16" s="821"/>
    </row>
    <row r="17" spans="1:4" ht="53.25" customHeight="1" thickBot="1" x14ac:dyDescent="0.35">
      <c r="A17" s="1466" t="s">
        <v>2089</v>
      </c>
      <c r="B17" s="1467"/>
      <c r="C17" s="822" t="s">
        <v>2072</v>
      </c>
      <c r="D17" s="822" t="s">
        <v>2073</v>
      </c>
    </row>
    <row r="18" spans="1:4" x14ac:dyDescent="0.3">
      <c r="A18" s="823"/>
    </row>
  </sheetData>
  <mergeCells count="6">
    <mergeCell ref="A17:B17"/>
    <mergeCell ref="A1:D1"/>
    <mergeCell ref="A2:D2"/>
    <mergeCell ref="A5:B5"/>
    <mergeCell ref="C5:D5"/>
    <mergeCell ref="A15:D15"/>
  </mergeCells>
  <pageMargins left="0.70866141732283472" right="0.70866141732283472" top="0.74803149606299213" bottom="0.74803149606299213" header="0.31496062992125984" footer="0.31496062992125984"/>
  <pageSetup paperSize="9" scale="7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8446-577A-4872-8D1B-4A5B52049B6D}">
  <dimension ref="A1:N18"/>
  <sheetViews>
    <sheetView workbookViewId="0">
      <selection activeCell="B8" sqref="B8"/>
    </sheetView>
  </sheetViews>
  <sheetFormatPr defaultRowHeight="14.4" x14ac:dyDescent="0.3"/>
  <cols>
    <col min="2" max="2" width="83.21875" customWidth="1"/>
  </cols>
  <sheetData>
    <row r="1" spans="1:14" ht="21" x14ac:dyDescent="0.3">
      <c r="A1" s="1331" t="s">
        <v>2090</v>
      </c>
      <c r="B1" s="1331"/>
      <c r="C1" s="1331"/>
      <c r="D1" s="1331"/>
    </row>
    <row r="2" spans="1:14" ht="48" customHeight="1" x14ac:dyDescent="0.3">
      <c r="A2" s="1373" t="s">
        <v>2091</v>
      </c>
      <c r="B2" s="1373"/>
      <c r="C2" s="1373"/>
      <c r="D2" s="1373"/>
      <c r="E2" s="815"/>
      <c r="F2" s="815"/>
      <c r="G2" s="815"/>
      <c r="H2" s="815"/>
      <c r="I2" s="815"/>
      <c r="J2" s="815"/>
      <c r="K2" s="815"/>
      <c r="L2" s="815"/>
      <c r="M2" s="815"/>
      <c r="N2" s="815"/>
    </row>
    <row r="3" spans="1:14" x14ac:dyDescent="0.3">
      <c r="A3" s="816"/>
    </row>
    <row r="4" spans="1:14" ht="15" thickBot="1" x14ac:dyDescent="0.35">
      <c r="A4" s="817"/>
    </row>
    <row r="5" spans="1:14" ht="22.5" customHeight="1" thickBot="1" x14ac:dyDescent="0.35">
      <c r="A5" s="1468" t="s">
        <v>779</v>
      </c>
      <c r="B5" s="1469"/>
      <c r="C5" s="1470" t="s">
        <v>2069</v>
      </c>
      <c r="D5" s="1471"/>
    </row>
    <row r="6" spans="1:14" ht="36" customHeight="1" thickBot="1" x14ac:dyDescent="0.35">
      <c r="A6" s="818" t="s">
        <v>2070</v>
      </c>
      <c r="B6" s="819" t="s">
        <v>2092</v>
      </c>
      <c r="C6" s="820" t="s">
        <v>2072</v>
      </c>
      <c r="D6" s="820" t="s">
        <v>2073</v>
      </c>
    </row>
    <row r="7" spans="1:14" ht="36" customHeight="1" thickBot="1" x14ac:dyDescent="0.35">
      <c r="A7" s="818" t="s">
        <v>2074</v>
      </c>
      <c r="B7" s="819" t="s">
        <v>2093</v>
      </c>
      <c r="C7" s="820" t="s">
        <v>2072</v>
      </c>
      <c r="D7" s="820" t="s">
        <v>2073</v>
      </c>
    </row>
    <row r="8" spans="1:14" ht="36" customHeight="1" thickBot="1" x14ac:dyDescent="0.35">
      <c r="A8" s="818" t="s">
        <v>2076</v>
      </c>
      <c r="B8" s="819" t="s">
        <v>2077</v>
      </c>
      <c r="C8" s="820" t="s">
        <v>2072</v>
      </c>
      <c r="D8" s="820" t="s">
        <v>2073</v>
      </c>
    </row>
    <row r="9" spans="1:14" ht="36" customHeight="1" thickBot="1" x14ac:dyDescent="0.35">
      <c r="A9" s="818" t="s">
        <v>2078</v>
      </c>
      <c r="B9" s="819" t="s">
        <v>2094</v>
      </c>
      <c r="C9" s="820" t="s">
        <v>2072</v>
      </c>
      <c r="D9" s="820" t="s">
        <v>2073</v>
      </c>
    </row>
    <row r="10" spans="1:14" ht="36" customHeight="1" thickBot="1" x14ac:dyDescent="0.35">
      <c r="A10" s="818" t="s">
        <v>2080</v>
      </c>
      <c r="B10" s="819" t="s">
        <v>2081</v>
      </c>
      <c r="C10" s="820" t="s">
        <v>2072</v>
      </c>
      <c r="D10" s="820" t="s">
        <v>2073</v>
      </c>
    </row>
    <row r="11" spans="1:14" ht="36" customHeight="1" thickBot="1" x14ac:dyDescent="0.35">
      <c r="A11" s="818" t="s">
        <v>2082</v>
      </c>
      <c r="B11" s="819" t="s">
        <v>2083</v>
      </c>
      <c r="C11" s="820" t="s">
        <v>2072</v>
      </c>
      <c r="D11" s="820" t="s">
        <v>2073</v>
      </c>
    </row>
    <row r="12" spans="1:14" ht="36" customHeight="1" thickBot="1" x14ac:dyDescent="0.35">
      <c r="A12" s="818" t="s">
        <v>2084</v>
      </c>
      <c r="B12" s="819" t="s">
        <v>2085</v>
      </c>
      <c r="C12" s="820" t="s">
        <v>2072</v>
      </c>
      <c r="D12" s="820" t="s">
        <v>2073</v>
      </c>
    </row>
    <row r="13" spans="1:14" ht="36" customHeight="1" thickBot="1" x14ac:dyDescent="0.35">
      <c r="A13" s="818" t="s">
        <v>2086</v>
      </c>
      <c r="B13" s="819" t="s">
        <v>2095</v>
      </c>
      <c r="C13" s="820" t="s">
        <v>2072</v>
      </c>
      <c r="D13" s="820" t="s">
        <v>2073</v>
      </c>
    </row>
    <row r="14" spans="1:14" x14ac:dyDescent="0.3">
      <c r="A14" s="821"/>
    </row>
    <row r="15" spans="1:14" ht="49.5" customHeight="1" x14ac:dyDescent="0.3">
      <c r="A15" s="1472" t="s">
        <v>2088</v>
      </c>
      <c r="B15" s="1472"/>
      <c r="C15" s="1472"/>
      <c r="D15" s="1472"/>
    </row>
    <row r="16" spans="1:14" ht="15" thickBot="1" x14ac:dyDescent="0.35">
      <c r="A16" s="821"/>
    </row>
    <row r="17" spans="1:4" ht="53.25" customHeight="1" thickBot="1" x14ac:dyDescent="0.35">
      <c r="A17" s="1466" t="s">
        <v>2089</v>
      </c>
      <c r="B17" s="1467"/>
      <c r="C17" s="822" t="s">
        <v>2072</v>
      </c>
      <c r="D17" s="822" t="s">
        <v>2073</v>
      </c>
    </row>
    <row r="18" spans="1:4" x14ac:dyDescent="0.3">
      <c r="A18" s="823"/>
    </row>
  </sheetData>
  <mergeCells count="6">
    <mergeCell ref="A17:B17"/>
    <mergeCell ref="A1:D1"/>
    <mergeCell ref="A2:D2"/>
    <mergeCell ref="A5:B5"/>
    <mergeCell ref="C5:D5"/>
    <mergeCell ref="A15:D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3E73-10A2-4304-9B54-41A336764FDB}">
  <dimension ref="A1:N18"/>
  <sheetViews>
    <sheetView workbookViewId="0">
      <selection activeCell="B8" sqref="B8"/>
    </sheetView>
  </sheetViews>
  <sheetFormatPr defaultRowHeight="14.4" x14ac:dyDescent="0.3"/>
  <cols>
    <col min="2" max="2" width="83.21875" customWidth="1"/>
  </cols>
  <sheetData>
    <row r="1" spans="1:14" ht="21" x14ac:dyDescent="0.3">
      <c r="A1" s="1331" t="s">
        <v>2096</v>
      </c>
      <c r="B1" s="1331"/>
      <c r="C1" s="1331"/>
      <c r="D1" s="1331"/>
    </row>
    <row r="2" spans="1:14" ht="41.25" customHeight="1" x14ac:dyDescent="0.3">
      <c r="A2" s="1373" t="s">
        <v>2097</v>
      </c>
      <c r="B2" s="1373"/>
      <c r="C2" s="1373"/>
      <c r="D2" s="1373"/>
      <c r="E2" s="815"/>
      <c r="F2" s="815"/>
      <c r="G2" s="815"/>
      <c r="H2" s="815"/>
      <c r="I2" s="815"/>
      <c r="J2" s="815"/>
      <c r="K2" s="815"/>
      <c r="L2" s="815"/>
      <c r="M2" s="815"/>
      <c r="N2" s="815"/>
    </row>
    <row r="3" spans="1:14" x14ac:dyDescent="0.3">
      <c r="A3" s="816"/>
    </row>
    <row r="4" spans="1:14" ht="15" thickBot="1" x14ac:dyDescent="0.35">
      <c r="A4" s="817"/>
    </row>
    <row r="5" spans="1:14" ht="22.5" customHeight="1" thickBot="1" x14ac:dyDescent="0.35">
      <c r="A5" s="1468" t="s">
        <v>779</v>
      </c>
      <c r="B5" s="1469"/>
      <c r="C5" s="1470" t="s">
        <v>2069</v>
      </c>
      <c r="D5" s="1471"/>
    </row>
    <row r="6" spans="1:14" ht="36" customHeight="1" thickBot="1" x14ac:dyDescent="0.35">
      <c r="A6" s="818" t="s">
        <v>2070</v>
      </c>
      <c r="B6" s="819" t="s">
        <v>2098</v>
      </c>
      <c r="C6" s="820" t="s">
        <v>2072</v>
      </c>
      <c r="D6" s="820" t="s">
        <v>2073</v>
      </c>
    </row>
    <row r="7" spans="1:14" ht="36" customHeight="1" thickBot="1" x14ac:dyDescent="0.35">
      <c r="A7" s="818" t="s">
        <v>2074</v>
      </c>
      <c r="B7" s="819" t="s">
        <v>2099</v>
      </c>
      <c r="C7" s="820" t="s">
        <v>2072</v>
      </c>
      <c r="D7" s="820" t="s">
        <v>2073</v>
      </c>
    </row>
    <row r="8" spans="1:14" ht="36" customHeight="1" thickBot="1" x14ac:dyDescent="0.35">
      <c r="A8" s="818" t="s">
        <v>2076</v>
      </c>
      <c r="B8" s="819" t="s">
        <v>2077</v>
      </c>
      <c r="C8" s="820" t="s">
        <v>2072</v>
      </c>
      <c r="D8" s="820" t="s">
        <v>2073</v>
      </c>
    </row>
    <row r="9" spans="1:14" ht="36" customHeight="1" thickBot="1" x14ac:dyDescent="0.35">
      <c r="A9" s="818" t="s">
        <v>2078</v>
      </c>
      <c r="B9" s="819" t="s">
        <v>2100</v>
      </c>
      <c r="C9" s="820" t="s">
        <v>2072</v>
      </c>
      <c r="D9" s="820" t="s">
        <v>2073</v>
      </c>
    </row>
    <row r="10" spans="1:14" ht="36" customHeight="1" thickBot="1" x14ac:dyDescent="0.35">
      <c r="A10" s="818" t="s">
        <v>2080</v>
      </c>
      <c r="B10" s="819" t="s">
        <v>2081</v>
      </c>
      <c r="C10" s="820" t="s">
        <v>2072</v>
      </c>
      <c r="D10" s="820" t="s">
        <v>2073</v>
      </c>
    </row>
    <row r="11" spans="1:14" ht="36" customHeight="1" thickBot="1" x14ac:dyDescent="0.35">
      <c r="A11" s="818" t="s">
        <v>2082</v>
      </c>
      <c r="B11" s="819" t="s">
        <v>2083</v>
      </c>
      <c r="C11" s="820" t="s">
        <v>2072</v>
      </c>
      <c r="D11" s="820" t="s">
        <v>2073</v>
      </c>
    </row>
    <row r="12" spans="1:14" ht="36" customHeight="1" thickBot="1" x14ac:dyDescent="0.35">
      <c r="A12" s="818" t="s">
        <v>2084</v>
      </c>
      <c r="B12" s="819" t="s">
        <v>2085</v>
      </c>
      <c r="C12" s="820" t="s">
        <v>2072</v>
      </c>
      <c r="D12" s="820" t="s">
        <v>2073</v>
      </c>
    </row>
    <row r="13" spans="1:14" ht="36" customHeight="1" thickBot="1" x14ac:dyDescent="0.35">
      <c r="A13" s="818" t="s">
        <v>2086</v>
      </c>
      <c r="B13" s="819" t="s">
        <v>2101</v>
      </c>
      <c r="C13" s="820" t="s">
        <v>2072</v>
      </c>
      <c r="D13" s="820" t="s">
        <v>2073</v>
      </c>
    </row>
    <row r="14" spans="1:14" x14ac:dyDescent="0.3">
      <c r="A14" s="821"/>
    </row>
    <row r="15" spans="1:14" ht="49.5" customHeight="1" x14ac:dyDescent="0.3">
      <c r="A15" s="1472" t="s">
        <v>2088</v>
      </c>
      <c r="B15" s="1472"/>
      <c r="C15" s="1472"/>
      <c r="D15" s="1472"/>
    </row>
    <row r="16" spans="1:14" ht="15" thickBot="1" x14ac:dyDescent="0.35">
      <c r="A16" s="821"/>
    </row>
    <row r="17" spans="1:4" ht="53.25" customHeight="1" thickBot="1" x14ac:dyDescent="0.35">
      <c r="A17" s="1466" t="s">
        <v>2089</v>
      </c>
      <c r="B17" s="1467"/>
      <c r="C17" s="822" t="s">
        <v>2072</v>
      </c>
      <c r="D17" s="822" t="s">
        <v>2073</v>
      </c>
    </row>
    <row r="18" spans="1:4" x14ac:dyDescent="0.3">
      <c r="A18" s="823"/>
    </row>
  </sheetData>
  <mergeCells count="6">
    <mergeCell ref="A17:B17"/>
    <mergeCell ref="A1:D1"/>
    <mergeCell ref="A2:D2"/>
    <mergeCell ref="A5:B5"/>
    <mergeCell ref="C5:D5"/>
    <mergeCell ref="A15:D1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289F-9EDD-4DA0-8B64-228E5082BB2A}">
  <dimension ref="A1"/>
  <sheetViews>
    <sheetView workbookViewId="0">
      <selection activeCell="P30" sqref="P30"/>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E666-4E1C-45E7-BCA1-E24EB92F0093}">
  <dimension ref="A1:N162"/>
  <sheetViews>
    <sheetView zoomScaleNormal="100" workbookViewId="0">
      <selection activeCell="J17" sqref="J17"/>
    </sheetView>
  </sheetViews>
  <sheetFormatPr defaultColWidth="9.21875" defaultRowHeight="13.8" x14ac:dyDescent="0.3"/>
  <cols>
    <col min="1" max="1" width="9.21875" style="3"/>
    <col min="2" max="2" width="5.5546875" style="2" customWidth="1"/>
    <col min="3" max="3" width="5.5546875" style="2" hidden="1" customWidth="1"/>
    <col min="4" max="4" width="49.44140625" style="3" customWidth="1"/>
    <col min="5" max="5" width="12.77734375" style="1" customWidth="1"/>
    <col min="6" max="6" width="9.21875" style="2"/>
    <col min="7" max="13" width="9.21875" style="1"/>
    <col min="14" max="14" width="17.77734375" style="1" customWidth="1"/>
    <col min="15" max="16384" width="9.21875" style="1"/>
  </cols>
  <sheetData>
    <row r="1" spans="1:14" ht="21" customHeight="1" x14ac:dyDescent="0.3">
      <c r="A1" s="1277" t="s">
        <v>1</v>
      </c>
      <c r="B1" s="1277"/>
      <c r="C1" s="1277"/>
      <c r="D1" s="1277"/>
      <c r="E1" s="1277"/>
      <c r="F1" s="1277"/>
      <c r="G1" s="1277"/>
      <c r="H1" s="1277"/>
      <c r="I1" s="1277"/>
      <c r="J1" s="1277"/>
      <c r="K1" s="1277"/>
      <c r="L1" s="1277"/>
      <c r="M1" s="1277"/>
      <c r="N1" s="1277"/>
    </row>
    <row r="3" spans="1:14" ht="21" x14ac:dyDescent="0.5">
      <c r="A3" s="1250" t="s">
        <v>454</v>
      </c>
      <c r="B3" s="1250"/>
      <c r="C3" s="1250"/>
      <c r="D3" s="1250"/>
      <c r="E3" s="1250"/>
      <c r="F3" s="1250"/>
      <c r="G3" s="1250"/>
      <c r="H3" s="1250"/>
      <c r="I3" s="1250"/>
      <c r="J3" s="1250"/>
      <c r="K3" s="1250"/>
      <c r="L3" s="1250"/>
      <c r="M3" s="1250"/>
      <c r="N3" s="1250"/>
    </row>
    <row r="5" spans="1:14" ht="13.5" thickBot="1" x14ac:dyDescent="0.35"/>
    <row r="6" spans="1:14" ht="39.75" customHeight="1" thickTop="1" x14ac:dyDescent="0.3">
      <c r="A6" s="1251" t="s">
        <v>157</v>
      </c>
      <c r="B6" s="1297"/>
      <c r="C6" s="1252"/>
      <c r="D6" s="1257" t="s">
        <v>5</v>
      </c>
      <c r="E6" s="1262" t="s">
        <v>158</v>
      </c>
      <c r="F6" s="1262"/>
      <c r="G6" s="1262" t="s">
        <v>159</v>
      </c>
      <c r="H6" s="1262"/>
      <c r="I6" s="1262" t="s">
        <v>455</v>
      </c>
      <c r="J6" s="1262"/>
      <c r="K6" s="1262"/>
      <c r="L6" s="1262"/>
      <c r="M6" s="1262" t="s">
        <v>161</v>
      </c>
      <c r="N6" s="1263"/>
    </row>
    <row r="7" spans="1:14" ht="42.75" customHeight="1" x14ac:dyDescent="0.3">
      <c r="A7" s="1253"/>
      <c r="B7" s="1265"/>
      <c r="C7" s="1254"/>
      <c r="D7" s="1258"/>
      <c r="E7" s="1243" t="s">
        <v>10</v>
      </c>
      <c r="F7" s="1243"/>
      <c r="G7" s="1243" t="s">
        <v>162</v>
      </c>
      <c r="H7" s="1243"/>
      <c r="I7" s="1243" t="s">
        <v>456</v>
      </c>
      <c r="J7" s="1243"/>
      <c r="K7" s="1243" t="s">
        <v>164</v>
      </c>
      <c r="L7" s="1243"/>
      <c r="M7" s="1243" t="s">
        <v>165</v>
      </c>
      <c r="N7" s="1246"/>
    </row>
    <row r="8" spans="1:14" ht="36" customHeight="1" x14ac:dyDescent="0.3">
      <c r="A8" s="1255"/>
      <c r="B8" s="1267"/>
      <c r="C8" s="1256"/>
      <c r="D8" s="1259"/>
      <c r="E8" s="1243" t="s">
        <v>15</v>
      </c>
      <c r="F8" s="1243"/>
      <c r="G8" s="1243" t="s">
        <v>166</v>
      </c>
      <c r="H8" s="1243"/>
      <c r="I8" s="1243" t="s">
        <v>457</v>
      </c>
      <c r="J8" s="1243"/>
      <c r="K8" s="1243"/>
      <c r="L8" s="1243"/>
      <c r="M8" s="1243" t="s">
        <v>168</v>
      </c>
      <c r="N8" s="1246"/>
    </row>
    <row r="9" spans="1:14" s="107" customFormat="1" ht="13.05" x14ac:dyDescent="0.3">
      <c r="A9" s="770"/>
      <c r="B9" s="173"/>
      <c r="C9" s="173"/>
      <c r="D9" s="4"/>
      <c r="F9" s="108"/>
      <c r="N9" s="187"/>
    </row>
    <row r="10" spans="1:14" s="107" customFormat="1" x14ac:dyDescent="0.3">
      <c r="A10" s="1291"/>
      <c r="D10" s="1035" t="s">
        <v>169</v>
      </c>
      <c r="E10" s="1036" t="s">
        <v>20</v>
      </c>
      <c r="F10" s="1037">
        <v>0</v>
      </c>
      <c r="G10" s="1037"/>
      <c r="H10" s="1037"/>
      <c r="I10" s="1037"/>
      <c r="J10" s="1037"/>
      <c r="K10" s="1037"/>
      <c r="L10" s="1037"/>
      <c r="M10" s="1037"/>
      <c r="N10" s="1038"/>
    </row>
    <row r="11" spans="1:14" s="107" customFormat="1" x14ac:dyDescent="0.3">
      <c r="A11" s="1291"/>
      <c r="D11" s="1035"/>
      <c r="E11" s="1036"/>
      <c r="F11" s="1037"/>
      <c r="G11" s="1037"/>
      <c r="H11" s="1037"/>
      <c r="I11" s="1037"/>
      <c r="J11" s="1037"/>
      <c r="K11" s="1037"/>
      <c r="L11" s="1037"/>
      <c r="M11" s="1037"/>
      <c r="N11" s="1038"/>
    </row>
    <row r="12" spans="1:14" s="107" customFormat="1" ht="28.8" x14ac:dyDescent="0.3">
      <c r="A12" s="1291"/>
      <c r="D12" s="1035" t="s">
        <v>458</v>
      </c>
      <c r="E12" s="1036" t="s">
        <v>20</v>
      </c>
      <c r="F12" s="1037">
        <v>0</v>
      </c>
      <c r="G12" s="1037"/>
      <c r="H12" s="1037"/>
      <c r="I12" s="1037"/>
      <c r="J12" s="1037"/>
      <c r="K12" s="1037"/>
      <c r="L12" s="1037"/>
      <c r="M12" s="1037"/>
      <c r="N12" s="1038"/>
    </row>
    <row r="13" spans="1:14" s="107" customFormat="1" x14ac:dyDescent="0.3">
      <c r="A13" s="1292"/>
      <c r="B13" s="194"/>
      <c r="C13" s="194"/>
      <c r="D13" s="1039"/>
      <c r="E13" s="1040"/>
      <c r="F13" s="1041"/>
      <c r="G13" s="1041"/>
      <c r="H13" s="1041"/>
      <c r="I13" s="1041"/>
      <c r="J13" s="1041"/>
      <c r="K13" s="1041"/>
      <c r="L13" s="1041"/>
      <c r="M13" s="1041"/>
      <c r="N13" s="1042"/>
    </row>
    <row r="14" spans="1:14" ht="13.05" x14ac:dyDescent="0.3">
      <c r="A14" s="1046"/>
      <c r="B14" s="60"/>
      <c r="C14" s="60"/>
      <c r="D14" s="63"/>
      <c r="E14" s="1282"/>
      <c r="F14" s="1282"/>
      <c r="G14" s="60"/>
      <c r="H14" s="63"/>
      <c r="I14" s="1282"/>
      <c r="J14" s="1282"/>
      <c r="K14" s="60"/>
      <c r="L14" s="63"/>
      <c r="M14" s="1282"/>
      <c r="N14" s="1283"/>
    </row>
    <row r="15" spans="1:14" ht="13.05" x14ac:dyDescent="0.3">
      <c r="A15" s="1284" t="s">
        <v>459</v>
      </c>
      <c r="B15" s="1285"/>
      <c r="C15" s="170"/>
      <c r="D15" s="125" t="s">
        <v>460</v>
      </c>
      <c r="E15" s="111" t="s">
        <v>31</v>
      </c>
      <c r="F15" s="111">
        <v>0</v>
      </c>
      <c r="G15" s="111" t="s">
        <v>179</v>
      </c>
      <c r="H15" s="111">
        <v>0</v>
      </c>
      <c r="I15" s="111" t="s">
        <v>33</v>
      </c>
      <c r="J15" s="111">
        <v>0</v>
      </c>
      <c r="K15" s="111"/>
      <c r="L15" s="111"/>
      <c r="M15" s="111" t="s">
        <v>35</v>
      </c>
      <c r="N15" s="112">
        <v>0</v>
      </c>
    </row>
    <row r="16" spans="1:14" ht="13.05" x14ac:dyDescent="0.3">
      <c r="A16" s="1047"/>
      <c r="B16" s="12"/>
      <c r="C16" s="12"/>
      <c r="D16" s="13"/>
      <c r="E16" s="111" t="s">
        <v>20</v>
      </c>
      <c r="F16" s="111">
        <v>0</v>
      </c>
      <c r="G16" s="111" t="s">
        <v>180</v>
      </c>
      <c r="H16" s="111">
        <v>0</v>
      </c>
      <c r="I16" s="111" t="s">
        <v>181</v>
      </c>
      <c r="J16" s="111">
        <v>0</v>
      </c>
      <c r="K16" s="111" t="s">
        <v>182</v>
      </c>
      <c r="L16" s="111">
        <v>0</v>
      </c>
      <c r="M16" s="111" t="s">
        <v>38</v>
      </c>
      <c r="N16" s="112">
        <v>0</v>
      </c>
    </row>
    <row r="17" spans="1:14" ht="13.05" x14ac:dyDescent="0.3">
      <c r="A17" s="1047"/>
      <c r="B17" s="12"/>
      <c r="C17" s="12"/>
      <c r="D17" s="13"/>
      <c r="E17" s="111" t="s">
        <v>26</v>
      </c>
      <c r="F17" s="111">
        <v>0</v>
      </c>
      <c r="G17" s="111" t="s">
        <v>183</v>
      </c>
      <c r="H17" s="111">
        <v>0</v>
      </c>
      <c r="I17" s="111" t="s">
        <v>184</v>
      </c>
      <c r="J17" s="111">
        <v>0</v>
      </c>
      <c r="K17" s="111"/>
      <c r="L17" s="111"/>
      <c r="M17" s="111" t="s">
        <v>39</v>
      </c>
      <c r="N17" s="112">
        <v>0</v>
      </c>
    </row>
    <row r="18" spans="1:14" ht="13.05" x14ac:dyDescent="0.3">
      <c r="A18" s="1048"/>
      <c r="B18" s="43"/>
      <c r="C18" s="43"/>
      <c r="D18" s="22"/>
      <c r="E18" s="113"/>
      <c r="F18" s="113"/>
      <c r="G18" s="113"/>
      <c r="H18" s="51"/>
      <c r="I18" s="113"/>
      <c r="J18" s="113"/>
      <c r="K18" s="113"/>
      <c r="L18" s="51"/>
      <c r="M18" s="113"/>
      <c r="N18" s="1049"/>
    </row>
    <row r="19" spans="1:14" ht="13.05" x14ac:dyDescent="0.3">
      <c r="A19" s="1050"/>
      <c r="B19" s="12"/>
      <c r="C19" s="12"/>
      <c r="D19" s="30"/>
      <c r="N19" s="5"/>
    </row>
    <row r="20" spans="1:14" ht="13.05" x14ac:dyDescent="0.3">
      <c r="A20" s="1051"/>
      <c r="B20" s="60"/>
      <c r="C20" s="60"/>
      <c r="D20" s="63"/>
      <c r="E20" s="1298"/>
      <c r="F20" s="1298"/>
      <c r="G20" s="1052"/>
      <c r="H20" s="1053"/>
      <c r="I20" s="1298"/>
      <c r="J20" s="1298"/>
      <c r="K20" s="1052"/>
      <c r="L20" s="1053"/>
      <c r="M20" s="1298"/>
      <c r="N20" s="1299"/>
    </row>
    <row r="21" spans="1:14" ht="13.05" x14ac:dyDescent="0.3">
      <c r="A21" s="1284" t="s">
        <v>461</v>
      </c>
      <c r="B21" s="1285"/>
      <c r="C21" s="170"/>
      <c r="D21" s="29" t="s">
        <v>226</v>
      </c>
      <c r="E21" s="111" t="s">
        <v>31</v>
      </c>
      <c r="F21" s="111">
        <v>0</v>
      </c>
      <c r="G21" s="111" t="s">
        <v>179</v>
      </c>
      <c r="H21" s="111">
        <v>0</v>
      </c>
      <c r="I21" s="111" t="s">
        <v>33</v>
      </c>
      <c r="J21" s="111">
        <v>0</v>
      </c>
      <c r="K21" s="111"/>
      <c r="L21" s="111"/>
      <c r="M21" s="111" t="s">
        <v>35</v>
      </c>
      <c r="N21" s="112">
        <v>0</v>
      </c>
    </row>
    <row r="22" spans="1:14" ht="13.05" x14ac:dyDescent="0.3">
      <c r="A22" s="1054"/>
      <c r="B22" s="170"/>
      <c r="C22" s="170"/>
      <c r="D22" s="29"/>
      <c r="E22" s="111" t="s">
        <v>20</v>
      </c>
      <c r="F22" s="111">
        <v>0</v>
      </c>
      <c r="G22" s="111" t="s">
        <v>180</v>
      </c>
      <c r="H22" s="111">
        <v>0</v>
      </c>
      <c r="I22" s="111" t="s">
        <v>181</v>
      </c>
      <c r="J22" s="111">
        <v>0</v>
      </c>
      <c r="K22" s="111" t="s">
        <v>182</v>
      </c>
      <c r="L22" s="111">
        <v>0</v>
      </c>
      <c r="M22" s="111" t="s">
        <v>38</v>
      </c>
      <c r="N22" s="112">
        <v>0</v>
      </c>
    </row>
    <row r="23" spans="1:14" ht="13.05" x14ac:dyDescent="0.3">
      <c r="A23" s="1047"/>
      <c r="B23" s="12"/>
      <c r="C23" s="12"/>
      <c r="D23" s="13"/>
      <c r="E23" s="111" t="s">
        <v>26</v>
      </c>
      <c r="F23" s="111">
        <v>0</v>
      </c>
      <c r="G23" s="111" t="s">
        <v>183</v>
      </c>
      <c r="H23" s="111">
        <v>0</v>
      </c>
      <c r="I23" s="111" t="s">
        <v>184</v>
      </c>
      <c r="J23" s="111">
        <v>0</v>
      </c>
      <c r="K23" s="111"/>
      <c r="L23" s="111"/>
      <c r="M23" s="111" t="s">
        <v>39</v>
      </c>
      <c r="N23" s="112">
        <v>0</v>
      </c>
    </row>
    <row r="24" spans="1:14" ht="13.05" x14ac:dyDescent="0.3">
      <c r="A24" s="1048"/>
      <c r="B24" s="43"/>
      <c r="C24" s="43"/>
      <c r="D24" s="22"/>
      <c r="E24" s="113"/>
      <c r="F24" s="113"/>
      <c r="G24" s="113"/>
      <c r="H24" s="51"/>
      <c r="I24" s="113"/>
      <c r="J24" s="113"/>
      <c r="K24" s="113"/>
      <c r="L24" s="51"/>
      <c r="M24" s="113"/>
      <c r="N24" s="1049"/>
    </row>
    <row r="25" spans="1:14" ht="13.05" x14ac:dyDescent="0.3">
      <c r="A25" s="1055"/>
      <c r="B25" s="108"/>
      <c r="C25" s="108"/>
      <c r="D25" s="13"/>
      <c r="N25" s="5"/>
    </row>
    <row r="26" spans="1:14" ht="13.05" x14ac:dyDescent="0.3">
      <c r="A26" s="1051"/>
      <c r="B26" s="60"/>
      <c r="C26" s="60"/>
      <c r="D26" s="63"/>
      <c r="E26" s="1298"/>
      <c r="F26" s="1298"/>
      <c r="G26" s="1052"/>
      <c r="H26" s="1053"/>
      <c r="I26" s="1298"/>
      <c r="J26" s="1298"/>
      <c r="K26" s="1052"/>
      <c r="L26" s="1053"/>
      <c r="M26" s="1298"/>
      <c r="N26" s="1299"/>
    </row>
    <row r="27" spans="1:14" ht="13.05" x14ac:dyDescent="0.3">
      <c r="A27" s="1284" t="s">
        <v>462</v>
      </c>
      <c r="B27" s="1285"/>
      <c r="C27" s="170"/>
      <c r="D27" s="29" t="s">
        <v>235</v>
      </c>
      <c r="E27" s="111" t="s">
        <v>31</v>
      </c>
      <c r="F27" s="111">
        <v>0</v>
      </c>
      <c r="G27" s="111" t="s">
        <v>179</v>
      </c>
      <c r="H27" s="111">
        <v>0</v>
      </c>
      <c r="I27" s="111" t="s">
        <v>33</v>
      </c>
      <c r="J27" s="111">
        <v>0</v>
      </c>
      <c r="K27" s="111"/>
      <c r="L27" s="111"/>
      <c r="M27" s="111" t="s">
        <v>35</v>
      </c>
      <c r="N27" s="112">
        <v>0</v>
      </c>
    </row>
    <row r="28" spans="1:14" ht="13.05" x14ac:dyDescent="0.3">
      <c r="A28" s="1054"/>
      <c r="B28" s="170"/>
      <c r="C28" s="170"/>
      <c r="D28" s="29"/>
      <c r="E28" s="111" t="s">
        <v>20</v>
      </c>
      <c r="F28" s="111">
        <v>0</v>
      </c>
      <c r="G28" s="111" t="s">
        <v>180</v>
      </c>
      <c r="H28" s="111">
        <v>0</v>
      </c>
      <c r="I28" s="111" t="s">
        <v>181</v>
      </c>
      <c r="J28" s="111">
        <v>0</v>
      </c>
      <c r="K28" s="111" t="s">
        <v>182</v>
      </c>
      <c r="L28" s="111">
        <v>0</v>
      </c>
      <c r="M28" s="111" t="s">
        <v>38</v>
      </c>
      <c r="N28" s="112">
        <v>0</v>
      </c>
    </row>
    <row r="29" spans="1:14" ht="13.05" x14ac:dyDescent="0.3">
      <c r="A29" s="1047"/>
      <c r="B29" s="12"/>
      <c r="C29" s="12"/>
      <c r="D29" s="13"/>
      <c r="E29" s="111" t="s">
        <v>26</v>
      </c>
      <c r="F29" s="111">
        <v>0</v>
      </c>
      <c r="G29" s="111" t="s">
        <v>183</v>
      </c>
      <c r="H29" s="111">
        <v>0</v>
      </c>
      <c r="I29" s="111" t="s">
        <v>184</v>
      </c>
      <c r="J29" s="111">
        <v>0</v>
      </c>
      <c r="K29" s="111"/>
      <c r="L29" s="111"/>
      <c r="M29" s="111" t="s">
        <v>39</v>
      </c>
      <c r="N29" s="112">
        <v>0</v>
      </c>
    </row>
    <row r="30" spans="1:14" ht="13.05" x14ac:dyDescent="0.3">
      <c r="A30" s="1048"/>
      <c r="B30" s="43"/>
      <c r="C30" s="43"/>
      <c r="D30" s="22"/>
      <c r="E30" s="113"/>
      <c r="F30" s="113"/>
      <c r="G30" s="113"/>
      <c r="H30" s="51"/>
      <c r="I30" s="113"/>
      <c r="J30" s="113"/>
      <c r="K30" s="113"/>
      <c r="L30" s="51"/>
      <c r="M30" s="113"/>
      <c r="N30" s="1049"/>
    </row>
    <row r="31" spans="1:14" ht="13.05" x14ac:dyDescent="0.3">
      <c r="A31" s="1050"/>
      <c r="B31" s="12"/>
      <c r="C31" s="12"/>
      <c r="D31" s="30"/>
      <c r="N31" s="5"/>
    </row>
    <row r="32" spans="1:14" ht="13.05" x14ac:dyDescent="0.3">
      <c r="A32" s="1051"/>
      <c r="B32" s="60"/>
      <c r="C32" s="60"/>
      <c r="D32" s="63"/>
      <c r="E32" s="1298"/>
      <c r="F32" s="1298"/>
      <c r="G32" s="1052"/>
      <c r="H32" s="1053"/>
      <c r="I32" s="1298"/>
      <c r="J32" s="1298"/>
      <c r="K32" s="1052"/>
      <c r="L32" s="1053"/>
      <c r="M32" s="1298"/>
      <c r="N32" s="1299"/>
    </row>
    <row r="33" spans="1:14" ht="13.05" x14ac:dyDescent="0.3">
      <c r="A33" s="1284" t="s">
        <v>463</v>
      </c>
      <c r="B33" s="1285"/>
      <c r="C33" s="170"/>
      <c r="D33" s="29" t="s">
        <v>243</v>
      </c>
      <c r="E33" s="111" t="s">
        <v>31</v>
      </c>
      <c r="F33" s="111">
        <v>0</v>
      </c>
      <c r="G33" s="111" t="s">
        <v>179</v>
      </c>
      <c r="H33" s="111">
        <v>0</v>
      </c>
      <c r="I33" s="111" t="s">
        <v>33</v>
      </c>
      <c r="J33" s="111">
        <v>0</v>
      </c>
      <c r="K33" s="111"/>
      <c r="L33" s="111"/>
      <c r="M33" s="111" t="s">
        <v>35</v>
      </c>
      <c r="N33" s="112">
        <v>0</v>
      </c>
    </row>
    <row r="34" spans="1:14" ht="13.05" x14ac:dyDescent="0.3">
      <c r="A34" s="1054"/>
      <c r="B34" s="170"/>
      <c r="C34" s="170"/>
      <c r="D34" s="29"/>
      <c r="E34" s="111" t="s">
        <v>20</v>
      </c>
      <c r="F34" s="111">
        <v>0</v>
      </c>
      <c r="G34" s="111" t="s">
        <v>180</v>
      </c>
      <c r="H34" s="111">
        <v>0</v>
      </c>
      <c r="I34" s="111" t="s">
        <v>181</v>
      </c>
      <c r="J34" s="111">
        <v>0</v>
      </c>
      <c r="K34" s="111" t="s">
        <v>182</v>
      </c>
      <c r="L34" s="111">
        <v>0</v>
      </c>
      <c r="M34" s="111" t="s">
        <v>38</v>
      </c>
      <c r="N34" s="112">
        <v>0</v>
      </c>
    </row>
    <row r="35" spans="1:14" ht="13.05" x14ac:dyDescent="0.3">
      <c r="A35" s="1047"/>
      <c r="B35" s="12"/>
      <c r="C35" s="12"/>
      <c r="D35" s="13"/>
      <c r="E35" s="111" t="s">
        <v>26</v>
      </c>
      <c r="F35" s="111">
        <v>0</v>
      </c>
      <c r="G35" s="111" t="s">
        <v>183</v>
      </c>
      <c r="H35" s="111">
        <v>0</v>
      </c>
      <c r="I35" s="111" t="s">
        <v>184</v>
      </c>
      <c r="J35" s="111">
        <v>0</v>
      </c>
      <c r="K35" s="111"/>
      <c r="L35" s="111"/>
      <c r="M35" s="111" t="s">
        <v>39</v>
      </c>
      <c r="N35" s="112">
        <v>0</v>
      </c>
    </row>
    <row r="36" spans="1:14" ht="13.05" x14ac:dyDescent="0.3">
      <c r="A36" s="1048"/>
      <c r="B36" s="43"/>
      <c r="C36" s="43"/>
      <c r="D36" s="22"/>
      <c r="E36" s="113"/>
      <c r="F36" s="113"/>
      <c r="G36" s="113"/>
      <c r="H36" s="51"/>
      <c r="I36" s="113"/>
      <c r="J36" s="113"/>
      <c r="K36" s="113"/>
      <c r="L36" s="51"/>
      <c r="M36" s="113"/>
      <c r="N36" s="1049"/>
    </row>
    <row r="37" spans="1:14" x14ac:dyDescent="0.3">
      <c r="A37" s="1050"/>
      <c r="B37" s="12"/>
      <c r="C37" s="12"/>
      <c r="D37" s="13"/>
      <c r="N37" s="5"/>
    </row>
    <row r="38" spans="1:14" x14ac:dyDescent="0.3">
      <c r="A38" s="1051"/>
      <c r="B38" s="60"/>
      <c r="C38" s="60"/>
      <c r="D38" s="63"/>
      <c r="E38" s="1298"/>
      <c r="F38" s="1298"/>
      <c r="G38" s="1052"/>
      <c r="H38" s="1053"/>
      <c r="I38" s="1298"/>
      <c r="J38" s="1298"/>
      <c r="K38" s="1052"/>
      <c r="L38" s="1053"/>
      <c r="M38" s="1298"/>
      <c r="N38" s="1299"/>
    </row>
    <row r="39" spans="1:14" x14ac:dyDescent="0.3">
      <c r="A39" s="1284" t="s">
        <v>464</v>
      </c>
      <c r="B39" s="1285"/>
      <c r="C39" s="170"/>
      <c r="D39" s="29" t="s">
        <v>266</v>
      </c>
      <c r="E39" s="111" t="s">
        <v>31</v>
      </c>
      <c r="F39" s="111">
        <v>0</v>
      </c>
      <c r="G39" s="111" t="s">
        <v>179</v>
      </c>
      <c r="H39" s="111">
        <v>0</v>
      </c>
      <c r="I39" s="111" t="s">
        <v>33</v>
      </c>
      <c r="J39" s="111">
        <v>0</v>
      </c>
      <c r="K39" s="111"/>
      <c r="L39" s="111"/>
      <c r="M39" s="111" t="s">
        <v>35</v>
      </c>
      <c r="N39" s="112">
        <v>0</v>
      </c>
    </row>
    <row r="40" spans="1:14" x14ac:dyDescent="0.3">
      <c r="A40" s="1054"/>
      <c r="B40" s="170"/>
      <c r="C40" s="170"/>
      <c r="D40" s="29"/>
      <c r="E40" s="111" t="s">
        <v>20</v>
      </c>
      <c r="F40" s="111">
        <v>0</v>
      </c>
      <c r="G40" s="111" t="s">
        <v>180</v>
      </c>
      <c r="H40" s="111">
        <v>0</v>
      </c>
      <c r="I40" s="111" t="s">
        <v>181</v>
      </c>
      <c r="J40" s="111">
        <v>0</v>
      </c>
      <c r="K40" s="111" t="s">
        <v>182</v>
      </c>
      <c r="L40" s="111">
        <v>0</v>
      </c>
      <c r="M40" s="111" t="s">
        <v>38</v>
      </c>
      <c r="N40" s="112">
        <v>0</v>
      </c>
    </row>
    <row r="41" spans="1:14" x14ac:dyDescent="0.3">
      <c r="A41" s="1047"/>
      <c r="B41" s="12"/>
      <c r="C41" s="12"/>
      <c r="D41" s="13"/>
      <c r="E41" s="111" t="s">
        <v>26</v>
      </c>
      <c r="F41" s="111">
        <v>0</v>
      </c>
      <c r="G41" s="111" t="s">
        <v>183</v>
      </c>
      <c r="H41" s="111">
        <v>0</v>
      </c>
      <c r="I41" s="111" t="s">
        <v>184</v>
      </c>
      <c r="J41" s="111">
        <v>0</v>
      </c>
      <c r="K41" s="111"/>
      <c r="L41" s="111"/>
      <c r="M41" s="111" t="s">
        <v>39</v>
      </c>
      <c r="N41" s="112">
        <v>0</v>
      </c>
    </row>
    <row r="42" spans="1:14" x14ac:dyDescent="0.3">
      <c r="A42" s="1048"/>
      <c r="B42" s="43"/>
      <c r="C42" s="43"/>
      <c r="D42" s="22"/>
      <c r="E42" s="113"/>
      <c r="F42" s="113"/>
      <c r="G42" s="113"/>
      <c r="H42" s="51"/>
      <c r="I42" s="113"/>
      <c r="J42" s="113"/>
      <c r="K42" s="113"/>
      <c r="L42" s="51"/>
      <c r="M42" s="113"/>
      <c r="N42" s="1049"/>
    </row>
    <row r="43" spans="1:14" x14ac:dyDescent="0.3">
      <c r="A43" s="1050"/>
      <c r="B43" s="12"/>
      <c r="C43" s="12"/>
      <c r="D43" s="13"/>
      <c r="N43" s="5"/>
    </row>
    <row r="44" spans="1:14" x14ac:dyDescent="0.3">
      <c r="A44" s="1051"/>
      <c r="B44" s="60"/>
      <c r="C44" s="60"/>
      <c r="D44" s="63"/>
      <c r="E44" s="1298"/>
      <c r="F44" s="1298"/>
      <c r="G44" s="1052"/>
      <c r="H44" s="1053"/>
      <c r="I44" s="1298"/>
      <c r="J44" s="1298"/>
      <c r="K44" s="1052"/>
      <c r="L44" s="1053"/>
      <c r="M44" s="1298"/>
      <c r="N44" s="1299"/>
    </row>
    <row r="45" spans="1:14" x14ac:dyDescent="0.3">
      <c r="A45" s="1284" t="s">
        <v>465</v>
      </c>
      <c r="B45" s="1285"/>
      <c r="C45" s="170"/>
      <c r="D45" s="29" t="s">
        <v>275</v>
      </c>
      <c r="E45" s="111" t="s">
        <v>31</v>
      </c>
      <c r="F45" s="111">
        <v>0</v>
      </c>
      <c r="G45" s="111" t="s">
        <v>179</v>
      </c>
      <c r="H45" s="111">
        <v>0</v>
      </c>
      <c r="I45" s="111" t="s">
        <v>33</v>
      </c>
      <c r="J45" s="111">
        <v>0</v>
      </c>
      <c r="K45" s="111"/>
      <c r="L45" s="111"/>
      <c r="M45" s="111" t="s">
        <v>35</v>
      </c>
      <c r="N45" s="112">
        <v>0</v>
      </c>
    </row>
    <row r="46" spans="1:14" x14ac:dyDescent="0.3">
      <c r="A46" s="1047"/>
      <c r="B46" s="12"/>
      <c r="C46" s="12"/>
      <c r="D46" s="13"/>
      <c r="E46" s="111" t="s">
        <v>20</v>
      </c>
      <c r="F46" s="111">
        <v>0</v>
      </c>
      <c r="G46" s="111" t="s">
        <v>180</v>
      </c>
      <c r="H46" s="111">
        <v>0</v>
      </c>
      <c r="I46" s="111" t="s">
        <v>181</v>
      </c>
      <c r="J46" s="111">
        <v>0</v>
      </c>
      <c r="K46" s="111" t="s">
        <v>182</v>
      </c>
      <c r="L46" s="111">
        <v>0</v>
      </c>
      <c r="M46" s="111" t="s">
        <v>38</v>
      </c>
      <c r="N46" s="112">
        <v>0</v>
      </c>
    </row>
    <row r="47" spans="1:14" x14ac:dyDescent="0.3">
      <c r="A47" s="1047"/>
      <c r="B47" s="12"/>
      <c r="C47" s="12"/>
      <c r="D47" s="13"/>
      <c r="E47" s="111" t="s">
        <v>26</v>
      </c>
      <c r="F47" s="111">
        <v>0</v>
      </c>
      <c r="G47" s="111" t="s">
        <v>183</v>
      </c>
      <c r="H47" s="111">
        <v>0</v>
      </c>
      <c r="I47" s="111" t="s">
        <v>184</v>
      </c>
      <c r="J47" s="111">
        <v>0</v>
      </c>
      <c r="K47" s="111"/>
      <c r="L47" s="111"/>
      <c r="M47" s="111" t="s">
        <v>39</v>
      </c>
      <c r="N47" s="112">
        <v>0</v>
      </c>
    </row>
    <row r="48" spans="1:14" x14ac:dyDescent="0.3">
      <c r="A48" s="1048"/>
      <c r="B48" s="43"/>
      <c r="C48" s="43"/>
      <c r="D48" s="22"/>
      <c r="E48" s="113"/>
      <c r="F48" s="113"/>
      <c r="G48" s="113"/>
      <c r="H48" s="51"/>
      <c r="I48" s="113"/>
      <c r="J48" s="113"/>
      <c r="K48" s="113"/>
      <c r="L48" s="51"/>
      <c r="M48" s="113"/>
      <c r="N48" s="1049"/>
    </row>
    <row r="49" spans="1:14" x14ac:dyDescent="0.3">
      <c r="A49" s="1050"/>
      <c r="B49" s="12"/>
      <c r="C49" s="12"/>
      <c r="D49" s="30"/>
      <c r="N49" s="5"/>
    </row>
    <row r="50" spans="1:14" x14ac:dyDescent="0.3">
      <c r="A50" s="1051"/>
      <c r="B50" s="60"/>
      <c r="C50" s="60"/>
      <c r="D50" s="63"/>
      <c r="E50" s="1298"/>
      <c r="F50" s="1298"/>
      <c r="G50" s="1052"/>
      <c r="H50" s="1053"/>
      <c r="I50" s="1298"/>
      <c r="J50" s="1298"/>
      <c r="K50" s="1052"/>
      <c r="L50" s="1053"/>
      <c r="M50" s="1298"/>
      <c r="N50" s="1299"/>
    </row>
    <row r="51" spans="1:14" x14ac:dyDescent="0.3">
      <c r="A51" s="1284" t="s">
        <v>466</v>
      </c>
      <c r="B51" s="1285"/>
      <c r="C51" s="170"/>
      <c r="D51" s="29" t="s">
        <v>284</v>
      </c>
      <c r="E51" s="111" t="s">
        <v>31</v>
      </c>
      <c r="F51" s="111">
        <v>0</v>
      </c>
      <c r="G51" s="111" t="s">
        <v>179</v>
      </c>
      <c r="H51" s="111">
        <v>0</v>
      </c>
      <c r="I51" s="111" t="s">
        <v>33</v>
      </c>
      <c r="J51" s="111">
        <v>0</v>
      </c>
      <c r="K51" s="111"/>
      <c r="L51" s="111"/>
      <c r="M51" s="111" t="s">
        <v>35</v>
      </c>
      <c r="N51" s="112">
        <v>0</v>
      </c>
    </row>
    <row r="52" spans="1:14" x14ac:dyDescent="0.3">
      <c r="A52" s="1054"/>
      <c r="B52" s="170"/>
      <c r="C52" s="170"/>
      <c r="D52" s="29"/>
      <c r="E52" s="111" t="s">
        <v>20</v>
      </c>
      <c r="F52" s="111">
        <v>0</v>
      </c>
      <c r="G52" s="111" t="s">
        <v>180</v>
      </c>
      <c r="H52" s="111">
        <v>0</v>
      </c>
      <c r="I52" s="111" t="s">
        <v>181</v>
      </c>
      <c r="J52" s="111">
        <v>0</v>
      </c>
      <c r="K52" s="111" t="s">
        <v>182</v>
      </c>
      <c r="L52" s="111">
        <v>0</v>
      </c>
      <c r="M52" s="111" t="s">
        <v>38</v>
      </c>
      <c r="N52" s="112">
        <v>0</v>
      </c>
    </row>
    <row r="53" spans="1:14" x14ac:dyDescent="0.3">
      <c r="A53" s="1047"/>
      <c r="B53" s="12"/>
      <c r="C53" s="12"/>
      <c r="D53" s="13"/>
      <c r="E53" s="111" t="s">
        <v>26</v>
      </c>
      <c r="F53" s="111">
        <v>0</v>
      </c>
      <c r="G53" s="111" t="s">
        <v>183</v>
      </c>
      <c r="H53" s="111">
        <v>0</v>
      </c>
      <c r="I53" s="111" t="s">
        <v>184</v>
      </c>
      <c r="J53" s="111">
        <v>0</v>
      </c>
      <c r="K53" s="111"/>
      <c r="L53" s="111"/>
      <c r="M53" s="111" t="s">
        <v>39</v>
      </c>
      <c r="N53" s="112">
        <v>0</v>
      </c>
    </row>
    <row r="54" spans="1:14" x14ac:dyDescent="0.3">
      <c r="A54" s="1048"/>
      <c r="B54" s="43"/>
      <c r="C54" s="43"/>
      <c r="D54" s="22"/>
      <c r="E54" s="113"/>
      <c r="F54" s="113"/>
      <c r="G54" s="113"/>
      <c r="H54" s="51"/>
      <c r="I54" s="113"/>
      <c r="J54" s="113"/>
      <c r="K54" s="113"/>
      <c r="L54" s="51"/>
      <c r="M54" s="113"/>
      <c r="N54" s="1049"/>
    </row>
    <row r="55" spans="1:14" x14ac:dyDescent="0.3">
      <c r="A55" s="1050"/>
      <c r="B55" s="12"/>
      <c r="C55" s="12"/>
      <c r="D55" s="13"/>
      <c r="N55" s="5"/>
    </row>
    <row r="56" spans="1:14" x14ac:dyDescent="0.3">
      <c r="A56" s="1051"/>
      <c r="B56" s="60"/>
      <c r="C56" s="60"/>
      <c r="D56" s="63"/>
      <c r="E56" s="1298"/>
      <c r="F56" s="1298"/>
      <c r="G56" s="1052"/>
      <c r="H56" s="1053"/>
      <c r="I56" s="1298"/>
      <c r="J56" s="1298"/>
      <c r="K56" s="1052"/>
      <c r="L56" s="1053"/>
      <c r="M56" s="1298"/>
      <c r="N56" s="1299"/>
    </row>
    <row r="57" spans="1:14" x14ac:dyDescent="0.3">
      <c r="A57" s="1284" t="s">
        <v>467</v>
      </c>
      <c r="B57" s="1285"/>
      <c r="C57" s="170"/>
      <c r="D57" s="29" t="s">
        <v>290</v>
      </c>
      <c r="E57" s="111" t="s">
        <v>31</v>
      </c>
      <c r="F57" s="111">
        <v>0</v>
      </c>
      <c r="G57" s="111" t="s">
        <v>179</v>
      </c>
      <c r="H57" s="111">
        <v>0</v>
      </c>
      <c r="I57" s="111" t="s">
        <v>33</v>
      </c>
      <c r="J57" s="111">
        <v>0</v>
      </c>
      <c r="K57" s="111"/>
      <c r="L57" s="111"/>
      <c r="M57" s="111" t="s">
        <v>35</v>
      </c>
      <c r="N57" s="112">
        <v>0</v>
      </c>
    </row>
    <row r="58" spans="1:14" x14ac:dyDescent="0.3">
      <c r="A58" s="1054"/>
      <c r="B58" s="170"/>
      <c r="C58" s="170"/>
      <c r="D58" s="29"/>
      <c r="E58" s="111" t="s">
        <v>20</v>
      </c>
      <c r="F58" s="111">
        <v>0</v>
      </c>
      <c r="G58" s="111" t="s">
        <v>180</v>
      </c>
      <c r="H58" s="111">
        <v>0</v>
      </c>
      <c r="I58" s="111" t="s">
        <v>181</v>
      </c>
      <c r="J58" s="111">
        <v>0</v>
      </c>
      <c r="K58" s="111" t="s">
        <v>182</v>
      </c>
      <c r="L58" s="111">
        <v>0</v>
      </c>
      <c r="M58" s="111" t="s">
        <v>38</v>
      </c>
      <c r="N58" s="112">
        <v>0</v>
      </c>
    </row>
    <row r="59" spans="1:14" x14ac:dyDescent="0.3">
      <c r="A59" s="1047"/>
      <c r="B59" s="12"/>
      <c r="C59" s="12"/>
      <c r="D59" s="13"/>
      <c r="E59" s="111" t="s">
        <v>26</v>
      </c>
      <c r="F59" s="111">
        <v>0</v>
      </c>
      <c r="G59" s="111" t="s">
        <v>183</v>
      </c>
      <c r="H59" s="111">
        <v>0</v>
      </c>
      <c r="I59" s="111" t="s">
        <v>184</v>
      </c>
      <c r="J59" s="111">
        <v>0</v>
      </c>
      <c r="K59" s="111"/>
      <c r="L59" s="111"/>
      <c r="M59" s="111" t="s">
        <v>39</v>
      </c>
      <c r="N59" s="112">
        <v>0</v>
      </c>
    </row>
    <row r="60" spans="1:14" x14ac:dyDescent="0.3">
      <c r="A60" s="1048"/>
      <c r="B60" s="43"/>
      <c r="C60" s="43"/>
      <c r="D60" s="22"/>
      <c r="E60" s="113"/>
      <c r="F60" s="113"/>
      <c r="G60" s="113"/>
      <c r="H60" s="51"/>
      <c r="I60" s="113"/>
      <c r="J60" s="113"/>
      <c r="K60" s="113"/>
      <c r="L60" s="51"/>
      <c r="M60" s="113"/>
      <c r="N60" s="1049"/>
    </row>
    <row r="61" spans="1:14" x14ac:dyDescent="0.3">
      <c r="A61" s="1050"/>
      <c r="B61" s="12"/>
      <c r="C61" s="12"/>
      <c r="D61" s="30"/>
      <c r="N61" s="5"/>
    </row>
    <row r="62" spans="1:14" x14ac:dyDescent="0.3">
      <c r="A62" s="1046"/>
      <c r="B62" s="60"/>
      <c r="C62" s="60"/>
      <c r="D62" s="63"/>
      <c r="E62" s="1298"/>
      <c r="F62" s="1298"/>
      <c r="G62" s="1052"/>
      <c r="H62" s="1053"/>
      <c r="I62" s="1298"/>
      <c r="J62" s="1298"/>
      <c r="K62" s="1052"/>
      <c r="L62" s="1053"/>
      <c r="M62" s="1298"/>
      <c r="N62" s="1299"/>
    </row>
    <row r="63" spans="1:14" x14ac:dyDescent="0.3">
      <c r="A63" s="1284" t="s">
        <v>468</v>
      </c>
      <c r="B63" s="1285"/>
      <c r="C63" s="170"/>
      <c r="D63" s="29" t="s">
        <v>300</v>
      </c>
      <c r="E63" s="111" t="s">
        <v>31</v>
      </c>
      <c r="F63" s="111">
        <v>0</v>
      </c>
      <c r="G63" s="111" t="s">
        <v>179</v>
      </c>
      <c r="H63" s="111">
        <v>0</v>
      </c>
      <c r="I63" s="111" t="s">
        <v>33</v>
      </c>
      <c r="J63" s="111">
        <v>0</v>
      </c>
      <c r="K63" s="111"/>
      <c r="L63" s="111"/>
      <c r="M63" s="111" t="s">
        <v>35</v>
      </c>
      <c r="N63" s="112">
        <v>0</v>
      </c>
    </row>
    <row r="64" spans="1:14" x14ac:dyDescent="0.3">
      <c r="A64" s="1047"/>
      <c r="B64" s="12"/>
      <c r="C64" s="12"/>
      <c r="D64" s="29"/>
      <c r="E64" s="111" t="s">
        <v>20</v>
      </c>
      <c r="F64" s="111">
        <v>0</v>
      </c>
      <c r="G64" s="111" t="s">
        <v>180</v>
      </c>
      <c r="H64" s="111">
        <v>0</v>
      </c>
      <c r="I64" s="111" t="s">
        <v>181</v>
      </c>
      <c r="J64" s="111">
        <v>0</v>
      </c>
      <c r="K64" s="111" t="s">
        <v>182</v>
      </c>
      <c r="L64" s="111">
        <v>0</v>
      </c>
      <c r="M64" s="111" t="s">
        <v>38</v>
      </c>
      <c r="N64" s="112">
        <v>0</v>
      </c>
    </row>
    <row r="65" spans="1:14" x14ac:dyDescent="0.3">
      <c r="A65" s="1047"/>
      <c r="B65" s="12"/>
      <c r="C65" s="12"/>
      <c r="D65" s="13"/>
      <c r="E65" s="111" t="s">
        <v>26</v>
      </c>
      <c r="F65" s="111">
        <v>0</v>
      </c>
      <c r="G65" s="111" t="s">
        <v>183</v>
      </c>
      <c r="H65" s="111">
        <v>0</v>
      </c>
      <c r="I65" s="111" t="s">
        <v>184</v>
      </c>
      <c r="J65" s="111">
        <v>0</v>
      </c>
      <c r="K65" s="111"/>
      <c r="L65" s="111"/>
      <c r="M65" s="111" t="s">
        <v>39</v>
      </c>
      <c r="N65" s="112">
        <v>0</v>
      </c>
    </row>
    <row r="66" spans="1:14" x14ac:dyDescent="0.3">
      <c r="A66" s="1048"/>
      <c r="B66" s="43"/>
      <c r="C66" s="43"/>
      <c r="D66" s="22"/>
      <c r="E66" s="113"/>
      <c r="F66" s="113"/>
      <c r="G66" s="113"/>
      <c r="H66" s="51"/>
      <c r="I66" s="113"/>
      <c r="J66" s="113"/>
      <c r="K66" s="113"/>
      <c r="L66" s="51"/>
      <c r="M66" s="113"/>
      <c r="N66" s="1049"/>
    </row>
    <row r="67" spans="1:14" x14ac:dyDescent="0.3">
      <c r="A67" s="1050"/>
      <c r="B67" s="12"/>
      <c r="C67" s="12"/>
      <c r="D67" s="30"/>
      <c r="N67" s="5"/>
    </row>
    <row r="68" spans="1:14" x14ac:dyDescent="0.3">
      <c r="A68" s="1046"/>
      <c r="B68" s="60"/>
      <c r="C68" s="60"/>
      <c r="D68" s="63"/>
      <c r="E68" s="1298"/>
      <c r="F68" s="1298"/>
      <c r="G68" s="1052"/>
      <c r="H68" s="1053"/>
      <c r="I68" s="1298"/>
      <c r="J68" s="1298"/>
      <c r="K68" s="1052"/>
      <c r="L68" s="1053"/>
      <c r="M68" s="1298"/>
      <c r="N68" s="1299"/>
    </row>
    <row r="69" spans="1:14" x14ac:dyDescent="0.3">
      <c r="A69" s="1284" t="s">
        <v>469</v>
      </c>
      <c r="B69" s="1285"/>
      <c r="C69" s="170"/>
      <c r="D69" s="29" t="s">
        <v>322</v>
      </c>
      <c r="E69" s="111" t="s">
        <v>31</v>
      </c>
      <c r="F69" s="111">
        <v>0</v>
      </c>
      <c r="G69" s="111" t="s">
        <v>179</v>
      </c>
      <c r="H69" s="111">
        <v>0</v>
      </c>
      <c r="I69" s="111" t="s">
        <v>33</v>
      </c>
      <c r="J69" s="111">
        <v>0</v>
      </c>
      <c r="K69" s="111"/>
      <c r="L69" s="111"/>
      <c r="M69" s="111" t="s">
        <v>35</v>
      </c>
      <c r="N69" s="112">
        <v>0</v>
      </c>
    </row>
    <row r="70" spans="1:14" x14ac:dyDescent="0.3">
      <c r="A70" s="1047"/>
      <c r="B70" s="12"/>
      <c r="C70" s="12"/>
      <c r="D70" s="13"/>
      <c r="E70" s="111" t="s">
        <v>20</v>
      </c>
      <c r="F70" s="111">
        <v>0</v>
      </c>
      <c r="G70" s="111" t="s">
        <v>180</v>
      </c>
      <c r="H70" s="111">
        <v>0</v>
      </c>
      <c r="I70" s="111" t="s">
        <v>181</v>
      </c>
      <c r="J70" s="111">
        <v>0</v>
      </c>
      <c r="K70" s="111" t="s">
        <v>182</v>
      </c>
      <c r="L70" s="111">
        <v>0</v>
      </c>
      <c r="M70" s="111" t="s">
        <v>38</v>
      </c>
      <c r="N70" s="112">
        <v>0</v>
      </c>
    </row>
    <row r="71" spans="1:14" x14ac:dyDescent="0.3">
      <c r="A71" s="1047"/>
      <c r="B71" s="12"/>
      <c r="C71" s="12"/>
      <c r="D71" s="13"/>
      <c r="E71" s="111" t="s">
        <v>26</v>
      </c>
      <c r="F71" s="111">
        <v>0</v>
      </c>
      <c r="G71" s="111" t="s">
        <v>183</v>
      </c>
      <c r="H71" s="111">
        <v>0</v>
      </c>
      <c r="I71" s="111" t="s">
        <v>184</v>
      </c>
      <c r="J71" s="111">
        <v>0</v>
      </c>
      <c r="K71" s="111"/>
      <c r="L71" s="111"/>
      <c r="M71" s="111" t="s">
        <v>39</v>
      </c>
      <c r="N71" s="112">
        <v>0</v>
      </c>
    </row>
    <row r="72" spans="1:14" x14ac:dyDescent="0.3">
      <c r="A72" s="1048"/>
      <c r="B72" s="43"/>
      <c r="C72" s="43"/>
      <c r="D72" s="22"/>
      <c r="E72" s="113"/>
      <c r="F72" s="113"/>
      <c r="G72" s="113"/>
      <c r="H72" s="51"/>
      <c r="I72" s="113"/>
      <c r="J72" s="113"/>
      <c r="K72" s="113"/>
      <c r="L72" s="51"/>
      <c r="M72" s="113"/>
      <c r="N72" s="1049"/>
    </row>
    <row r="73" spans="1:14" x14ac:dyDescent="0.3">
      <c r="A73" s="1050"/>
      <c r="B73" s="12"/>
      <c r="C73" s="12"/>
      <c r="D73" s="30"/>
      <c r="N73" s="5"/>
    </row>
    <row r="74" spans="1:14" x14ac:dyDescent="0.3">
      <c r="A74" s="1046"/>
      <c r="B74" s="60"/>
      <c r="C74" s="60"/>
      <c r="D74" s="63"/>
      <c r="E74" s="1298"/>
      <c r="F74" s="1298"/>
      <c r="G74" s="1052"/>
      <c r="H74" s="1053"/>
      <c r="I74" s="1298"/>
      <c r="J74" s="1298"/>
      <c r="K74" s="1052"/>
      <c r="L74" s="1053"/>
      <c r="M74" s="1298"/>
      <c r="N74" s="1299"/>
    </row>
    <row r="75" spans="1:14" x14ac:dyDescent="0.3">
      <c r="A75" s="1284" t="s">
        <v>470</v>
      </c>
      <c r="B75" s="1285"/>
      <c r="C75" s="170"/>
      <c r="D75" s="29" t="s">
        <v>336</v>
      </c>
      <c r="E75" s="111" t="s">
        <v>31</v>
      </c>
      <c r="F75" s="111">
        <v>0</v>
      </c>
      <c r="G75" s="111" t="s">
        <v>179</v>
      </c>
      <c r="H75" s="111">
        <v>0</v>
      </c>
      <c r="I75" s="111" t="s">
        <v>33</v>
      </c>
      <c r="J75" s="111">
        <v>0</v>
      </c>
      <c r="K75" s="111"/>
      <c r="L75" s="111"/>
      <c r="M75" s="111" t="s">
        <v>35</v>
      </c>
      <c r="N75" s="112">
        <v>0</v>
      </c>
    </row>
    <row r="76" spans="1:14" x14ac:dyDescent="0.3">
      <c r="A76" s="1047"/>
      <c r="B76" s="12"/>
      <c r="C76" s="12"/>
      <c r="D76" s="13"/>
      <c r="E76" s="111" t="s">
        <v>20</v>
      </c>
      <c r="F76" s="111">
        <v>0</v>
      </c>
      <c r="G76" s="111" t="s">
        <v>180</v>
      </c>
      <c r="H76" s="111">
        <v>0</v>
      </c>
      <c r="I76" s="111" t="s">
        <v>181</v>
      </c>
      <c r="J76" s="111">
        <v>0</v>
      </c>
      <c r="K76" s="111" t="s">
        <v>182</v>
      </c>
      <c r="L76" s="111">
        <v>0</v>
      </c>
      <c r="M76" s="111" t="s">
        <v>38</v>
      </c>
      <c r="N76" s="112">
        <v>0</v>
      </c>
    </row>
    <row r="77" spans="1:14" x14ac:dyDescent="0.3">
      <c r="A77" s="1047"/>
      <c r="B77" s="12"/>
      <c r="C77" s="12"/>
      <c r="D77" s="13"/>
      <c r="E77" s="111" t="s">
        <v>26</v>
      </c>
      <c r="F77" s="111">
        <v>0</v>
      </c>
      <c r="G77" s="111" t="s">
        <v>183</v>
      </c>
      <c r="H77" s="111">
        <v>0</v>
      </c>
      <c r="I77" s="111" t="s">
        <v>184</v>
      </c>
      <c r="J77" s="111">
        <v>0</v>
      </c>
      <c r="K77" s="111"/>
      <c r="L77" s="111"/>
      <c r="M77" s="111" t="s">
        <v>39</v>
      </c>
      <c r="N77" s="112">
        <v>0</v>
      </c>
    </row>
    <row r="78" spans="1:14" x14ac:dyDescent="0.3">
      <c r="A78" s="1048"/>
      <c r="B78" s="43"/>
      <c r="C78" s="43"/>
      <c r="D78" s="22"/>
      <c r="E78" s="113"/>
      <c r="F78" s="113"/>
      <c r="G78" s="113"/>
      <c r="H78" s="51"/>
      <c r="I78" s="113"/>
      <c r="J78" s="113"/>
      <c r="K78" s="113"/>
      <c r="L78" s="51"/>
      <c r="M78" s="113"/>
      <c r="N78" s="1049"/>
    </row>
    <row r="79" spans="1:14" x14ac:dyDescent="0.3">
      <c r="A79" s="1050"/>
      <c r="B79" s="12"/>
      <c r="C79" s="12"/>
      <c r="D79" s="30"/>
      <c r="N79" s="5"/>
    </row>
    <row r="80" spans="1:14" x14ac:dyDescent="0.3">
      <c r="A80" s="1046"/>
      <c r="B80" s="60"/>
      <c r="C80" s="60"/>
      <c r="D80" s="63"/>
      <c r="E80" s="1298"/>
      <c r="F80" s="1298"/>
      <c r="G80" s="1052"/>
      <c r="H80" s="1053"/>
      <c r="I80" s="1298"/>
      <c r="J80" s="1298"/>
      <c r="K80" s="1052"/>
      <c r="L80" s="1053"/>
      <c r="M80" s="1298"/>
      <c r="N80" s="1299"/>
    </row>
    <row r="81" spans="1:14" x14ac:dyDescent="0.3">
      <c r="A81" s="1284" t="s">
        <v>471</v>
      </c>
      <c r="B81" s="1285"/>
      <c r="C81" s="170"/>
      <c r="D81" s="29" t="s">
        <v>343</v>
      </c>
      <c r="E81" s="111" t="s">
        <v>31</v>
      </c>
      <c r="F81" s="111">
        <v>0</v>
      </c>
      <c r="G81" s="111" t="s">
        <v>179</v>
      </c>
      <c r="H81" s="111">
        <v>0</v>
      </c>
      <c r="I81" s="111" t="s">
        <v>33</v>
      </c>
      <c r="J81" s="111">
        <v>0</v>
      </c>
      <c r="K81" s="111"/>
      <c r="L81" s="111"/>
      <c r="M81" s="111" t="s">
        <v>35</v>
      </c>
      <c r="N81" s="112">
        <v>0</v>
      </c>
    </row>
    <row r="82" spans="1:14" x14ac:dyDescent="0.3">
      <c r="A82" s="1047"/>
      <c r="B82" s="12"/>
      <c r="C82" s="12"/>
      <c r="D82" s="13"/>
      <c r="E82" s="111" t="s">
        <v>20</v>
      </c>
      <c r="F82" s="111">
        <v>0</v>
      </c>
      <c r="G82" s="111" t="s">
        <v>180</v>
      </c>
      <c r="H82" s="111">
        <v>0</v>
      </c>
      <c r="I82" s="111" t="s">
        <v>181</v>
      </c>
      <c r="J82" s="111">
        <v>0</v>
      </c>
      <c r="K82" s="111" t="s">
        <v>182</v>
      </c>
      <c r="L82" s="111">
        <v>0</v>
      </c>
      <c r="M82" s="111" t="s">
        <v>38</v>
      </c>
      <c r="N82" s="112">
        <v>0</v>
      </c>
    </row>
    <row r="83" spans="1:14" x14ac:dyDescent="0.3">
      <c r="A83" s="1047"/>
      <c r="B83" s="12"/>
      <c r="C83" s="12"/>
      <c r="D83" s="13"/>
      <c r="E83" s="111" t="s">
        <v>26</v>
      </c>
      <c r="F83" s="111">
        <v>0</v>
      </c>
      <c r="G83" s="111" t="s">
        <v>183</v>
      </c>
      <c r="H83" s="111">
        <v>0</v>
      </c>
      <c r="I83" s="111" t="s">
        <v>184</v>
      </c>
      <c r="J83" s="111">
        <v>0</v>
      </c>
      <c r="K83" s="111"/>
      <c r="L83" s="111"/>
      <c r="M83" s="111" t="s">
        <v>39</v>
      </c>
      <c r="N83" s="112">
        <v>0</v>
      </c>
    </row>
    <row r="84" spans="1:14" x14ac:dyDescent="0.3">
      <c r="A84" s="1048"/>
      <c r="B84" s="43"/>
      <c r="C84" s="43"/>
      <c r="D84" s="22"/>
      <c r="E84" s="113"/>
      <c r="F84" s="113"/>
      <c r="G84" s="113"/>
      <c r="H84" s="51"/>
      <c r="I84" s="113"/>
      <c r="J84" s="113"/>
      <c r="K84" s="113"/>
      <c r="L84" s="51"/>
      <c r="M84" s="113"/>
      <c r="N84" s="1049"/>
    </row>
    <row r="85" spans="1:14" x14ac:dyDescent="0.3">
      <c r="A85" s="1050"/>
      <c r="B85" s="12"/>
      <c r="C85" s="12"/>
      <c r="D85" s="30"/>
      <c r="N85" s="5"/>
    </row>
    <row r="86" spans="1:14" x14ac:dyDescent="0.3">
      <c r="A86" s="1046"/>
      <c r="B86" s="60"/>
      <c r="C86" s="60"/>
      <c r="D86" s="63"/>
      <c r="E86" s="1298"/>
      <c r="F86" s="1298"/>
      <c r="G86" s="1052"/>
      <c r="H86" s="1053"/>
      <c r="I86" s="1298"/>
      <c r="J86" s="1298"/>
      <c r="K86" s="1052"/>
      <c r="L86" s="1053"/>
      <c r="M86" s="1298"/>
      <c r="N86" s="1299"/>
    </row>
    <row r="87" spans="1:14" x14ac:dyDescent="0.3">
      <c r="A87" s="1284" t="s">
        <v>472</v>
      </c>
      <c r="B87" s="1285"/>
      <c r="C87" s="170"/>
      <c r="D87" s="29" t="s">
        <v>361</v>
      </c>
      <c r="E87" s="111" t="s">
        <v>31</v>
      </c>
      <c r="F87" s="111">
        <v>0</v>
      </c>
      <c r="G87" s="111" t="s">
        <v>179</v>
      </c>
      <c r="H87" s="111">
        <v>0</v>
      </c>
      <c r="I87" s="111" t="s">
        <v>33</v>
      </c>
      <c r="J87" s="111">
        <v>0</v>
      </c>
      <c r="K87" s="111"/>
      <c r="L87" s="111"/>
      <c r="M87" s="111" t="s">
        <v>35</v>
      </c>
      <c r="N87" s="112">
        <v>0</v>
      </c>
    </row>
    <row r="88" spans="1:14" x14ac:dyDescent="0.3">
      <c r="A88" s="1047"/>
      <c r="B88" s="12"/>
      <c r="C88" s="12"/>
      <c r="D88" s="29"/>
      <c r="E88" s="111" t="s">
        <v>20</v>
      </c>
      <c r="F88" s="111">
        <v>0</v>
      </c>
      <c r="G88" s="111" t="s">
        <v>180</v>
      </c>
      <c r="H88" s="111">
        <v>0</v>
      </c>
      <c r="I88" s="111" t="s">
        <v>181</v>
      </c>
      <c r="J88" s="111">
        <v>0</v>
      </c>
      <c r="K88" s="111" t="s">
        <v>182</v>
      </c>
      <c r="L88" s="111">
        <v>0</v>
      </c>
      <c r="M88" s="111" t="s">
        <v>38</v>
      </c>
      <c r="N88" s="112">
        <v>0</v>
      </c>
    </row>
    <row r="89" spans="1:14" x14ac:dyDescent="0.3">
      <c r="A89" s="1047"/>
      <c r="B89" s="12"/>
      <c r="C89" s="12"/>
      <c r="D89" s="13"/>
      <c r="E89" s="111" t="s">
        <v>26</v>
      </c>
      <c r="F89" s="111">
        <v>0</v>
      </c>
      <c r="G89" s="111" t="s">
        <v>183</v>
      </c>
      <c r="H89" s="111">
        <v>0</v>
      </c>
      <c r="I89" s="111" t="s">
        <v>184</v>
      </c>
      <c r="J89" s="111">
        <v>0</v>
      </c>
      <c r="K89" s="111"/>
      <c r="L89" s="111"/>
      <c r="M89" s="111" t="s">
        <v>39</v>
      </c>
      <c r="N89" s="112">
        <v>0</v>
      </c>
    </row>
    <row r="90" spans="1:14" x14ac:dyDescent="0.3">
      <c r="A90" s="1048"/>
      <c r="B90" s="43"/>
      <c r="C90" s="43"/>
      <c r="D90" s="22"/>
      <c r="E90" s="113"/>
      <c r="F90" s="113"/>
      <c r="G90" s="113"/>
      <c r="H90" s="51"/>
      <c r="I90" s="113"/>
      <c r="J90" s="113"/>
      <c r="K90" s="113"/>
      <c r="L90" s="51"/>
      <c r="M90" s="113"/>
      <c r="N90" s="1049"/>
    </row>
    <row r="91" spans="1:14" x14ac:dyDescent="0.3">
      <c r="A91" s="1050"/>
      <c r="B91" s="12"/>
      <c r="C91" s="12"/>
      <c r="D91" s="13"/>
      <c r="N91" s="5"/>
    </row>
    <row r="92" spans="1:14" x14ac:dyDescent="0.3">
      <c r="A92" s="1046"/>
      <c r="B92" s="60"/>
      <c r="C92" s="60"/>
      <c r="D92" s="63"/>
      <c r="E92" s="1298"/>
      <c r="F92" s="1298"/>
      <c r="G92" s="1052"/>
      <c r="H92" s="1053"/>
      <c r="I92" s="1298"/>
      <c r="J92" s="1298"/>
      <c r="K92" s="1052"/>
      <c r="L92" s="1053"/>
      <c r="M92" s="1298"/>
      <c r="N92" s="1299"/>
    </row>
    <row r="93" spans="1:14" x14ac:dyDescent="0.3">
      <c r="A93" s="1284" t="s">
        <v>473</v>
      </c>
      <c r="B93" s="1285"/>
      <c r="C93" s="170"/>
      <c r="D93" s="29" t="s">
        <v>373</v>
      </c>
      <c r="E93" s="111" t="s">
        <v>31</v>
      </c>
      <c r="F93" s="111">
        <v>0</v>
      </c>
      <c r="G93" s="111" t="s">
        <v>179</v>
      </c>
      <c r="H93" s="111">
        <v>0</v>
      </c>
      <c r="I93" s="111" t="s">
        <v>33</v>
      </c>
      <c r="J93" s="111">
        <v>0</v>
      </c>
      <c r="K93" s="111"/>
      <c r="L93" s="111"/>
      <c r="M93" s="111" t="s">
        <v>35</v>
      </c>
      <c r="N93" s="112">
        <v>0</v>
      </c>
    </row>
    <row r="94" spans="1:14" x14ac:dyDescent="0.3">
      <c r="A94" s="1047"/>
      <c r="B94" s="12"/>
      <c r="C94" s="12"/>
      <c r="D94" s="29"/>
      <c r="E94" s="111" t="s">
        <v>20</v>
      </c>
      <c r="F94" s="111">
        <v>0</v>
      </c>
      <c r="G94" s="111" t="s">
        <v>180</v>
      </c>
      <c r="H94" s="111">
        <v>0</v>
      </c>
      <c r="I94" s="111" t="s">
        <v>181</v>
      </c>
      <c r="J94" s="111">
        <v>0</v>
      </c>
      <c r="K94" s="111" t="s">
        <v>182</v>
      </c>
      <c r="L94" s="111">
        <v>0</v>
      </c>
      <c r="M94" s="111" t="s">
        <v>38</v>
      </c>
      <c r="N94" s="112">
        <v>0</v>
      </c>
    </row>
    <row r="95" spans="1:14" x14ac:dyDescent="0.3">
      <c r="A95" s="1047"/>
      <c r="B95" s="12"/>
      <c r="C95" s="12"/>
      <c r="D95" s="13"/>
      <c r="E95" s="111" t="s">
        <v>26</v>
      </c>
      <c r="F95" s="111">
        <v>0</v>
      </c>
      <c r="G95" s="111" t="s">
        <v>183</v>
      </c>
      <c r="H95" s="111">
        <v>0</v>
      </c>
      <c r="I95" s="111" t="s">
        <v>184</v>
      </c>
      <c r="J95" s="111">
        <v>0</v>
      </c>
      <c r="K95" s="111"/>
      <c r="L95" s="111"/>
      <c r="M95" s="111" t="s">
        <v>39</v>
      </c>
      <c r="N95" s="112">
        <v>0</v>
      </c>
    </row>
    <row r="96" spans="1:14" x14ac:dyDescent="0.3">
      <c r="A96" s="1048"/>
      <c r="B96" s="43"/>
      <c r="C96" s="43"/>
      <c r="D96" s="22"/>
      <c r="E96" s="113"/>
      <c r="F96" s="113"/>
      <c r="G96" s="113"/>
      <c r="H96" s="51"/>
      <c r="I96" s="113"/>
      <c r="J96" s="113"/>
      <c r="K96" s="113"/>
      <c r="L96" s="51"/>
      <c r="M96" s="113"/>
      <c r="N96" s="1049"/>
    </row>
    <row r="97" spans="1:14" x14ac:dyDescent="0.3">
      <c r="A97" s="1050"/>
      <c r="B97" s="12"/>
      <c r="C97" s="12"/>
      <c r="D97" s="13"/>
      <c r="N97" s="5"/>
    </row>
    <row r="98" spans="1:14" x14ac:dyDescent="0.3">
      <c r="A98" s="1046"/>
      <c r="B98" s="60"/>
      <c r="C98" s="60"/>
      <c r="D98" s="63"/>
      <c r="E98" s="1298"/>
      <c r="F98" s="1298"/>
      <c r="G98" s="1052"/>
      <c r="H98" s="1053"/>
      <c r="I98" s="1298"/>
      <c r="J98" s="1298"/>
      <c r="K98" s="1052"/>
      <c r="L98" s="1053"/>
      <c r="M98" s="1298"/>
      <c r="N98" s="1299"/>
    </row>
    <row r="99" spans="1:14" x14ac:dyDescent="0.3">
      <c r="A99" s="1284" t="s">
        <v>474</v>
      </c>
      <c r="B99" s="1285"/>
      <c r="C99" s="170"/>
      <c r="D99" s="29" t="s">
        <v>387</v>
      </c>
      <c r="E99" s="111" t="s">
        <v>31</v>
      </c>
      <c r="F99" s="111">
        <v>0</v>
      </c>
      <c r="G99" s="111" t="s">
        <v>179</v>
      </c>
      <c r="H99" s="111">
        <v>0</v>
      </c>
      <c r="I99" s="111" t="s">
        <v>33</v>
      </c>
      <c r="J99" s="111">
        <v>0</v>
      </c>
      <c r="K99" s="111"/>
      <c r="L99" s="111"/>
      <c r="M99" s="111" t="s">
        <v>35</v>
      </c>
      <c r="N99" s="112">
        <v>0</v>
      </c>
    </row>
    <row r="100" spans="1:14" x14ac:dyDescent="0.3">
      <c r="A100" s="1047"/>
      <c r="B100" s="12"/>
      <c r="C100" s="12"/>
      <c r="D100" s="29"/>
      <c r="E100" s="111" t="s">
        <v>20</v>
      </c>
      <c r="F100" s="111">
        <v>0</v>
      </c>
      <c r="G100" s="111" t="s">
        <v>180</v>
      </c>
      <c r="H100" s="111">
        <v>0</v>
      </c>
      <c r="I100" s="111" t="s">
        <v>181</v>
      </c>
      <c r="J100" s="111">
        <v>0</v>
      </c>
      <c r="K100" s="111" t="s">
        <v>182</v>
      </c>
      <c r="L100" s="111">
        <v>0</v>
      </c>
      <c r="M100" s="111" t="s">
        <v>38</v>
      </c>
      <c r="N100" s="112">
        <v>0</v>
      </c>
    </row>
    <row r="101" spans="1:14" x14ac:dyDescent="0.3">
      <c r="A101" s="1047"/>
      <c r="B101" s="12"/>
      <c r="C101" s="12"/>
      <c r="D101" s="13"/>
      <c r="E101" s="111" t="s">
        <v>26</v>
      </c>
      <c r="F101" s="111">
        <v>0</v>
      </c>
      <c r="G101" s="111" t="s">
        <v>183</v>
      </c>
      <c r="H101" s="111">
        <v>0</v>
      </c>
      <c r="I101" s="111" t="s">
        <v>184</v>
      </c>
      <c r="J101" s="111">
        <v>0</v>
      </c>
      <c r="K101" s="111"/>
      <c r="L101" s="111"/>
      <c r="M101" s="111" t="s">
        <v>39</v>
      </c>
      <c r="N101" s="112">
        <v>0</v>
      </c>
    </row>
    <row r="102" spans="1:14" x14ac:dyDescent="0.3">
      <c r="A102" s="1048"/>
      <c r="B102" s="43"/>
      <c r="C102" s="43"/>
      <c r="D102" s="22"/>
      <c r="E102" s="113"/>
      <c r="F102" s="113"/>
      <c r="G102" s="113"/>
      <c r="H102" s="51"/>
      <c r="I102" s="113"/>
      <c r="J102" s="113"/>
      <c r="K102" s="113"/>
      <c r="L102" s="51"/>
      <c r="M102" s="113"/>
      <c r="N102" s="1049"/>
    </row>
    <row r="103" spans="1:14" x14ac:dyDescent="0.3">
      <c r="A103" s="1050"/>
      <c r="B103" s="12"/>
      <c r="C103" s="12"/>
      <c r="D103" s="30"/>
      <c r="N103" s="5"/>
    </row>
    <row r="104" spans="1:14" x14ac:dyDescent="0.3">
      <c r="A104" s="1046"/>
      <c r="B104" s="60"/>
      <c r="C104" s="60"/>
      <c r="D104" s="63"/>
      <c r="E104" s="1298"/>
      <c r="F104" s="1298"/>
      <c r="G104" s="1052"/>
      <c r="H104" s="1053"/>
      <c r="I104" s="1298"/>
      <c r="J104" s="1298"/>
      <c r="K104" s="1052"/>
      <c r="L104" s="1053"/>
      <c r="M104" s="1298"/>
      <c r="N104" s="1299"/>
    </row>
    <row r="105" spans="1:14" x14ac:dyDescent="0.3">
      <c r="A105" s="1284" t="s">
        <v>475</v>
      </c>
      <c r="B105" s="1285"/>
      <c r="C105" s="170"/>
      <c r="D105" s="29" t="s">
        <v>395</v>
      </c>
      <c r="E105" s="111" t="s">
        <v>31</v>
      </c>
      <c r="F105" s="111">
        <v>0</v>
      </c>
      <c r="G105" s="111" t="s">
        <v>179</v>
      </c>
      <c r="H105" s="111">
        <v>0</v>
      </c>
      <c r="I105" s="111" t="s">
        <v>33</v>
      </c>
      <c r="J105" s="111">
        <v>0</v>
      </c>
      <c r="K105" s="111"/>
      <c r="L105" s="111"/>
      <c r="M105" s="111" t="s">
        <v>35</v>
      </c>
      <c r="N105" s="112">
        <v>0</v>
      </c>
    </row>
    <row r="106" spans="1:14" x14ac:dyDescent="0.3">
      <c r="A106" s="1047"/>
      <c r="B106" s="12"/>
      <c r="C106" s="12"/>
      <c r="D106" s="29"/>
      <c r="E106" s="111" t="s">
        <v>20</v>
      </c>
      <c r="F106" s="111">
        <v>0</v>
      </c>
      <c r="G106" s="111" t="s">
        <v>180</v>
      </c>
      <c r="H106" s="111">
        <v>0</v>
      </c>
      <c r="I106" s="111" t="s">
        <v>181</v>
      </c>
      <c r="J106" s="111">
        <v>0</v>
      </c>
      <c r="K106" s="111" t="s">
        <v>182</v>
      </c>
      <c r="L106" s="111">
        <v>0</v>
      </c>
      <c r="M106" s="111" t="s">
        <v>38</v>
      </c>
      <c r="N106" s="112">
        <v>0</v>
      </c>
    </row>
    <row r="107" spans="1:14" x14ac:dyDescent="0.3">
      <c r="A107" s="1047"/>
      <c r="B107" s="12"/>
      <c r="C107" s="12"/>
      <c r="D107" s="13"/>
      <c r="E107" s="111" t="s">
        <v>26</v>
      </c>
      <c r="F107" s="111">
        <v>0</v>
      </c>
      <c r="G107" s="111" t="s">
        <v>183</v>
      </c>
      <c r="H107" s="111">
        <v>0</v>
      </c>
      <c r="I107" s="111" t="s">
        <v>184</v>
      </c>
      <c r="J107" s="111">
        <v>0</v>
      </c>
      <c r="K107" s="111"/>
      <c r="L107" s="111"/>
      <c r="M107" s="111" t="s">
        <v>39</v>
      </c>
      <c r="N107" s="112">
        <v>0</v>
      </c>
    </row>
    <row r="108" spans="1:14" x14ac:dyDescent="0.3">
      <c r="A108" s="1048"/>
      <c r="B108" s="43"/>
      <c r="C108" s="43"/>
      <c r="D108" s="22"/>
      <c r="E108" s="113"/>
      <c r="F108" s="113"/>
      <c r="G108" s="113"/>
      <c r="H108" s="51"/>
      <c r="I108" s="113"/>
      <c r="J108" s="113"/>
      <c r="K108" s="113"/>
      <c r="L108" s="51"/>
      <c r="M108" s="113"/>
      <c r="N108" s="1049"/>
    </row>
    <row r="109" spans="1:14" x14ac:dyDescent="0.3">
      <c r="A109" s="1050"/>
      <c r="B109" s="12"/>
      <c r="C109" s="12"/>
      <c r="D109" s="13"/>
      <c r="N109" s="5"/>
    </row>
    <row r="110" spans="1:14" x14ac:dyDescent="0.3">
      <c r="A110" s="1046"/>
      <c r="B110" s="60"/>
      <c r="C110" s="60"/>
      <c r="D110" s="63"/>
      <c r="E110" s="1298"/>
      <c r="F110" s="1298"/>
      <c r="G110" s="1052"/>
      <c r="H110" s="1053"/>
      <c r="I110" s="1298"/>
      <c r="J110" s="1298"/>
      <c r="K110" s="1052"/>
      <c r="L110" s="1053"/>
      <c r="M110" s="1298"/>
      <c r="N110" s="1299"/>
    </row>
    <row r="111" spans="1:14" x14ac:dyDescent="0.3">
      <c r="A111" s="1284" t="s">
        <v>476</v>
      </c>
      <c r="B111" s="1285"/>
      <c r="C111" s="170"/>
      <c r="D111" s="29" t="s">
        <v>402</v>
      </c>
      <c r="E111" s="111" t="s">
        <v>31</v>
      </c>
      <c r="F111" s="111">
        <v>0</v>
      </c>
      <c r="G111" s="111" t="s">
        <v>179</v>
      </c>
      <c r="H111" s="111">
        <v>0</v>
      </c>
      <c r="I111" s="111" t="s">
        <v>33</v>
      </c>
      <c r="J111" s="111">
        <v>0</v>
      </c>
      <c r="K111" s="111"/>
      <c r="L111" s="111"/>
      <c r="M111" s="111" t="s">
        <v>35</v>
      </c>
      <c r="N111" s="112">
        <v>0</v>
      </c>
    </row>
    <row r="112" spans="1:14" x14ac:dyDescent="0.3">
      <c r="A112" s="1047"/>
      <c r="B112" s="12"/>
      <c r="C112" s="12"/>
      <c r="D112" s="13"/>
      <c r="E112" s="111" t="s">
        <v>20</v>
      </c>
      <c r="F112" s="111">
        <v>0</v>
      </c>
      <c r="G112" s="111" t="s">
        <v>180</v>
      </c>
      <c r="H112" s="111">
        <v>0</v>
      </c>
      <c r="I112" s="111" t="s">
        <v>181</v>
      </c>
      <c r="J112" s="111">
        <v>0</v>
      </c>
      <c r="K112" s="111" t="s">
        <v>182</v>
      </c>
      <c r="L112" s="111">
        <v>0</v>
      </c>
      <c r="M112" s="111" t="s">
        <v>38</v>
      </c>
      <c r="N112" s="112">
        <v>0</v>
      </c>
    </row>
    <row r="113" spans="1:14" x14ac:dyDescent="0.3">
      <c r="A113" s="1047"/>
      <c r="B113" s="12"/>
      <c r="C113" s="12"/>
      <c r="D113" s="13"/>
      <c r="E113" s="111" t="s">
        <v>26</v>
      </c>
      <c r="F113" s="111">
        <v>0</v>
      </c>
      <c r="G113" s="111" t="s">
        <v>183</v>
      </c>
      <c r="H113" s="111">
        <v>0</v>
      </c>
      <c r="I113" s="111" t="s">
        <v>184</v>
      </c>
      <c r="J113" s="111">
        <v>0</v>
      </c>
      <c r="K113" s="111"/>
      <c r="L113" s="111"/>
      <c r="M113" s="111" t="s">
        <v>39</v>
      </c>
      <c r="N113" s="112">
        <v>0</v>
      </c>
    </row>
    <row r="114" spans="1:14" x14ac:dyDescent="0.3">
      <c r="A114" s="1048"/>
      <c r="B114" s="43"/>
      <c r="C114" s="43"/>
      <c r="D114" s="22"/>
      <c r="E114" s="113"/>
      <c r="F114" s="113"/>
      <c r="G114" s="113"/>
      <c r="H114" s="51"/>
      <c r="I114" s="113"/>
      <c r="J114" s="113"/>
      <c r="K114" s="113"/>
      <c r="L114" s="51"/>
      <c r="M114" s="113"/>
      <c r="N114" s="1049"/>
    </row>
    <row r="115" spans="1:14" x14ac:dyDescent="0.3">
      <c r="A115" s="1050"/>
      <c r="B115" s="12"/>
      <c r="C115" s="12"/>
      <c r="D115" s="30"/>
      <c r="N115" s="5"/>
    </row>
    <row r="116" spans="1:14" x14ac:dyDescent="0.3">
      <c r="A116" s="1046"/>
      <c r="B116" s="60"/>
      <c r="C116" s="60"/>
      <c r="D116" s="63"/>
      <c r="E116" s="1298"/>
      <c r="F116" s="1298"/>
      <c r="G116" s="1052"/>
      <c r="H116" s="1053"/>
      <c r="I116" s="1298"/>
      <c r="J116" s="1298"/>
      <c r="K116" s="1052"/>
      <c r="L116" s="1053"/>
      <c r="M116" s="1298"/>
      <c r="N116" s="1299"/>
    </row>
    <row r="117" spans="1:14" x14ac:dyDescent="0.3">
      <c r="A117" s="1284" t="s">
        <v>477</v>
      </c>
      <c r="B117" s="1285"/>
      <c r="C117" s="170"/>
      <c r="D117" s="29" t="s">
        <v>409</v>
      </c>
      <c r="E117" s="111" t="s">
        <v>31</v>
      </c>
      <c r="F117" s="111">
        <v>0</v>
      </c>
      <c r="G117" s="111" t="s">
        <v>179</v>
      </c>
      <c r="H117" s="111">
        <v>0</v>
      </c>
      <c r="I117" s="111" t="s">
        <v>33</v>
      </c>
      <c r="J117" s="111">
        <v>0</v>
      </c>
      <c r="K117" s="111"/>
      <c r="L117" s="111"/>
      <c r="M117" s="111" t="s">
        <v>35</v>
      </c>
      <c r="N117" s="112">
        <v>0</v>
      </c>
    </row>
    <row r="118" spans="1:14" x14ac:dyDescent="0.3">
      <c r="A118" s="1047"/>
      <c r="B118" s="12"/>
      <c r="C118" s="12"/>
      <c r="D118" s="13"/>
      <c r="E118" s="111" t="s">
        <v>20</v>
      </c>
      <c r="F118" s="111">
        <v>0</v>
      </c>
      <c r="G118" s="111" t="s">
        <v>180</v>
      </c>
      <c r="H118" s="111">
        <v>0</v>
      </c>
      <c r="I118" s="111" t="s">
        <v>181</v>
      </c>
      <c r="J118" s="111">
        <v>0</v>
      </c>
      <c r="K118" s="111" t="s">
        <v>182</v>
      </c>
      <c r="L118" s="111">
        <v>0</v>
      </c>
      <c r="M118" s="111" t="s">
        <v>38</v>
      </c>
      <c r="N118" s="112">
        <v>0</v>
      </c>
    </row>
    <row r="119" spans="1:14" x14ac:dyDescent="0.3">
      <c r="A119" s="1047"/>
      <c r="B119" s="12"/>
      <c r="C119" s="12"/>
      <c r="D119" s="13"/>
      <c r="E119" s="111" t="s">
        <v>26</v>
      </c>
      <c r="F119" s="111">
        <v>0</v>
      </c>
      <c r="G119" s="111" t="s">
        <v>183</v>
      </c>
      <c r="H119" s="111">
        <v>0</v>
      </c>
      <c r="I119" s="111" t="s">
        <v>184</v>
      </c>
      <c r="J119" s="111">
        <v>0</v>
      </c>
      <c r="K119" s="111"/>
      <c r="L119" s="111"/>
      <c r="M119" s="111" t="s">
        <v>39</v>
      </c>
      <c r="N119" s="112">
        <v>0</v>
      </c>
    </row>
    <row r="120" spans="1:14" x14ac:dyDescent="0.3">
      <c r="A120" s="1048"/>
      <c r="B120" s="43"/>
      <c r="C120" s="43"/>
      <c r="D120" s="22"/>
      <c r="E120" s="113"/>
      <c r="F120" s="113"/>
      <c r="G120" s="113"/>
      <c r="H120" s="51"/>
      <c r="I120" s="113"/>
      <c r="J120" s="113"/>
      <c r="K120" s="113"/>
      <c r="L120" s="51"/>
      <c r="M120" s="113"/>
      <c r="N120" s="1049"/>
    </row>
    <row r="121" spans="1:14" x14ac:dyDescent="0.3">
      <c r="A121" s="1050"/>
      <c r="B121" s="12"/>
      <c r="C121" s="12"/>
      <c r="D121" s="30"/>
      <c r="N121" s="5"/>
    </row>
    <row r="122" spans="1:14" x14ac:dyDescent="0.3">
      <c r="A122" s="1046"/>
      <c r="B122" s="60"/>
      <c r="C122" s="60"/>
      <c r="D122" s="63"/>
      <c r="E122" s="1298"/>
      <c r="F122" s="1298"/>
      <c r="G122" s="1052"/>
      <c r="H122" s="1053"/>
      <c r="I122" s="1298"/>
      <c r="J122" s="1298"/>
      <c r="K122" s="1052"/>
      <c r="L122" s="1053"/>
      <c r="M122" s="1298"/>
      <c r="N122" s="1299"/>
    </row>
    <row r="123" spans="1:14" x14ac:dyDescent="0.3">
      <c r="A123" s="1284" t="s">
        <v>478</v>
      </c>
      <c r="B123" s="1285"/>
      <c r="C123" s="170"/>
      <c r="D123" s="29" t="s">
        <v>415</v>
      </c>
      <c r="E123" s="111" t="s">
        <v>31</v>
      </c>
      <c r="F123" s="111">
        <v>0</v>
      </c>
      <c r="G123" s="111" t="s">
        <v>179</v>
      </c>
      <c r="H123" s="111">
        <v>0</v>
      </c>
      <c r="I123" s="111" t="s">
        <v>33</v>
      </c>
      <c r="J123" s="111">
        <v>0</v>
      </c>
      <c r="K123" s="111"/>
      <c r="L123" s="111"/>
      <c r="M123" s="111" t="s">
        <v>35</v>
      </c>
      <c r="N123" s="112">
        <v>0</v>
      </c>
    </row>
    <row r="124" spans="1:14" x14ac:dyDescent="0.3">
      <c r="A124" s="1047"/>
      <c r="B124" s="12"/>
      <c r="C124" s="12"/>
      <c r="D124" s="13"/>
      <c r="E124" s="111" t="s">
        <v>20</v>
      </c>
      <c r="F124" s="111">
        <v>0</v>
      </c>
      <c r="G124" s="111" t="s">
        <v>180</v>
      </c>
      <c r="H124" s="111">
        <v>0</v>
      </c>
      <c r="I124" s="111" t="s">
        <v>181</v>
      </c>
      <c r="J124" s="111">
        <v>0</v>
      </c>
      <c r="K124" s="111" t="s">
        <v>182</v>
      </c>
      <c r="L124" s="111">
        <v>0</v>
      </c>
      <c r="M124" s="111" t="s">
        <v>38</v>
      </c>
      <c r="N124" s="112">
        <v>0</v>
      </c>
    </row>
    <row r="125" spans="1:14" x14ac:dyDescent="0.3">
      <c r="A125" s="1047"/>
      <c r="B125" s="12"/>
      <c r="C125" s="12"/>
      <c r="D125" s="13"/>
      <c r="E125" s="111" t="s">
        <v>26</v>
      </c>
      <c r="F125" s="111">
        <v>0</v>
      </c>
      <c r="G125" s="111" t="s">
        <v>183</v>
      </c>
      <c r="H125" s="111">
        <v>0</v>
      </c>
      <c r="I125" s="111" t="s">
        <v>184</v>
      </c>
      <c r="J125" s="111">
        <v>0</v>
      </c>
      <c r="K125" s="111"/>
      <c r="L125" s="111"/>
      <c r="M125" s="111" t="s">
        <v>39</v>
      </c>
      <c r="N125" s="112">
        <v>0</v>
      </c>
    </row>
    <row r="126" spans="1:14" x14ac:dyDescent="0.3">
      <c r="A126" s="1048"/>
      <c r="B126" s="43"/>
      <c r="C126" s="43"/>
      <c r="D126" s="22"/>
      <c r="E126" s="113"/>
      <c r="F126" s="113"/>
      <c r="G126" s="113"/>
      <c r="H126" s="51"/>
      <c r="I126" s="113"/>
      <c r="J126" s="113"/>
      <c r="K126" s="113"/>
      <c r="L126" s="51"/>
      <c r="M126" s="113"/>
      <c r="N126" s="1049"/>
    </row>
    <row r="127" spans="1:14" x14ac:dyDescent="0.3">
      <c r="A127" s="1050"/>
      <c r="B127" s="12"/>
      <c r="C127" s="12"/>
      <c r="D127" s="30"/>
      <c r="N127" s="5"/>
    </row>
    <row r="128" spans="1:14" x14ac:dyDescent="0.3">
      <c r="A128" s="1046"/>
      <c r="B128" s="60"/>
      <c r="C128" s="60"/>
      <c r="D128" s="63"/>
      <c r="E128" s="1298"/>
      <c r="F128" s="1298"/>
      <c r="G128" s="1052"/>
      <c r="H128" s="1053"/>
      <c r="I128" s="1298"/>
      <c r="J128" s="1298"/>
      <c r="K128" s="1052"/>
      <c r="L128" s="1053"/>
      <c r="M128" s="1298"/>
      <c r="N128" s="1299"/>
    </row>
    <row r="129" spans="1:14" x14ac:dyDescent="0.3">
      <c r="A129" s="1284" t="s">
        <v>479</v>
      </c>
      <c r="B129" s="1285"/>
      <c r="C129" s="170"/>
      <c r="D129" s="29" t="s">
        <v>421</v>
      </c>
      <c r="E129" s="111" t="s">
        <v>31</v>
      </c>
      <c r="F129" s="111">
        <v>0</v>
      </c>
      <c r="G129" s="111" t="s">
        <v>179</v>
      </c>
      <c r="H129" s="111">
        <v>0</v>
      </c>
      <c r="I129" s="111" t="s">
        <v>33</v>
      </c>
      <c r="J129" s="111">
        <v>0</v>
      </c>
      <c r="K129" s="111"/>
      <c r="L129" s="111"/>
      <c r="M129" s="111" t="s">
        <v>35</v>
      </c>
      <c r="N129" s="112">
        <v>0</v>
      </c>
    </row>
    <row r="130" spans="1:14" x14ac:dyDescent="0.3">
      <c r="A130" s="1047"/>
      <c r="B130" s="39"/>
      <c r="C130" s="39"/>
      <c r="D130" s="13"/>
      <c r="E130" s="111" t="s">
        <v>20</v>
      </c>
      <c r="F130" s="111">
        <v>0</v>
      </c>
      <c r="G130" s="111" t="s">
        <v>180</v>
      </c>
      <c r="H130" s="111">
        <v>0</v>
      </c>
      <c r="I130" s="111" t="s">
        <v>181</v>
      </c>
      <c r="J130" s="111">
        <v>0</v>
      </c>
      <c r="K130" s="111" t="s">
        <v>182</v>
      </c>
      <c r="L130" s="111">
        <v>0</v>
      </c>
      <c r="M130" s="111" t="s">
        <v>38</v>
      </c>
      <c r="N130" s="112">
        <v>0</v>
      </c>
    </row>
    <row r="131" spans="1:14" x14ac:dyDescent="0.3">
      <c r="A131" s="1047"/>
      <c r="B131" s="39"/>
      <c r="C131" s="39"/>
      <c r="D131" s="13"/>
      <c r="E131" s="111" t="s">
        <v>26</v>
      </c>
      <c r="F131" s="111">
        <v>0</v>
      </c>
      <c r="G131" s="111" t="s">
        <v>183</v>
      </c>
      <c r="H131" s="111">
        <v>0</v>
      </c>
      <c r="I131" s="111" t="s">
        <v>184</v>
      </c>
      <c r="J131" s="111">
        <v>0</v>
      </c>
      <c r="K131" s="111"/>
      <c r="L131" s="111"/>
      <c r="M131" s="111" t="s">
        <v>39</v>
      </c>
      <c r="N131" s="112">
        <v>0</v>
      </c>
    </row>
    <row r="132" spans="1:14" x14ac:dyDescent="0.3">
      <c r="A132" s="1048"/>
      <c r="B132" s="43"/>
      <c r="C132" s="43"/>
      <c r="D132" s="22"/>
      <c r="E132" s="113"/>
      <c r="F132" s="113"/>
      <c r="G132" s="113"/>
      <c r="H132" s="51"/>
      <c r="I132" s="113"/>
      <c r="J132" s="113"/>
      <c r="K132" s="113"/>
      <c r="L132" s="51"/>
      <c r="M132" s="113"/>
      <c r="N132" s="1049"/>
    </row>
    <row r="133" spans="1:14" x14ac:dyDescent="0.3">
      <c r="A133" s="1050"/>
      <c r="B133" s="12"/>
      <c r="C133" s="12"/>
      <c r="D133" s="30"/>
      <c r="N133" s="5"/>
    </row>
    <row r="134" spans="1:14" x14ac:dyDescent="0.3">
      <c r="A134" s="1046"/>
      <c r="B134" s="60"/>
      <c r="C134" s="60"/>
      <c r="D134" s="63"/>
      <c r="E134" s="1298"/>
      <c r="F134" s="1298"/>
      <c r="G134" s="1052"/>
      <c r="H134" s="1053"/>
      <c r="I134" s="1298"/>
      <c r="J134" s="1298"/>
      <c r="K134" s="1052"/>
      <c r="L134" s="1053"/>
      <c r="M134" s="1298"/>
      <c r="N134" s="1299"/>
    </row>
    <row r="135" spans="1:14" x14ac:dyDescent="0.3">
      <c r="A135" s="1284" t="s">
        <v>480</v>
      </c>
      <c r="B135" s="1285"/>
      <c r="C135" s="170"/>
      <c r="D135" s="29" t="s">
        <v>429</v>
      </c>
      <c r="E135" s="111" t="s">
        <v>31</v>
      </c>
      <c r="F135" s="111">
        <v>0</v>
      </c>
      <c r="G135" s="111" t="s">
        <v>179</v>
      </c>
      <c r="H135" s="111">
        <v>0</v>
      </c>
      <c r="I135" s="111" t="s">
        <v>33</v>
      </c>
      <c r="J135" s="111">
        <v>0</v>
      </c>
      <c r="K135" s="111"/>
      <c r="L135" s="111"/>
      <c r="M135" s="111" t="s">
        <v>35</v>
      </c>
      <c r="N135" s="112">
        <v>0</v>
      </c>
    </row>
    <row r="136" spans="1:14" x14ac:dyDescent="0.3">
      <c r="A136" s="1047"/>
      <c r="B136" s="39"/>
      <c r="C136" s="39"/>
      <c r="D136" s="13"/>
      <c r="E136" s="111" t="s">
        <v>20</v>
      </c>
      <c r="F136" s="111">
        <v>0</v>
      </c>
      <c r="G136" s="111" t="s">
        <v>180</v>
      </c>
      <c r="H136" s="111">
        <v>0</v>
      </c>
      <c r="I136" s="111" t="s">
        <v>181</v>
      </c>
      <c r="J136" s="111">
        <v>0</v>
      </c>
      <c r="K136" s="111" t="s">
        <v>182</v>
      </c>
      <c r="L136" s="111">
        <v>0</v>
      </c>
      <c r="M136" s="111" t="s">
        <v>38</v>
      </c>
      <c r="N136" s="112">
        <v>0</v>
      </c>
    </row>
    <row r="137" spans="1:14" x14ac:dyDescent="0.3">
      <c r="A137" s="1047"/>
      <c r="B137" s="12"/>
      <c r="C137" s="12"/>
      <c r="D137" s="13"/>
      <c r="E137" s="111" t="s">
        <v>26</v>
      </c>
      <c r="F137" s="111">
        <v>0</v>
      </c>
      <c r="G137" s="111" t="s">
        <v>183</v>
      </c>
      <c r="H137" s="111">
        <v>0</v>
      </c>
      <c r="I137" s="111" t="s">
        <v>184</v>
      </c>
      <c r="J137" s="111">
        <v>0</v>
      </c>
      <c r="K137" s="111"/>
      <c r="L137" s="111"/>
      <c r="M137" s="111" t="s">
        <v>39</v>
      </c>
      <c r="N137" s="112">
        <v>0</v>
      </c>
    </row>
    <row r="138" spans="1:14" x14ac:dyDescent="0.3">
      <c r="A138" s="1048"/>
      <c r="B138" s="43"/>
      <c r="C138" s="43"/>
      <c r="D138" s="22"/>
      <c r="E138" s="113"/>
      <c r="F138" s="113"/>
      <c r="G138" s="113"/>
      <c r="H138" s="51"/>
      <c r="I138" s="113"/>
      <c r="J138" s="113"/>
      <c r="K138" s="113"/>
      <c r="L138" s="51"/>
      <c r="M138" s="113"/>
      <c r="N138" s="1049"/>
    </row>
    <row r="139" spans="1:14" x14ac:dyDescent="0.3">
      <c r="A139" s="1050"/>
      <c r="B139" s="12"/>
      <c r="C139" s="12"/>
      <c r="D139" s="30"/>
      <c r="N139" s="5"/>
    </row>
    <row r="140" spans="1:14" x14ac:dyDescent="0.3">
      <c r="A140" s="1046"/>
      <c r="B140" s="60"/>
      <c r="C140" s="60"/>
      <c r="D140" s="63"/>
      <c r="E140" s="1298"/>
      <c r="F140" s="1298"/>
      <c r="G140" s="1052"/>
      <c r="H140" s="1053"/>
      <c r="I140" s="1298"/>
      <c r="J140" s="1298"/>
      <c r="K140" s="1052"/>
      <c r="L140" s="1053"/>
      <c r="M140" s="1298"/>
      <c r="N140" s="1299"/>
    </row>
    <row r="141" spans="1:14" x14ac:dyDescent="0.3">
      <c r="A141" s="1284" t="s">
        <v>481</v>
      </c>
      <c r="B141" s="1285"/>
      <c r="C141" s="170"/>
      <c r="D141" s="29" t="s">
        <v>434</v>
      </c>
      <c r="E141" s="111" t="s">
        <v>31</v>
      </c>
      <c r="F141" s="111">
        <v>0</v>
      </c>
      <c r="G141" s="111" t="s">
        <v>179</v>
      </c>
      <c r="H141" s="111">
        <v>0</v>
      </c>
      <c r="I141" s="111" t="s">
        <v>33</v>
      </c>
      <c r="J141" s="111">
        <v>0</v>
      </c>
      <c r="K141" s="111"/>
      <c r="L141" s="111"/>
      <c r="M141" s="111" t="s">
        <v>35</v>
      </c>
      <c r="N141" s="112">
        <v>0</v>
      </c>
    </row>
    <row r="142" spans="1:14" x14ac:dyDescent="0.3">
      <c r="A142" s="1047"/>
      <c r="B142" s="39"/>
      <c r="C142" s="39"/>
      <c r="D142" s="13"/>
      <c r="E142" s="111" t="s">
        <v>20</v>
      </c>
      <c r="F142" s="111">
        <v>0</v>
      </c>
      <c r="G142" s="111" t="s">
        <v>180</v>
      </c>
      <c r="H142" s="111">
        <v>0</v>
      </c>
      <c r="I142" s="111" t="s">
        <v>181</v>
      </c>
      <c r="J142" s="111">
        <v>0</v>
      </c>
      <c r="K142" s="111" t="s">
        <v>182</v>
      </c>
      <c r="L142" s="111">
        <v>0</v>
      </c>
      <c r="M142" s="111" t="s">
        <v>38</v>
      </c>
      <c r="N142" s="112">
        <v>0</v>
      </c>
    </row>
    <row r="143" spans="1:14" x14ac:dyDescent="0.3">
      <c r="A143" s="1047"/>
      <c r="B143" s="12"/>
      <c r="C143" s="12"/>
      <c r="D143" s="13"/>
      <c r="E143" s="111" t="s">
        <v>26</v>
      </c>
      <c r="F143" s="111">
        <v>0</v>
      </c>
      <c r="G143" s="111" t="s">
        <v>183</v>
      </c>
      <c r="H143" s="111">
        <v>0</v>
      </c>
      <c r="I143" s="111" t="s">
        <v>184</v>
      </c>
      <c r="J143" s="111">
        <v>0</v>
      </c>
      <c r="K143" s="111"/>
      <c r="L143" s="111"/>
      <c r="M143" s="111" t="s">
        <v>39</v>
      </c>
      <c r="N143" s="112">
        <v>0</v>
      </c>
    </row>
    <row r="144" spans="1:14" x14ac:dyDescent="0.3">
      <c r="A144" s="1048"/>
      <c r="B144" s="43"/>
      <c r="C144" s="43"/>
      <c r="D144" s="22"/>
      <c r="E144" s="113"/>
      <c r="F144" s="113"/>
      <c r="G144" s="113"/>
      <c r="H144" s="51"/>
      <c r="I144" s="113"/>
      <c r="J144" s="113"/>
      <c r="K144" s="113"/>
      <c r="L144" s="51"/>
      <c r="M144" s="113"/>
      <c r="N144" s="1049"/>
    </row>
    <row r="145" spans="1:14" x14ac:dyDescent="0.3">
      <c r="A145" s="1050"/>
      <c r="B145" s="12"/>
      <c r="C145" s="12"/>
      <c r="D145" s="30"/>
      <c r="E145" s="1056"/>
      <c r="F145" s="1056"/>
      <c r="G145" s="114"/>
      <c r="H145" s="30"/>
      <c r="I145" s="1056"/>
      <c r="J145" s="1056"/>
      <c r="K145" s="114"/>
      <c r="L145" s="30"/>
      <c r="M145" s="1056"/>
      <c r="N145" s="1057"/>
    </row>
    <row r="146" spans="1:14" x14ac:dyDescent="0.3">
      <c r="A146" s="1046"/>
      <c r="B146" s="60"/>
      <c r="C146" s="60"/>
      <c r="D146" s="63"/>
      <c r="E146" s="1298"/>
      <c r="F146" s="1298"/>
      <c r="G146" s="1052"/>
      <c r="H146" s="1053"/>
      <c r="I146" s="1298"/>
      <c r="J146" s="1298"/>
      <c r="K146" s="1052"/>
      <c r="L146" s="1053"/>
      <c r="M146" s="1298"/>
      <c r="N146" s="1299"/>
    </row>
    <row r="147" spans="1:14" x14ac:dyDescent="0.3">
      <c r="A147" s="1284" t="s">
        <v>482</v>
      </c>
      <c r="B147" s="1285"/>
      <c r="C147" s="170"/>
      <c r="D147" s="29" t="s">
        <v>441</v>
      </c>
      <c r="E147" s="111" t="s">
        <v>31</v>
      </c>
      <c r="F147" s="111">
        <v>0</v>
      </c>
      <c r="G147" s="111" t="s">
        <v>179</v>
      </c>
      <c r="H147" s="111">
        <v>0</v>
      </c>
      <c r="I147" s="111" t="s">
        <v>33</v>
      </c>
      <c r="J147" s="111">
        <v>0</v>
      </c>
      <c r="K147" s="111"/>
      <c r="L147" s="111"/>
      <c r="M147" s="111" t="s">
        <v>35</v>
      </c>
      <c r="N147" s="112">
        <v>0</v>
      </c>
    </row>
    <row r="148" spans="1:14" x14ac:dyDescent="0.3">
      <c r="A148" s="1047"/>
      <c r="B148" s="39"/>
      <c r="C148" s="39"/>
      <c r="D148" s="29"/>
      <c r="E148" s="111" t="s">
        <v>20</v>
      </c>
      <c r="F148" s="111">
        <v>0</v>
      </c>
      <c r="G148" s="111" t="s">
        <v>180</v>
      </c>
      <c r="H148" s="111">
        <v>0</v>
      </c>
      <c r="I148" s="111" t="s">
        <v>181</v>
      </c>
      <c r="J148" s="111">
        <v>0</v>
      </c>
      <c r="K148" s="111" t="s">
        <v>182</v>
      </c>
      <c r="L148" s="111">
        <v>0</v>
      </c>
      <c r="M148" s="111" t="s">
        <v>38</v>
      </c>
      <c r="N148" s="112">
        <v>0</v>
      </c>
    </row>
    <row r="149" spans="1:14" x14ac:dyDescent="0.3">
      <c r="A149" s="1047"/>
      <c r="B149" s="12"/>
      <c r="C149" s="12"/>
      <c r="D149" s="13"/>
      <c r="E149" s="111" t="s">
        <v>26</v>
      </c>
      <c r="F149" s="111">
        <v>0</v>
      </c>
      <c r="G149" s="111" t="s">
        <v>183</v>
      </c>
      <c r="H149" s="111">
        <v>0</v>
      </c>
      <c r="I149" s="111" t="s">
        <v>184</v>
      </c>
      <c r="J149" s="111">
        <v>0</v>
      </c>
      <c r="K149" s="111"/>
      <c r="L149" s="111"/>
      <c r="M149" s="111" t="s">
        <v>39</v>
      </c>
      <c r="N149" s="112">
        <v>0</v>
      </c>
    </row>
    <row r="150" spans="1:14" ht="14.4" thickBot="1" x14ac:dyDescent="0.35">
      <c r="A150" s="1058"/>
      <c r="B150" s="35"/>
      <c r="C150" s="35"/>
      <c r="D150" s="115"/>
      <c r="E150" s="34"/>
      <c r="F150" s="35"/>
      <c r="G150" s="34"/>
      <c r="H150" s="34"/>
      <c r="I150" s="34"/>
      <c r="J150" s="34"/>
      <c r="K150" s="34"/>
      <c r="L150" s="34"/>
      <c r="M150" s="34"/>
      <c r="N150" s="70"/>
    </row>
    <row r="151" spans="1:14" ht="14.4" thickTop="1" x14ac:dyDescent="0.3">
      <c r="A151" s="1047"/>
      <c r="N151" s="5"/>
    </row>
    <row r="152" spans="1:14" x14ac:dyDescent="0.3">
      <c r="A152" s="1047"/>
      <c r="D152" s="1059" t="s">
        <v>447</v>
      </c>
      <c r="E152" s="64" t="s">
        <v>31</v>
      </c>
      <c r="F152" s="40">
        <f>+F147+F141+F135+F129+F123+F117+F111+F105+F99+F93+F87+F81+F75+F69+F63+F57+F51+F45+F39+F33+F27+F21+F15</f>
        <v>0</v>
      </c>
      <c r="G152" s="39" t="s">
        <v>179</v>
      </c>
      <c r="H152" s="40">
        <f>+H147+H141+H135+H129+H123+H117+H111+H105+H99+H93+H87+H81+H75+H69+H63+H57+H51+H45+H39+H33+H27+H21+H15</f>
        <v>0</v>
      </c>
      <c r="I152" s="39" t="s">
        <v>33</v>
      </c>
      <c r="J152" s="40">
        <f>+J147+J141+J135+J129+J123+J117+J111+J105+J99+J93+J87+J81+J75+J69+J63+J57+J51+J45+J39+J33+J27+J21+J15</f>
        <v>0</v>
      </c>
      <c r="K152" s="39"/>
      <c r="L152" s="40"/>
      <c r="M152" s="39" t="s">
        <v>35</v>
      </c>
      <c r="N152" s="41">
        <f>+N147+N141+N135+N129+N123+N117+N111+N105+N99+N93+N87+N81+N75+N69+N63+N57+N51+N45+N39+N33+N27+N21+N15</f>
        <v>0</v>
      </c>
    </row>
    <row r="153" spans="1:14" x14ac:dyDescent="0.3">
      <c r="A153" s="1047"/>
      <c r="E153" s="64" t="s">
        <v>20</v>
      </c>
      <c r="F153" s="40">
        <f>+F148+F142+F136+F130+F124+F118+F112+F106+F100+F94+F88+F82+F76+F70+F64+F58+F52+F46+F40+F34+F28+F22+F16</f>
        <v>0</v>
      </c>
      <c r="G153" s="39" t="s">
        <v>180</v>
      </c>
      <c r="H153" s="40">
        <f>+H148+H142+H136+H130+H124+H118+H112+H106+H100+H94+H88+H82+H76+H70+H64+H58+H52+H46+H40+H34+H28+H22+H16</f>
        <v>0</v>
      </c>
      <c r="I153" s="39" t="s">
        <v>181</v>
      </c>
      <c r="J153" s="40">
        <f>+J148+J142+J136+J130+J124+J118+J112+J106+J100+J94+J88+J82+J76+J70+J64+J58+J52+J46+J40+J34+J28+J22+J16</f>
        <v>0</v>
      </c>
      <c r="K153" s="39" t="s">
        <v>182</v>
      </c>
      <c r="L153" s="40">
        <f>+L148+L142+L136+L130+L124+L118+L112+L106+L100+L94+L88+L82+L76+L70+L64+L58+L52+L46+L40+L34+L28+L22+L16</f>
        <v>0</v>
      </c>
      <c r="M153" s="39" t="s">
        <v>38</v>
      </c>
      <c r="N153" s="41">
        <f>+N148+N142+N136+N130+N124+N118+N112+N106+N100+N94+N88+N82+N76+N70+N64+N58+N52+N46+N40+N34+N28+N22+N16</f>
        <v>0</v>
      </c>
    </row>
    <row r="154" spans="1:14" x14ac:dyDescent="0.3">
      <c r="A154" s="1047"/>
      <c r="E154" s="64" t="s">
        <v>26</v>
      </c>
      <c r="F154" s="40">
        <f>+F149+F143+F137+F131+F125+F119+F113+F107+F101+F95+F89+F83+F77+F71+F65+F59+F53+F47+F41+F35+F29+F23+F17</f>
        <v>0</v>
      </c>
      <c r="G154" s="39" t="s">
        <v>183</v>
      </c>
      <c r="H154" s="40">
        <f>+H149+H143+H137+H131+H125+H119+H113+H107+H101+H95+H89+H83+H77+H71+H65+H59+H53+H47+H41+H35+H29+H23+H17</f>
        <v>0</v>
      </c>
      <c r="I154" s="39" t="s">
        <v>184</v>
      </c>
      <c r="J154" s="40">
        <f>+J149+J143+J137+J131+J125+J119+J113+J107+J101+J95+J89+J83+J77+J71+J65+J59+J53+J47+J41+J35+J29+J23+J17</f>
        <v>0</v>
      </c>
      <c r="K154" s="39"/>
      <c r="L154" s="40"/>
      <c r="M154" s="39" t="s">
        <v>39</v>
      </c>
      <c r="N154" s="41">
        <f>+N149+N143+N137+N131+N125+N119+N113+N107+N101+N95+N89+N83+N77+N71+N65+N59+N53+N47+N41+N35+N29+N23+N17</f>
        <v>0</v>
      </c>
    </row>
    <row r="155" spans="1:14" ht="14.4" thickBot="1" x14ac:dyDescent="0.35">
      <c r="A155" s="1058"/>
      <c r="B155" s="35"/>
      <c r="C155" s="35"/>
      <c r="D155" s="115"/>
      <c r="E155" s="34"/>
      <c r="F155" s="35"/>
      <c r="G155" s="1044"/>
      <c r="H155" s="34"/>
      <c r="I155" s="1044"/>
      <c r="J155" s="34"/>
      <c r="K155" s="1044"/>
      <c r="L155" s="34"/>
      <c r="M155" s="1044"/>
      <c r="N155" s="70"/>
    </row>
    <row r="156" spans="1:14" ht="14.4" thickTop="1" x14ac:dyDescent="0.3">
      <c r="A156" s="1050"/>
      <c r="B156" s="12"/>
      <c r="C156" s="12"/>
      <c r="D156" s="30"/>
      <c r="E156" s="1056"/>
      <c r="F156" s="1056"/>
      <c r="G156" s="12"/>
      <c r="H156" s="30"/>
      <c r="I156" s="47"/>
      <c r="J156" s="1056"/>
      <c r="K156" s="12"/>
      <c r="L156" s="30"/>
      <c r="M156" s="47"/>
      <c r="N156" s="1057"/>
    </row>
    <row r="157" spans="1:14" x14ac:dyDescent="0.3">
      <c r="A157" s="1047"/>
      <c r="D157" s="1059" t="s">
        <v>448</v>
      </c>
      <c r="E157" s="64" t="s">
        <v>31</v>
      </c>
      <c r="F157" s="40">
        <f>+F152</f>
        <v>0</v>
      </c>
      <c r="G157" s="39" t="s">
        <v>179</v>
      </c>
      <c r="H157" s="40">
        <f>+H152</f>
        <v>0</v>
      </c>
      <c r="I157" s="39" t="s">
        <v>33</v>
      </c>
      <c r="J157" s="40">
        <f>+J152</f>
        <v>0</v>
      </c>
      <c r="K157" s="39"/>
      <c r="L157" s="40"/>
      <c r="M157" s="39" t="s">
        <v>35</v>
      </c>
      <c r="N157" s="41">
        <f>+N152</f>
        <v>0</v>
      </c>
    </row>
    <row r="158" spans="1:14" x14ac:dyDescent="0.3">
      <c r="A158" s="1047"/>
      <c r="E158" s="64" t="s">
        <v>20</v>
      </c>
      <c r="F158" s="40">
        <f>+F153+F10+F12</f>
        <v>0</v>
      </c>
      <c r="G158" s="39" t="s">
        <v>180</v>
      </c>
      <c r="H158" s="40">
        <f>+H153</f>
        <v>0</v>
      </c>
      <c r="I158" s="39" t="s">
        <v>181</v>
      </c>
      <c r="J158" s="40">
        <f>+J153</f>
        <v>0</v>
      </c>
      <c r="K158" s="39" t="s">
        <v>182</v>
      </c>
      <c r="L158" s="40">
        <f>+L153</f>
        <v>0</v>
      </c>
      <c r="M158" s="39" t="s">
        <v>38</v>
      </c>
      <c r="N158" s="41">
        <f>+N153</f>
        <v>0</v>
      </c>
    </row>
    <row r="159" spans="1:14" x14ac:dyDescent="0.3">
      <c r="A159" s="1047"/>
      <c r="E159" s="64" t="s">
        <v>26</v>
      </c>
      <c r="F159" s="40">
        <f>+F154</f>
        <v>0</v>
      </c>
      <c r="G159" s="39" t="s">
        <v>183</v>
      </c>
      <c r="H159" s="40">
        <f>+H154</f>
        <v>0</v>
      </c>
      <c r="I159" s="39" t="s">
        <v>184</v>
      </c>
      <c r="J159" s="40">
        <f>+J154</f>
        <v>0</v>
      </c>
      <c r="K159" s="39"/>
      <c r="L159" s="40"/>
      <c r="M159" s="39" t="s">
        <v>39</v>
      </c>
      <c r="N159" s="41">
        <f>+N154</f>
        <v>0</v>
      </c>
    </row>
    <row r="160" spans="1:14" ht="14.4" thickBot="1" x14ac:dyDescent="0.35">
      <c r="A160" s="1060"/>
      <c r="B160" s="32"/>
      <c r="C160" s="32"/>
      <c r="D160" s="77"/>
      <c r="E160" s="32"/>
      <c r="F160" s="32"/>
      <c r="G160" s="32"/>
      <c r="H160" s="77"/>
      <c r="I160" s="32"/>
      <c r="J160" s="32"/>
      <c r="K160" s="32"/>
      <c r="L160" s="77"/>
      <c r="M160" s="32"/>
      <c r="N160" s="103"/>
    </row>
    <row r="161" spans="1:6" ht="14.4" thickTop="1" x14ac:dyDescent="0.3"/>
    <row r="162" spans="1:6" s="107" customFormat="1" x14ac:dyDescent="0.3">
      <c r="A162" s="211" t="s">
        <v>131</v>
      </c>
      <c r="B162" s="107" t="s">
        <v>453</v>
      </c>
      <c r="C162" s="108"/>
      <c r="D162" s="147"/>
      <c r="F162" s="108"/>
    </row>
  </sheetData>
  <mergeCells count="112">
    <mergeCell ref="A141:B141"/>
    <mergeCell ref="E146:F146"/>
    <mergeCell ref="I146:J146"/>
    <mergeCell ref="M146:N146"/>
    <mergeCell ref="A147:B147"/>
    <mergeCell ref="A129:B129"/>
    <mergeCell ref="E134:F134"/>
    <mergeCell ref="I134:J134"/>
    <mergeCell ref="M134:N134"/>
    <mergeCell ref="A135:B135"/>
    <mergeCell ref="E140:F140"/>
    <mergeCell ref="I140:J140"/>
    <mergeCell ref="M140:N140"/>
    <mergeCell ref="A117:B117"/>
    <mergeCell ref="E122:F122"/>
    <mergeCell ref="I122:J122"/>
    <mergeCell ref="M122:N122"/>
    <mergeCell ref="A123:B123"/>
    <mergeCell ref="E128:F128"/>
    <mergeCell ref="I128:J128"/>
    <mergeCell ref="A93:B93"/>
    <mergeCell ref="E98:F98"/>
    <mergeCell ref="I98:J98"/>
    <mergeCell ref="M98:N98"/>
    <mergeCell ref="A99:B99"/>
    <mergeCell ref="E104:F104"/>
    <mergeCell ref="I104:J104"/>
    <mergeCell ref="M104:N104"/>
    <mergeCell ref="M128:N128"/>
    <mergeCell ref="A105:B105"/>
    <mergeCell ref="E110:F110"/>
    <mergeCell ref="I110:J110"/>
    <mergeCell ref="M110:N110"/>
    <mergeCell ref="A111:B111"/>
    <mergeCell ref="E116:F116"/>
    <mergeCell ref="I116:J116"/>
    <mergeCell ref="M116:N116"/>
    <mergeCell ref="E80:F80"/>
    <mergeCell ref="I80:J80"/>
    <mergeCell ref="M80:N80"/>
    <mergeCell ref="A81:B81"/>
    <mergeCell ref="E86:F86"/>
    <mergeCell ref="I86:J86"/>
    <mergeCell ref="M86:N86"/>
    <mergeCell ref="A87:B87"/>
    <mergeCell ref="E92:F92"/>
    <mergeCell ref="I92:J92"/>
    <mergeCell ref="M92:N92"/>
    <mergeCell ref="A63:B63"/>
    <mergeCell ref="E68:F68"/>
    <mergeCell ref="I68:J68"/>
    <mergeCell ref="M68:N68"/>
    <mergeCell ref="A69:B69"/>
    <mergeCell ref="E74:F74"/>
    <mergeCell ref="I74:J74"/>
    <mergeCell ref="M74:N74"/>
    <mergeCell ref="A75:B75"/>
    <mergeCell ref="E50:F50"/>
    <mergeCell ref="I50:J50"/>
    <mergeCell ref="M50:N50"/>
    <mergeCell ref="A51:B51"/>
    <mergeCell ref="E56:F56"/>
    <mergeCell ref="I56:J56"/>
    <mergeCell ref="M56:N56"/>
    <mergeCell ref="A57:B57"/>
    <mergeCell ref="E62:F62"/>
    <mergeCell ref="I62:J62"/>
    <mergeCell ref="M62:N62"/>
    <mergeCell ref="A33:B33"/>
    <mergeCell ref="E38:F38"/>
    <mergeCell ref="I38:J38"/>
    <mergeCell ref="M38:N38"/>
    <mergeCell ref="A39:B39"/>
    <mergeCell ref="E44:F44"/>
    <mergeCell ref="I44:J44"/>
    <mergeCell ref="M44:N44"/>
    <mergeCell ref="A45:B45"/>
    <mergeCell ref="A27:B27"/>
    <mergeCell ref="E32:F32"/>
    <mergeCell ref="I32:J32"/>
    <mergeCell ref="M32:N32"/>
    <mergeCell ref="E14:F14"/>
    <mergeCell ref="I14:J14"/>
    <mergeCell ref="M14:N14"/>
    <mergeCell ref="A15:B15"/>
    <mergeCell ref="E20:F20"/>
    <mergeCell ref="I20:J20"/>
    <mergeCell ref="M20:N20"/>
    <mergeCell ref="A21:B21"/>
    <mergeCell ref="M8:N8"/>
    <mergeCell ref="E26:F26"/>
    <mergeCell ref="I26:J26"/>
    <mergeCell ref="M26:N26"/>
    <mergeCell ref="A1:N1"/>
    <mergeCell ref="A3:N3"/>
    <mergeCell ref="D6:D8"/>
    <mergeCell ref="E6:F6"/>
    <mergeCell ref="G6:H6"/>
    <mergeCell ref="A10:A13"/>
    <mergeCell ref="E8:F8"/>
    <mergeCell ref="I8:J8"/>
    <mergeCell ref="K8:L8"/>
    <mergeCell ref="I6:J6"/>
    <mergeCell ref="K6:L6"/>
    <mergeCell ref="M6:N6"/>
    <mergeCell ref="E7:F7"/>
    <mergeCell ref="A6:C8"/>
    <mergeCell ref="G7:H7"/>
    <mergeCell ref="I7:J7"/>
    <mergeCell ref="K7:L7"/>
    <mergeCell ref="M7:N7"/>
    <mergeCell ref="G8:H8"/>
  </mergeCells>
  <printOptions horizontalCentered="1"/>
  <pageMargins left="0.70866141732283472" right="0.15748031496062992" top="0.47244094488188981" bottom="0.47244094488188981" header="0.35433070866141736"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F426-EC47-4645-B0A1-80F9FDE13F73}">
  <dimension ref="A1:M49"/>
  <sheetViews>
    <sheetView topLeftCell="A7" zoomScaleNormal="100" workbookViewId="0">
      <selection activeCell="C18" sqref="C18"/>
    </sheetView>
  </sheetViews>
  <sheetFormatPr defaultColWidth="9.21875" defaultRowHeight="13.8" x14ac:dyDescent="0.3"/>
  <cols>
    <col min="1" max="1" width="11.21875" style="2" customWidth="1"/>
    <col min="2" max="2" width="11.21875" style="2" hidden="1" customWidth="1"/>
    <col min="3" max="3" width="49.44140625" style="3" customWidth="1"/>
    <col min="4" max="4" width="12.21875" style="1" customWidth="1"/>
    <col min="5" max="5" width="9.21875" style="2"/>
    <col min="6" max="12" width="9.21875" style="1"/>
    <col min="13" max="13" width="17.77734375" style="1" customWidth="1"/>
    <col min="14" max="16384" width="9.21875" style="1"/>
  </cols>
  <sheetData>
    <row r="1" spans="1:13" ht="21" x14ac:dyDescent="0.3">
      <c r="A1" s="1277" t="s">
        <v>1</v>
      </c>
      <c r="B1" s="1277"/>
      <c r="C1" s="1277"/>
      <c r="D1" s="1277"/>
      <c r="E1" s="1277"/>
      <c r="F1" s="1277"/>
      <c r="G1" s="1277"/>
      <c r="H1" s="1277"/>
      <c r="I1" s="1277"/>
      <c r="J1" s="1277"/>
      <c r="K1" s="1277"/>
      <c r="L1" s="1277"/>
      <c r="M1" s="1277"/>
    </row>
    <row r="3" spans="1:13" ht="21" x14ac:dyDescent="0.5">
      <c r="A3" s="1250" t="s">
        <v>483</v>
      </c>
      <c r="B3" s="1250"/>
      <c r="C3" s="1250"/>
      <c r="D3" s="1250"/>
      <c r="E3" s="1250"/>
      <c r="F3" s="1250"/>
      <c r="G3" s="1250"/>
      <c r="H3" s="1250"/>
      <c r="I3" s="1250"/>
      <c r="J3" s="1250"/>
      <c r="K3" s="1250"/>
      <c r="L3" s="1250"/>
      <c r="M3" s="1250"/>
    </row>
    <row r="4" spans="1:13" ht="20.25" customHeight="1" x14ac:dyDescent="0.3"/>
    <row r="5" spans="1:13" ht="30.75" customHeight="1" thickBot="1" x14ac:dyDescent="0.35"/>
    <row r="6" spans="1:13" ht="39.75" customHeight="1" thickTop="1" x14ac:dyDescent="0.3">
      <c r="A6" s="1251" t="s">
        <v>142</v>
      </c>
      <c r="B6" s="1034"/>
      <c r="C6" s="1257" t="s">
        <v>5</v>
      </c>
      <c r="D6" s="1262" t="s">
        <v>158</v>
      </c>
      <c r="E6" s="1262"/>
      <c r="F6" s="1262" t="s">
        <v>159</v>
      </c>
      <c r="G6" s="1262"/>
      <c r="H6" s="1262" t="s">
        <v>455</v>
      </c>
      <c r="I6" s="1262"/>
      <c r="J6" s="1262"/>
      <c r="K6" s="1262"/>
      <c r="L6" s="1262" t="s">
        <v>161</v>
      </c>
      <c r="M6" s="1263"/>
    </row>
    <row r="7" spans="1:13" ht="42" customHeight="1" x14ac:dyDescent="0.3">
      <c r="A7" s="1253"/>
      <c r="B7" s="173"/>
      <c r="C7" s="1258"/>
      <c r="D7" s="1243" t="s">
        <v>10</v>
      </c>
      <c r="E7" s="1243"/>
      <c r="F7" s="1243" t="s">
        <v>162</v>
      </c>
      <c r="G7" s="1243"/>
      <c r="H7" s="1243" t="s">
        <v>456</v>
      </c>
      <c r="I7" s="1243"/>
      <c r="J7" s="1243" t="s">
        <v>164</v>
      </c>
      <c r="K7" s="1243"/>
      <c r="L7" s="1243" t="s">
        <v>165</v>
      </c>
      <c r="M7" s="1246"/>
    </row>
    <row r="8" spans="1:13" ht="36" customHeight="1" x14ac:dyDescent="0.3">
      <c r="A8" s="1255"/>
      <c r="B8" s="175"/>
      <c r="C8" s="1259"/>
      <c r="D8" s="1243" t="s">
        <v>15</v>
      </c>
      <c r="E8" s="1243"/>
      <c r="F8" s="1243" t="s">
        <v>166</v>
      </c>
      <c r="G8" s="1243"/>
      <c r="H8" s="1243" t="s">
        <v>484</v>
      </c>
      <c r="I8" s="1243"/>
      <c r="J8" s="1243"/>
      <c r="K8" s="1243"/>
      <c r="L8" s="1243" t="s">
        <v>168</v>
      </c>
      <c r="M8" s="1246"/>
    </row>
    <row r="9" spans="1:13" s="107" customFormat="1" ht="13.05" x14ac:dyDescent="0.3">
      <c r="A9" s="770"/>
      <c r="B9" s="173"/>
      <c r="C9" s="4"/>
      <c r="E9" s="108"/>
      <c r="M9" s="187"/>
    </row>
    <row r="10" spans="1:13" s="107" customFormat="1" x14ac:dyDescent="0.3">
      <c r="A10" s="1291"/>
      <c r="C10" s="1035" t="s">
        <v>169</v>
      </c>
      <c r="D10" s="1036" t="s">
        <v>20</v>
      </c>
      <c r="E10" s="1037">
        <v>0</v>
      </c>
      <c r="F10" s="1037"/>
      <c r="G10" s="1037"/>
      <c r="H10" s="1037"/>
      <c r="I10" s="1037"/>
      <c r="J10" s="1037"/>
      <c r="K10" s="1037"/>
      <c r="L10" s="1037"/>
      <c r="M10" s="1038"/>
    </row>
    <row r="11" spans="1:13" s="107" customFormat="1" x14ac:dyDescent="0.3">
      <c r="A11" s="1291"/>
      <c r="C11" s="1035"/>
      <c r="D11" s="1036"/>
      <c r="E11" s="1037"/>
      <c r="F11" s="1037"/>
      <c r="G11" s="1037"/>
      <c r="H11" s="1037"/>
      <c r="I11" s="1037"/>
      <c r="J11" s="1037"/>
      <c r="K11" s="1037"/>
      <c r="L11" s="1037"/>
      <c r="M11" s="1038"/>
    </row>
    <row r="12" spans="1:13" s="107" customFormat="1" ht="28.8" x14ac:dyDescent="0.3">
      <c r="A12" s="1291"/>
      <c r="C12" s="1035" t="s">
        <v>458</v>
      </c>
      <c r="D12" s="1036" t="s">
        <v>20</v>
      </c>
      <c r="E12" s="1037">
        <v>0</v>
      </c>
      <c r="F12" s="1037"/>
      <c r="G12" s="1037"/>
      <c r="H12" s="1037"/>
      <c r="I12" s="1037"/>
      <c r="J12" s="1037"/>
      <c r="K12" s="1037"/>
      <c r="L12" s="1037"/>
      <c r="M12" s="1038"/>
    </row>
    <row r="13" spans="1:13" s="107" customFormat="1" x14ac:dyDescent="0.3">
      <c r="A13" s="1292"/>
      <c r="B13" s="194"/>
      <c r="C13" s="1039"/>
      <c r="D13" s="1040"/>
      <c r="E13" s="1041"/>
      <c r="F13" s="1041"/>
      <c r="G13" s="1041"/>
      <c r="H13" s="1041"/>
      <c r="I13" s="1041"/>
      <c r="J13" s="1041"/>
      <c r="K13" s="1041"/>
      <c r="L13" s="1041"/>
      <c r="M13" s="1042"/>
    </row>
    <row r="14" spans="1:13" ht="16.5" customHeight="1" x14ac:dyDescent="0.3">
      <c r="A14" s="11" t="s">
        <v>147</v>
      </c>
      <c r="B14" s="12"/>
      <c r="C14" s="29" t="s">
        <v>178</v>
      </c>
      <c r="D14" s="2" t="s">
        <v>31</v>
      </c>
      <c r="E14" s="27">
        <v>0</v>
      </c>
      <c r="F14" s="2" t="s">
        <v>179</v>
      </c>
      <c r="G14" s="27">
        <v>0</v>
      </c>
      <c r="H14" s="2" t="s">
        <v>33</v>
      </c>
      <c r="I14" s="27">
        <v>0</v>
      </c>
      <c r="J14" s="2"/>
      <c r="K14" s="27"/>
      <c r="L14" s="2" t="s">
        <v>35</v>
      </c>
      <c r="M14" s="28">
        <v>0</v>
      </c>
    </row>
    <row r="15" spans="1:13" ht="13.05" x14ac:dyDescent="0.3">
      <c r="A15" s="11"/>
      <c r="B15" s="12"/>
      <c r="C15" s="29"/>
      <c r="D15" s="2" t="s">
        <v>20</v>
      </c>
      <c r="E15" s="27">
        <v>0</v>
      </c>
      <c r="F15" s="2" t="s">
        <v>180</v>
      </c>
      <c r="G15" s="27">
        <v>0</v>
      </c>
      <c r="H15" s="2" t="s">
        <v>181</v>
      </c>
      <c r="I15" s="27">
        <v>0</v>
      </c>
      <c r="J15" s="2" t="s">
        <v>182</v>
      </c>
      <c r="K15" s="27">
        <v>0</v>
      </c>
      <c r="L15" s="2" t="s">
        <v>38</v>
      </c>
      <c r="M15" s="28">
        <v>0</v>
      </c>
    </row>
    <row r="16" spans="1:13" ht="13.05" x14ac:dyDescent="0.3">
      <c r="A16" s="11"/>
      <c r="B16" s="12"/>
      <c r="C16" s="29"/>
      <c r="D16" s="2" t="s">
        <v>26</v>
      </c>
      <c r="E16" s="27">
        <v>0</v>
      </c>
      <c r="F16" s="2" t="s">
        <v>183</v>
      </c>
      <c r="G16" s="27">
        <v>0</v>
      </c>
      <c r="H16" s="2" t="s">
        <v>184</v>
      </c>
      <c r="I16" s="27">
        <v>0</v>
      </c>
      <c r="J16" s="2"/>
      <c r="K16" s="27"/>
      <c r="L16" s="2" t="s">
        <v>39</v>
      </c>
      <c r="M16" s="28">
        <v>0</v>
      </c>
    </row>
    <row r="17" spans="1:13" ht="13.05" x14ac:dyDescent="0.3">
      <c r="A17" s="42"/>
      <c r="B17" s="43"/>
      <c r="C17" s="1043"/>
      <c r="D17" s="44"/>
      <c r="E17" s="172"/>
      <c r="F17" s="44"/>
      <c r="G17" s="172"/>
      <c r="H17" s="44"/>
      <c r="I17" s="172"/>
      <c r="J17" s="44"/>
      <c r="K17" s="172"/>
      <c r="L17" s="44"/>
      <c r="M17" s="45"/>
    </row>
    <row r="18" spans="1:13" ht="13.05" x14ac:dyDescent="0.3">
      <c r="A18" s="11" t="s">
        <v>148</v>
      </c>
      <c r="B18" s="12"/>
      <c r="C18" s="29" t="s">
        <v>186</v>
      </c>
      <c r="D18" s="2" t="s">
        <v>31</v>
      </c>
      <c r="E18" s="27">
        <v>0</v>
      </c>
      <c r="F18" s="2" t="s">
        <v>179</v>
      </c>
      <c r="G18" s="27">
        <v>0</v>
      </c>
      <c r="H18" s="2" t="s">
        <v>33</v>
      </c>
      <c r="I18" s="27">
        <v>0</v>
      </c>
      <c r="J18" s="2"/>
      <c r="K18" s="27"/>
      <c r="L18" s="2" t="s">
        <v>35</v>
      </c>
      <c r="M18" s="28">
        <v>0</v>
      </c>
    </row>
    <row r="19" spans="1:13" ht="13.05" x14ac:dyDescent="0.3">
      <c r="A19" s="11"/>
      <c r="B19" s="12"/>
      <c r="C19" s="29"/>
      <c r="D19" s="2" t="s">
        <v>20</v>
      </c>
      <c r="E19" s="27">
        <v>0</v>
      </c>
      <c r="F19" s="2" t="s">
        <v>180</v>
      </c>
      <c r="G19" s="27">
        <v>0</v>
      </c>
      <c r="H19" s="2" t="s">
        <v>181</v>
      </c>
      <c r="I19" s="27">
        <v>0</v>
      </c>
      <c r="J19" s="2" t="s">
        <v>182</v>
      </c>
      <c r="K19" s="27">
        <v>0</v>
      </c>
      <c r="L19" s="2" t="s">
        <v>38</v>
      </c>
      <c r="M19" s="28">
        <v>0</v>
      </c>
    </row>
    <row r="20" spans="1:13" ht="13.05" x14ac:dyDescent="0.3">
      <c r="A20" s="11"/>
      <c r="B20" s="12"/>
      <c r="C20" s="29"/>
      <c r="D20" s="2" t="s">
        <v>26</v>
      </c>
      <c r="E20" s="27">
        <v>0</v>
      </c>
      <c r="F20" s="2" t="s">
        <v>183</v>
      </c>
      <c r="G20" s="27">
        <v>0</v>
      </c>
      <c r="H20" s="2" t="s">
        <v>184</v>
      </c>
      <c r="I20" s="27">
        <v>0</v>
      </c>
      <c r="J20" s="2"/>
      <c r="K20" s="27"/>
      <c r="L20" s="2" t="s">
        <v>39</v>
      </c>
      <c r="M20" s="28">
        <v>0</v>
      </c>
    </row>
    <row r="21" spans="1:13" ht="13.05" x14ac:dyDescent="0.3">
      <c r="A21" s="42"/>
      <c r="B21" s="43"/>
      <c r="C21" s="1043"/>
      <c r="D21" s="44"/>
      <c r="E21" s="172"/>
      <c r="F21" s="44"/>
      <c r="G21" s="172"/>
      <c r="H21" s="44"/>
      <c r="I21" s="172"/>
      <c r="J21" s="44"/>
      <c r="K21" s="172"/>
      <c r="L21" s="44"/>
      <c r="M21" s="45"/>
    </row>
    <row r="22" spans="1:13" x14ac:dyDescent="0.3">
      <c r="A22" s="11" t="s">
        <v>149</v>
      </c>
      <c r="B22" s="12"/>
      <c r="C22" s="29" t="s">
        <v>196</v>
      </c>
      <c r="D22" s="2" t="s">
        <v>31</v>
      </c>
      <c r="E22" s="27">
        <v>0</v>
      </c>
      <c r="F22" s="2" t="s">
        <v>179</v>
      </c>
      <c r="G22" s="27">
        <v>0</v>
      </c>
      <c r="H22" s="2" t="s">
        <v>33</v>
      </c>
      <c r="I22" s="27">
        <v>0</v>
      </c>
      <c r="J22" s="2"/>
      <c r="K22" s="27"/>
      <c r="L22" s="2" t="s">
        <v>35</v>
      </c>
      <c r="M22" s="28">
        <v>0</v>
      </c>
    </row>
    <row r="23" spans="1:13" ht="13.05" x14ac:dyDescent="0.3">
      <c r="A23" s="11"/>
      <c r="B23" s="12"/>
      <c r="C23" s="29"/>
      <c r="D23" s="2" t="s">
        <v>20</v>
      </c>
      <c r="E23" s="27">
        <v>0</v>
      </c>
      <c r="F23" s="2" t="s">
        <v>180</v>
      </c>
      <c r="G23" s="27">
        <v>0</v>
      </c>
      <c r="H23" s="2" t="s">
        <v>181</v>
      </c>
      <c r="I23" s="27">
        <v>0</v>
      </c>
      <c r="J23" s="2" t="s">
        <v>182</v>
      </c>
      <c r="K23" s="27">
        <v>0</v>
      </c>
      <c r="L23" s="2" t="s">
        <v>38</v>
      </c>
      <c r="M23" s="28">
        <v>0</v>
      </c>
    </row>
    <row r="24" spans="1:13" ht="13.05" x14ac:dyDescent="0.3">
      <c r="A24" s="11"/>
      <c r="B24" s="12"/>
      <c r="C24" s="29"/>
      <c r="D24" s="2" t="s">
        <v>26</v>
      </c>
      <c r="E24" s="27">
        <v>0</v>
      </c>
      <c r="F24" s="2" t="s">
        <v>183</v>
      </c>
      <c r="G24" s="27">
        <v>0</v>
      </c>
      <c r="H24" s="2" t="s">
        <v>184</v>
      </c>
      <c r="I24" s="27">
        <v>0</v>
      </c>
      <c r="J24" s="2"/>
      <c r="K24" s="27"/>
      <c r="L24" s="2" t="s">
        <v>39</v>
      </c>
      <c r="M24" s="28">
        <v>0</v>
      </c>
    </row>
    <row r="25" spans="1:13" ht="13.05" x14ac:dyDescent="0.3">
      <c r="A25" s="42"/>
      <c r="B25" s="43"/>
      <c r="C25" s="1043"/>
      <c r="D25" s="44"/>
      <c r="E25" s="172"/>
      <c r="F25" s="44"/>
      <c r="G25" s="172"/>
      <c r="H25" s="44"/>
      <c r="I25" s="172"/>
      <c r="J25" s="44"/>
      <c r="K25" s="172"/>
      <c r="L25" s="44"/>
      <c r="M25" s="45"/>
    </row>
    <row r="26" spans="1:13" ht="13.05" x14ac:dyDescent="0.3">
      <c r="A26" s="11" t="s">
        <v>150</v>
      </c>
      <c r="B26" s="12"/>
      <c r="C26" s="29" t="s">
        <v>485</v>
      </c>
      <c r="D26" s="2" t="s">
        <v>31</v>
      </c>
      <c r="E26" s="27">
        <v>0</v>
      </c>
      <c r="F26" s="2" t="s">
        <v>179</v>
      </c>
      <c r="G26" s="27">
        <v>0</v>
      </c>
      <c r="H26" s="2" t="s">
        <v>33</v>
      </c>
      <c r="I26" s="27">
        <v>0</v>
      </c>
      <c r="J26" s="2"/>
      <c r="K26" s="27"/>
      <c r="L26" s="2" t="s">
        <v>35</v>
      </c>
      <c r="M26" s="28">
        <v>0</v>
      </c>
    </row>
    <row r="27" spans="1:13" ht="13.05" x14ac:dyDescent="0.3">
      <c r="A27" s="11"/>
      <c r="B27" s="12"/>
      <c r="C27" s="29"/>
      <c r="D27" s="2" t="s">
        <v>20</v>
      </c>
      <c r="E27" s="27">
        <v>0</v>
      </c>
      <c r="F27" s="2" t="s">
        <v>180</v>
      </c>
      <c r="G27" s="27">
        <v>0</v>
      </c>
      <c r="H27" s="2" t="s">
        <v>181</v>
      </c>
      <c r="I27" s="27">
        <v>0</v>
      </c>
      <c r="J27" s="2" t="s">
        <v>182</v>
      </c>
      <c r="K27" s="27">
        <v>0</v>
      </c>
      <c r="L27" s="2" t="s">
        <v>38</v>
      </c>
      <c r="M27" s="28">
        <v>0</v>
      </c>
    </row>
    <row r="28" spans="1:13" ht="13.05" x14ac:dyDescent="0.3">
      <c r="A28" s="11"/>
      <c r="B28" s="12"/>
      <c r="C28" s="29"/>
      <c r="D28" s="2" t="s">
        <v>26</v>
      </c>
      <c r="E28" s="27">
        <v>0</v>
      </c>
      <c r="F28" s="2" t="s">
        <v>183</v>
      </c>
      <c r="G28" s="27">
        <v>0</v>
      </c>
      <c r="H28" s="2" t="s">
        <v>184</v>
      </c>
      <c r="I28" s="27">
        <v>0</v>
      </c>
      <c r="J28" s="2"/>
      <c r="K28" s="27"/>
      <c r="L28" s="2" t="s">
        <v>39</v>
      </c>
      <c r="M28" s="28">
        <v>0</v>
      </c>
    </row>
    <row r="29" spans="1:13" ht="13.05" x14ac:dyDescent="0.3">
      <c r="A29" s="42"/>
      <c r="B29" s="43"/>
      <c r="C29" s="1043"/>
      <c r="D29" s="44"/>
      <c r="E29" s="172"/>
      <c r="F29" s="44"/>
      <c r="G29" s="172"/>
      <c r="H29" s="44"/>
      <c r="I29" s="172"/>
      <c r="J29" s="44"/>
      <c r="K29" s="172"/>
      <c r="L29" s="44"/>
      <c r="M29" s="45"/>
    </row>
    <row r="30" spans="1:13" ht="13.05" x14ac:dyDescent="0.3">
      <c r="A30" s="11" t="s">
        <v>151</v>
      </c>
      <c r="B30" s="12"/>
      <c r="C30" s="29" t="s">
        <v>438</v>
      </c>
      <c r="D30" s="2" t="s">
        <v>31</v>
      </c>
      <c r="E30" s="27">
        <v>0</v>
      </c>
      <c r="F30" s="2" t="s">
        <v>179</v>
      </c>
      <c r="G30" s="27">
        <v>0</v>
      </c>
      <c r="H30" s="2" t="s">
        <v>33</v>
      </c>
      <c r="I30" s="27">
        <v>0</v>
      </c>
      <c r="J30" s="2"/>
      <c r="K30" s="27"/>
      <c r="L30" s="2" t="s">
        <v>35</v>
      </c>
      <c r="M30" s="28">
        <v>0</v>
      </c>
    </row>
    <row r="31" spans="1:13" ht="13.05" x14ac:dyDescent="0.3">
      <c r="A31" s="11"/>
      <c r="B31" s="12"/>
      <c r="C31" s="29"/>
      <c r="D31" s="2" t="s">
        <v>20</v>
      </c>
      <c r="E31" s="27">
        <v>0</v>
      </c>
      <c r="F31" s="2" t="s">
        <v>180</v>
      </c>
      <c r="G31" s="27">
        <v>0</v>
      </c>
      <c r="H31" s="2" t="s">
        <v>181</v>
      </c>
      <c r="I31" s="27">
        <v>0</v>
      </c>
      <c r="J31" s="2" t="s">
        <v>182</v>
      </c>
      <c r="K31" s="27">
        <v>0</v>
      </c>
      <c r="L31" s="2" t="s">
        <v>38</v>
      </c>
      <c r="M31" s="28">
        <v>0</v>
      </c>
    </row>
    <row r="32" spans="1:13" ht="13.05" x14ac:dyDescent="0.3">
      <c r="A32" s="11"/>
      <c r="B32" s="12"/>
      <c r="C32" s="29"/>
      <c r="D32" s="2" t="s">
        <v>26</v>
      </c>
      <c r="E32" s="27">
        <v>0</v>
      </c>
      <c r="F32" s="2" t="s">
        <v>183</v>
      </c>
      <c r="G32" s="27">
        <v>0</v>
      </c>
      <c r="H32" s="2" t="s">
        <v>184</v>
      </c>
      <c r="I32" s="27">
        <v>0</v>
      </c>
      <c r="J32" s="2"/>
      <c r="K32" s="27"/>
      <c r="L32" s="2" t="s">
        <v>39</v>
      </c>
      <c r="M32" s="28">
        <v>0</v>
      </c>
    </row>
    <row r="33" spans="1:13" ht="13.05" x14ac:dyDescent="0.3">
      <c r="A33" s="42"/>
      <c r="B33" s="43"/>
      <c r="C33" s="1043"/>
      <c r="D33" s="44"/>
      <c r="E33" s="172"/>
      <c r="F33" s="44"/>
      <c r="G33" s="172"/>
      <c r="H33" s="44"/>
      <c r="I33" s="172"/>
      <c r="J33" s="44"/>
      <c r="K33" s="172"/>
      <c r="L33" s="44"/>
      <c r="M33" s="45"/>
    </row>
    <row r="34" spans="1:13" ht="13.05" x14ac:dyDescent="0.3">
      <c r="A34" s="11" t="s">
        <v>153</v>
      </c>
      <c r="B34" s="12"/>
      <c r="C34" s="29" t="s">
        <v>486</v>
      </c>
      <c r="D34" s="2" t="s">
        <v>31</v>
      </c>
      <c r="E34" s="27">
        <v>0</v>
      </c>
      <c r="F34" s="2" t="s">
        <v>179</v>
      </c>
      <c r="G34" s="27">
        <v>0</v>
      </c>
      <c r="H34" s="2" t="s">
        <v>33</v>
      </c>
      <c r="I34" s="27">
        <v>0</v>
      </c>
      <c r="J34" s="2"/>
      <c r="K34" s="27"/>
      <c r="L34" s="2" t="s">
        <v>35</v>
      </c>
      <c r="M34" s="28">
        <v>0</v>
      </c>
    </row>
    <row r="35" spans="1:13" ht="13.05" x14ac:dyDescent="0.3">
      <c r="A35" s="11"/>
      <c r="B35" s="12"/>
      <c r="C35" s="29"/>
      <c r="D35" s="2" t="s">
        <v>20</v>
      </c>
      <c r="E35" s="27">
        <v>0</v>
      </c>
      <c r="F35" s="2" t="s">
        <v>180</v>
      </c>
      <c r="G35" s="27">
        <v>0</v>
      </c>
      <c r="H35" s="2" t="s">
        <v>181</v>
      </c>
      <c r="I35" s="27">
        <v>0</v>
      </c>
      <c r="J35" s="2" t="s">
        <v>182</v>
      </c>
      <c r="K35" s="27">
        <v>0</v>
      </c>
      <c r="L35" s="2" t="s">
        <v>38</v>
      </c>
      <c r="M35" s="28">
        <v>0</v>
      </c>
    </row>
    <row r="36" spans="1:13" ht="13.05" x14ac:dyDescent="0.3">
      <c r="A36" s="11"/>
      <c r="B36" s="12"/>
      <c r="C36" s="29"/>
      <c r="D36" s="2" t="s">
        <v>26</v>
      </c>
      <c r="E36" s="27">
        <v>0</v>
      </c>
      <c r="F36" s="2" t="s">
        <v>183</v>
      </c>
      <c r="G36" s="27">
        <v>0</v>
      </c>
      <c r="H36" s="2" t="s">
        <v>184</v>
      </c>
      <c r="I36" s="27">
        <v>0</v>
      </c>
      <c r="J36" s="2"/>
      <c r="K36" s="27"/>
      <c r="L36" s="2" t="s">
        <v>39</v>
      </c>
      <c r="M36" s="28">
        <v>0</v>
      </c>
    </row>
    <row r="37" spans="1:13" ht="13.5" thickBot="1" x14ac:dyDescent="0.35">
      <c r="A37" s="31"/>
      <c r="B37" s="32"/>
      <c r="C37" s="69"/>
      <c r="D37" s="34"/>
      <c r="E37" s="35"/>
      <c r="F37" s="34"/>
      <c r="G37" s="35"/>
      <c r="H37" s="34"/>
      <c r="I37" s="35"/>
      <c r="J37" s="34"/>
      <c r="K37" s="35"/>
      <c r="L37" s="34"/>
      <c r="M37" s="36"/>
    </row>
    <row r="38" spans="1:13" ht="13.5" thickTop="1" x14ac:dyDescent="0.3">
      <c r="A38" s="11"/>
      <c r="B38" s="12"/>
      <c r="C38" s="30"/>
      <c r="G38" s="2"/>
      <c r="I38" s="2"/>
      <c r="K38" s="2"/>
      <c r="M38" s="14"/>
    </row>
    <row r="39" spans="1:13" ht="13.05" x14ac:dyDescent="0.3">
      <c r="A39" s="11"/>
      <c r="B39" s="12"/>
      <c r="C39" s="166" t="s">
        <v>129</v>
      </c>
      <c r="D39" s="39" t="s">
        <v>31</v>
      </c>
      <c r="E39" s="40">
        <f>+E34+E30+E26+E22+E18+E14</f>
        <v>0</v>
      </c>
      <c r="F39" s="39" t="s">
        <v>179</v>
      </c>
      <c r="G39" s="40">
        <f>+G34+G30+G26+G22+G18+G14</f>
        <v>0</v>
      </c>
      <c r="H39" s="39" t="s">
        <v>33</v>
      </c>
      <c r="I39" s="40">
        <f>+I34+I30+I26+I22+I18+I14</f>
        <v>0</v>
      </c>
      <c r="J39" s="39"/>
      <c r="K39" s="40"/>
      <c r="L39" s="39" t="s">
        <v>35</v>
      </c>
      <c r="M39" s="41">
        <f>+M34+M30+M26+M22+M18+M14</f>
        <v>0</v>
      </c>
    </row>
    <row r="40" spans="1:13" ht="13.05" x14ac:dyDescent="0.3">
      <c r="A40" s="11"/>
      <c r="B40" s="12"/>
      <c r="C40" s="29"/>
      <c r="D40" s="39" t="s">
        <v>20</v>
      </c>
      <c r="E40" s="40">
        <f t="shared" ref="E40:G41" si="0">+E35+E31+E27+E23+E19+E15</f>
        <v>0</v>
      </c>
      <c r="F40" s="39" t="s">
        <v>180</v>
      </c>
      <c r="G40" s="40">
        <f t="shared" si="0"/>
        <v>0</v>
      </c>
      <c r="H40" s="39" t="s">
        <v>181</v>
      </c>
      <c r="I40" s="40">
        <f>+I35+I31+I27+I23+I19+I15</f>
        <v>0</v>
      </c>
      <c r="J40" s="39" t="s">
        <v>182</v>
      </c>
      <c r="K40" s="40">
        <f>+K35+K31+K27+K23+K19+K15</f>
        <v>0</v>
      </c>
      <c r="L40" s="39" t="s">
        <v>38</v>
      </c>
      <c r="M40" s="41">
        <f>+M35+M31+M27+M23+M19+M15</f>
        <v>0</v>
      </c>
    </row>
    <row r="41" spans="1:13" ht="13.05" x14ac:dyDescent="0.3">
      <c r="A41" s="11"/>
      <c r="B41" s="12"/>
      <c r="C41" s="29"/>
      <c r="D41" s="39" t="s">
        <v>26</v>
      </c>
      <c r="E41" s="40">
        <f t="shared" si="0"/>
        <v>0</v>
      </c>
      <c r="F41" s="39" t="s">
        <v>183</v>
      </c>
      <c r="G41" s="40">
        <f t="shared" si="0"/>
        <v>0</v>
      </c>
      <c r="H41" s="39" t="s">
        <v>184</v>
      </c>
      <c r="I41" s="40">
        <f>+I36+I32+I28+I24+I20+I16</f>
        <v>0</v>
      </c>
      <c r="J41" s="39"/>
      <c r="K41" s="40"/>
      <c r="L41" s="39" t="s">
        <v>39</v>
      </c>
      <c r="M41" s="41">
        <f>+M36+M32+M28+M24+M20+M16</f>
        <v>0</v>
      </c>
    </row>
    <row r="42" spans="1:13" ht="13.5" thickBot="1" x14ac:dyDescent="0.35">
      <c r="A42" s="31"/>
      <c r="B42" s="32"/>
      <c r="C42" s="69"/>
      <c r="D42" s="34"/>
      <c r="E42" s="35"/>
      <c r="F42" s="34"/>
      <c r="G42" s="35"/>
      <c r="H42" s="34"/>
      <c r="I42" s="35"/>
      <c r="J42" s="34"/>
      <c r="K42" s="35"/>
      <c r="L42" s="34"/>
      <c r="M42" s="36"/>
    </row>
    <row r="43" spans="1:13" ht="13.5" thickTop="1" x14ac:dyDescent="0.3">
      <c r="A43" s="11"/>
      <c r="B43" s="12"/>
      <c r="C43" s="30"/>
      <c r="G43" s="2"/>
      <c r="I43" s="2"/>
      <c r="K43" s="2"/>
      <c r="M43" s="14"/>
    </row>
    <row r="44" spans="1:13" ht="13.05" x14ac:dyDescent="0.3">
      <c r="A44" s="11"/>
      <c r="B44" s="12"/>
      <c r="C44" s="166" t="s">
        <v>448</v>
      </c>
      <c r="D44" s="39" t="s">
        <v>31</v>
      </c>
      <c r="E44" s="40">
        <f>+E39</f>
        <v>0</v>
      </c>
      <c r="F44" s="39" t="s">
        <v>179</v>
      </c>
      <c r="G44" s="40">
        <f>+G39</f>
        <v>0</v>
      </c>
      <c r="H44" s="39" t="s">
        <v>33</v>
      </c>
      <c r="I44" s="40">
        <f>+I39</f>
        <v>0</v>
      </c>
      <c r="J44" s="39"/>
      <c r="K44" s="40"/>
      <c r="L44" s="39" t="s">
        <v>35</v>
      </c>
      <c r="M44" s="41">
        <f>+M39</f>
        <v>0</v>
      </c>
    </row>
    <row r="45" spans="1:13" ht="13.05" x14ac:dyDescent="0.3">
      <c r="A45" s="11"/>
      <c r="B45" s="12"/>
      <c r="C45" s="29"/>
      <c r="D45" s="39" t="s">
        <v>20</v>
      </c>
      <c r="E45" s="40">
        <f>+E40+E10+E12</f>
        <v>0</v>
      </c>
      <c r="F45" s="39" t="s">
        <v>180</v>
      </c>
      <c r="G45" s="40">
        <f t="shared" ref="E45:G46" si="1">+G40</f>
        <v>0</v>
      </c>
      <c r="H45" s="39" t="s">
        <v>181</v>
      </c>
      <c r="I45" s="40">
        <f>+I40</f>
        <v>0</v>
      </c>
      <c r="J45" s="39" t="s">
        <v>182</v>
      </c>
      <c r="K45" s="40">
        <f>+K40</f>
        <v>0</v>
      </c>
      <c r="L45" s="39" t="s">
        <v>38</v>
      </c>
      <c r="M45" s="41">
        <f>+M40</f>
        <v>0</v>
      </c>
    </row>
    <row r="46" spans="1:13" ht="13.05" x14ac:dyDescent="0.3">
      <c r="A46" s="11"/>
      <c r="B46" s="12"/>
      <c r="C46" s="29"/>
      <c r="D46" s="39" t="s">
        <v>26</v>
      </c>
      <c r="E46" s="40">
        <f t="shared" si="1"/>
        <v>0</v>
      </c>
      <c r="F46" s="39" t="s">
        <v>183</v>
      </c>
      <c r="G46" s="40">
        <f t="shared" si="1"/>
        <v>0</v>
      </c>
      <c r="H46" s="39" t="s">
        <v>184</v>
      </c>
      <c r="I46" s="40">
        <f>+I41</f>
        <v>0</v>
      </c>
      <c r="J46" s="39"/>
      <c r="K46" s="40"/>
      <c r="L46" s="39" t="s">
        <v>39</v>
      </c>
      <c r="M46" s="41">
        <f>+M41</f>
        <v>0</v>
      </c>
    </row>
    <row r="47" spans="1:13" ht="14.4" thickBot="1" x14ac:dyDescent="0.35">
      <c r="A47" s="31"/>
      <c r="B47" s="32"/>
      <c r="C47" s="33"/>
      <c r="D47" s="1044"/>
      <c r="E47" s="167"/>
      <c r="F47" s="1044"/>
      <c r="G47" s="167"/>
      <c r="H47" s="1044"/>
      <c r="I47" s="167"/>
      <c r="J47" s="1044"/>
      <c r="K47" s="167"/>
      <c r="L47" s="1044"/>
      <c r="M47" s="1045"/>
    </row>
    <row r="48" spans="1:13" ht="14.4" thickTop="1" x14ac:dyDescent="0.3"/>
    <row r="49" spans="1:6" s="107" customFormat="1" x14ac:dyDescent="0.3">
      <c r="A49" s="211" t="s">
        <v>131</v>
      </c>
      <c r="B49" s="107" t="s">
        <v>453</v>
      </c>
      <c r="C49" s="107" t="s">
        <v>453</v>
      </c>
      <c r="D49" s="147"/>
      <c r="F49" s="108"/>
    </row>
  </sheetData>
  <mergeCells count="20">
    <mergeCell ref="A1:M1"/>
    <mergeCell ref="A3:M3"/>
    <mergeCell ref="A6:A8"/>
    <mergeCell ref="C6:C8"/>
    <mergeCell ref="D6:E6"/>
    <mergeCell ref="F6:G6"/>
    <mergeCell ref="H6:I6"/>
    <mergeCell ref="J6:K6"/>
    <mergeCell ref="L6:M6"/>
    <mergeCell ref="D8:E8"/>
    <mergeCell ref="F8:G8"/>
    <mergeCell ref="H8:I8"/>
    <mergeCell ref="J8:K8"/>
    <mergeCell ref="L8:M8"/>
    <mergeCell ref="D7:E7"/>
    <mergeCell ref="F7:G7"/>
    <mergeCell ref="H7:I7"/>
    <mergeCell ref="J7:K7"/>
    <mergeCell ref="L7:M7"/>
    <mergeCell ref="A10:A13"/>
  </mergeCells>
  <printOptions horizontalCentered="1"/>
  <pageMargins left="0.70866141732283472" right="0.15748031496062992" top="0.47244094488188981" bottom="0.47244094488188981" header="0.35433070866141736"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9FF1-1058-4352-A0A2-52E0C793F5E9}">
  <dimension ref="A1:F61"/>
  <sheetViews>
    <sheetView zoomScale="96" zoomScaleNormal="96" workbookViewId="0">
      <selection activeCell="A12" sqref="A12"/>
    </sheetView>
  </sheetViews>
  <sheetFormatPr defaultRowHeight="14.4" x14ac:dyDescent="0.3"/>
  <cols>
    <col min="1" max="1" width="84.5546875" customWidth="1"/>
    <col min="2" max="2" width="53.21875" style="832" customWidth="1"/>
    <col min="3" max="3" width="14.77734375" style="832" customWidth="1"/>
    <col min="4" max="4" width="85.77734375" customWidth="1"/>
    <col min="5" max="5" width="18.21875" style="832" customWidth="1"/>
    <col min="6" max="6" width="17.21875" style="832" customWidth="1"/>
  </cols>
  <sheetData>
    <row r="1" spans="1:6" ht="21" x14ac:dyDescent="0.4">
      <c r="A1" s="1301" t="s">
        <v>487</v>
      </c>
      <c r="B1" s="1301"/>
      <c r="C1" s="1301"/>
      <c r="D1" s="1301"/>
      <c r="E1" s="1301"/>
      <c r="F1" s="1301"/>
    </row>
    <row r="3" spans="1:6" ht="21.6" thickBot="1" x14ac:dyDescent="0.45">
      <c r="A3" s="1250" t="s">
        <v>488</v>
      </c>
      <c r="B3" s="1250"/>
      <c r="C3" s="1250"/>
      <c r="D3" s="1250"/>
      <c r="E3" s="1250"/>
      <c r="F3" s="1250"/>
    </row>
    <row r="4" spans="1:6" ht="43.5" customHeight="1" thickTop="1" x14ac:dyDescent="0.3">
      <c r="A4" s="972" t="s">
        <v>489</v>
      </c>
      <c r="B4" s="973" t="s">
        <v>490</v>
      </c>
      <c r="C4" s="974" t="s">
        <v>491</v>
      </c>
      <c r="D4" s="975" t="s">
        <v>492</v>
      </c>
      <c r="E4" s="974" t="s">
        <v>493</v>
      </c>
      <c r="F4" s="976" t="s">
        <v>494</v>
      </c>
    </row>
    <row r="5" spans="1:6" ht="15" customHeight="1" x14ac:dyDescent="0.3">
      <c r="A5" s="977" t="s">
        <v>495</v>
      </c>
      <c r="B5" s="978"/>
      <c r="C5" s="978"/>
      <c r="D5" s="213"/>
      <c r="E5" s="979"/>
      <c r="F5" s="980"/>
    </row>
    <row r="6" spans="1:6" ht="15" customHeight="1" x14ac:dyDescent="0.3">
      <c r="A6" s="977"/>
      <c r="B6" s="981"/>
      <c r="C6" s="982"/>
      <c r="D6" s="213"/>
      <c r="E6" s="982"/>
      <c r="F6" s="980"/>
    </row>
    <row r="7" spans="1:6" ht="15" customHeight="1" x14ac:dyDescent="0.3">
      <c r="A7" s="977" t="s">
        <v>496</v>
      </c>
      <c r="B7" s="978"/>
      <c r="C7" s="978"/>
      <c r="D7" s="983" t="s">
        <v>497</v>
      </c>
      <c r="E7" s="978"/>
      <c r="F7" s="984"/>
    </row>
    <row r="8" spans="1:6" ht="15" customHeight="1" x14ac:dyDescent="0.3">
      <c r="A8" s="985" t="s">
        <v>498</v>
      </c>
      <c r="B8" s="978"/>
      <c r="C8" s="978"/>
      <c r="D8" s="402"/>
      <c r="E8" s="978"/>
      <c r="F8" s="984"/>
    </row>
    <row r="9" spans="1:6" s="991" customFormat="1" ht="30.75" customHeight="1" x14ac:dyDescent="0.3">
      <c r="A9" s="986"/>
      <c r="B9" s="987"/>
      <c r="C9" s="988"/>
      <c r="D9" s="989" t="s">
        <v>499</v>
      </c>
      <c r="E9" s="935"/>
      <c r="F9" s="990"/>
    </row>
    <row r="10" spans="1:6" ht="15" customHeight="1" x14ac:dyDescent="0.3">
      <c r="A10" s="977" t="s">
        <v>500</v>
      </c>
      <c r="B10" s="978"/>
      <c r="C10" s="982"/>
      <c r="D10" s="213"/>
      <c r="E10" s="982"/>
      <c r="F10" s="992"/>
    </row>
    <row r="11" spans="1:6" ht="15" customHeight="1" x14ac:dyDescent="0.3">
      <c r="A11" s="977"/>
      <c r="B11" s="982"/>
      <c r="C11" s="982"/>
      <c r="D11" s="213"/>
      <c r="E11" s="982"/>
      <c r="F11" s="992"/>
    </row>
    <row r="12" spans="1:6" ht="15" customHeight="1" x14ac:dyDescent="0.3">
      <c r="A12" s="977" t="s">
        <v>501</v>
      </c>
      <c r="B12" s="978"/>
      <c r="C12" s="978"/>
      <c r="D12" s="813"/>
      <c r="E12" s="982"/>
      <c r="F12" s="992"/>
    </row>
    <row r="13" spans="1:6" ht="15" customHeight="1" x14ac:dyDescent="0.3">
      <c r="A13" s="993" t="s">
        <v>502</v>
      </c>
      <c r="B13" s="994"/>
      <c r="C13" s="978"/>
      <c r="E13" s="995"/>
      <c r="F13" s="992"/>
    </row>
    <row r="14" spans="1:6" ht="15" customHeight="1" x14ac:dyDescent="0.3">
      <c r="A14" s="117"/>
      <c r="B14" s="996"/>
      <c r="C14" s="982"/>
      <c r="D14" s="213"/>
      <c r="E14" s="982"/>
      <c r="F14" s="997"/>
    </row>
    <row r="15" spans="1:6" s="991" customFormat="1" ht="16.2" x14ac:dyDescent="0.3">
      <c r="A15" s="986" t="s">
        <v>503</v>
      </c>
      <c r="B15" s="996"/>
      <c r="C15" s="998"/>
      <c r="E15" s="999"/>
      <c r="F15" s="1000"/>
    </row>
    <row r="16" spans="1:6" s="991" customFormat="1" ht="15" customHeight="1" x14ac:dyDescent="0.3">
      <c r="A16" s="1001"/>
      <c r="B16" s="996"/>
      <c r="C16" s="988"/>
      <c r="E16" s="999"/>
      <c r="F16" s="1000"/>
    </row>
    <row r="17" spans="1:6" ht="15" customHeight="1" x14ac:dyDescent="0.3">
      <c r="A17" s="1002" t="s">
        <v>504</v>
      </c>
      <c r="B17" s="978"/>
      <c r="C17" s="978"/>
      <c r="D17" t="s">
        <v>505</v>
      </c>
      <c r="E17" s="978"/>
      <c r="F17" s="980"/>
    </row>
    <row r="18" spans="1:6" ht="15" customHeight="1" x14ac:dyDescent="0.3">
      <c r="A18" s="118"/>
      <c r="B18" s="982"/>
      <c r="C18" s="982"/>
      <c r="D18" s="1003" t="s">
        <v>506</v>
      </c>
      <c r="E18" s="1004"/>
      <c r="F18" s="980"/>
    </row>
    <row r="19" spans="1:6" ht="15" customHeight="1" x14ac:dyDescent="0.3">
      <c r="A19" s="118" t="s">
        <v>507</v>
      </c>
      <c r="B19" s="978"/>
      <c r="C19" s="978"/>
      <c r="D19" s="1005"/>
      <c r="E19" s="1006"/>
      <c r="F19" s="1000"/>
    </row>
    <row r="20" spans="1:6" ht="15" customHeight="1" x14ac:dyDescent="0.3">
      <c r="A20" s="118"/>
      <c r="B20" s="982"/>
      <c r="C20" s="982"/>
      <c r="E20" s="982"/>
      <c r="F20" s="997"/>
    </row>
    <row r="21" spans="1:6" ht="15" customHeight="1" x14ac:dyDescent="0.3">
      <c r="A21" s="118" t="s">
        <v>508</v>
      </c>
      <c r="B21" s="978"/>
      <c r="C21" s="978"/>
      <c r="E21" s="982"/>
      <c r="F21" s="997"/>
    </row>
    <row r="22" spans="1:6" ht="15" customHeight="1" x14ac:dyDescent="0.3">
      <c r="A22" s="118"/>
      <c r="B22" s="982"/>
      <c r="C22" s="982"/>
      <c r="E22" s="982"/>
      <c r="F22" s="997"/>
    </row>
    <row r="23" spans="1:6" ht="15" customHeight="1" x14ac:dyDescent="0.3">
      <c r="A23" s="118" t="s">
        <v>509</v>
      </c>
      <c r="B23" s="978"/>
      <c r="C23" s="978"/>
      <c r="D23" t="s">
        <v>510</v>
      </c>
      <c r="E23" s="978"/>
      <c r="F23" s="980"/>
    </row>
    <row r="24" spans="1:6" ht="15" customHeight="1" x14ac:dyDescent="0.3">
      <c r="A24" s="118"/>
      <c r="B24" s="982"/>
      <c r="C24" s="982"/>
      <c r="D24" s="1003" t="s">
        <v>511</v>
      </c>
      <c r="E24" s="982"/>
      <c r="F24" s="997"/>
    </row>
    <row r="25" spans="1:6" s="991" customFormat="1" ht="15" customHeight="1" x14ac:dyDescent="0.3">
      <c r="A25" s="1007"/>
      <c r="B25" s="1008"/>
      <c r="C25" s="1009"/>
      <c r="D25" s="1010" t="s">
        <v>502</v>
      </c>
      <c r="E25" s="994"/>
      <c r="F25" s="1011"/>
    </row>
    <row r="26" spans="1:6" ht="15" customHeight="1" x14ac:dyDescent="0.3">
      <c r="A26" s="118"/>
      <c r="B26" s="978"/>
      <c r="C26" s="978"/>
      <c r="D26" s="1012"/>
      <c r="E26" s="978"/>
      <c r="F26" s="980"/>
    </row>
    <row r="27" spans="1:6" ht="15" customHeight="1" x14ac:dyDescent="0.3">
      <c r="A27" s="118" t="s">
        <v>512</v>
      </c>
      <c r="B27" s="978"/>
      <c r="C27" s="978"/>
      <c r="D27" t="s">
        <v>513</v>
      </c>
      <c r="E27" s="978"/>
      <c r="F27" s="980"/>
    </row>
    <row r="28" spans="1:6" ht="139.5" customHeight="1" x14ac:dyDescent="0.3">
      <c r="A28" s="118"/>
      <c r="B28" s="982"/>
      <c r="C28" s="982"/>
      <c r="D28" s="1003" t="s">
        <v>514</v>
      </c>
      <c r="F28" s="980"/>
    </row>
    <row r="29" spans="1:6" ht="15" customHeight="1" x14ac:dyDescent="0.3">
      <c r="A29" s="118"/>
      <c r="B29" s="982"/>
      <c r="C29" s="982"/>
      <c r="E29" s="982"/>
      <c r="F29" s="997"/>
    </row>
    <row r="30" spans="1:6" s="991" customFormat="1" ht="15" customHeight="1" x14ac:dyDescent="0.3">
      <c r="A30" s="1013" t="s">
        <v>515</v>
      </c>
      <c r="B30" s="1014">
        <f>+B27+B21+B19+B17+B23</f>
        <v>0</v>
      </c>
      <c r="C30" s="1014">
        <f>+C17+C19+C21+C23+C27</f>
        <v>0</v>
      </c>
      <c r="D30" s="1015" t="s">
        <v>516</v>
      </c>
      <c r="E30" s="1014">
        <f>+B15+E27+E24+E23+E18+E17</f>
        <v>0</v>
      </c>
      <c r="F30" s="1016">
        <f>+F17+F23+F27</f>
        <v>0</v>
      </c>
    </row>
    <row r="31" spans="1:6" ht="15" customHeight="1" x14ac:dyDescent="0.3">
      <c r="A31" s="1017"/>
      <c r="B31" s="996"/>
      <c r="C31" s="982"/>
      <c r="D31" s="1018"/>
      <c r="E31" s="982"/>
      <c r="F31" s="997"/>
    </row>
    <row r="32" spans="1:6" ht="15" customHeight="1" x14ac:dyDescent="0.3">
      <c r="A32" s="118" t="s">
        <v>517</v>
      </c>
      <c r="B32" s="978"/>
      <c r="C32" s="978"/>
      <c r="D32" t="s">
        <v>518</v>
      </c>
      <c r="E32" s="978"/>
      <c r="F32" s="997"/>
    </row>
    <row r="33" spans="1:6" ht="15" customHeight="1" x14ac:dyDescent="0.3">
      <c r="A33" s="118"/>
      <c r="B33" s="978"/>
      <c r="C33" s="978"/>
      <c r="D33" s="1019" t="s">
        <v>519</v>
      </c>
      <c r="E33" s="978"/>
      <c r="F33" s="980"/>
    </row>
    <row r="34" spans="1:6" ht="15" customHeight="1" x14ac:dyDescent="0.3">
      <c r="A34" s="118"/>
      <c r="B34" s="978"/>
      <c r="C34" s="978"/>
      <c r="D34" s="1116"/>
      <c r="E34" s="978"/>
      <c r="F34" s="980"/>
    </row>
    <row r="35" spans="1:6" ht="15" customHeight="1" x14ac:dyDescent="0.3">
      <c r="A35" s="118" t="s">
        <v>520</v>
      </c>
      <c r="B35" s="978"/>
      <c r="C35" s="978"/>
      <c r="D35" t="s">
        <v>521</v>
      </c>
      <c r="E35" s="978"/>
      <c r="F35" s="980"/>
    </row>
    <row r="36" spans="1:6" ht="15" customHeight="1" x14ac:dyDescent="0.3">
      <c r="A36" s="118"/>
      <c r="B36" s="982"/>
      <c r="C36" s="982"/>
      <c r="E36" s="982"/>
      <c r="F36" s="997"/>
    </row>
    <row r="37" spans="1:6" ht="15" customHeight="1" x14ac:dyDescent="0.3">
      <c r="A37" s="118" t="s">
        <v>522</v>
      </c>
      <c r="B37" s="978"/>
      <c r="C37" s="978"/>
      <c r="D37" t="s">
        <v>523</v>
      </c>
      <c r="E37" s="978"/>
      <c r="F37" s="980"/>
    </row>
    <row r="38" spans="1:6" ht="15" customHeight="1" x14ac:dyDescent="0.3">
      <c r="A38" s="118"/>
      <c r="B38" s="982"/>
      <c r="C38" s="982"/>
      <c r="E38" s="982"/>
      <c r="F38" s="997"/>
    </row>
    <row r="39" spans="1:6" ht="15" customHeight="1" x14ac:dyDescent="0.3">
      <c r="A39" s="1020" t="s">
        <v>524</v>
      </c>
      <c r="B39" s="1014">
        <f>+B37+B35+B32+B30</f>
        <v>0</v>
      </c>
      <c r="C39" s="1014">
        <f>+C37+C35+C32+C30</f>
        <v>0</v>
      </c>
      <c r="D39" s="937" t="s">
        <v>525</v>
      </c>
      <c r="E39" s="1014">
        <f>+E30+E32+E33+E35+E37</f>
        <v>0</v>
      </c>
      <c r="F39" s="1016">
        <f>+F32+F35+F37+F30</f>
        <v>0</v>
      </c>
    </row>
    <row r="40" spans="1:6" ht="15" customHeight="1" x14ac:dyDescent="0.3">
      <c r="A40" s="120"/>
      <c r="B40" s="979"/>
      <c r="C40" s="979"/>
      <c r="E40" s="982"/>
      <c r="F40" s="997"/>
    </row>
    <row r="41" spans="1:6" ht="15" customHeight="1" x14ac:dyDescent="0.3">
      <c r="A41" s="1020" t="s">
        <v>526</v>
      </c>
      <c r="B41" s="1014" t="e">
        <f>+B39+B7+B10+B12+#REF!</f>
        <v>#REF!</v>
      </c>
      <c r="C41" s="1014">
        <f>+C39+C5</f>
        <v>0</v>
      </c>
      <c r="D41" s="937" t="s">
        <v>527</v>
      </c>
      <c r="E41" s="1014">
        <f>+E39+E7+E9</f>
        <v>0</v>
      </c>
      <c r="F41" s="1016">
        <f>+F39</f>
        <v>0</v>
      </c>
    </row>
    <row r="42" spans="1:6" ht="15" customHeight="1" x14ac:dyDescent="0.3">
      <c r="A42" s="1020"/>
      <c r="B42" s="1021"/>
      <c r="C42" s="1021"/>
      <c r="D42" s="937"/>
      <c r="E42" s="1021"/>
      <c r="F42" s="1022"/>
    </row>
    <row r="43" spans="1:6" ht="15" customHeight="1" x14ac:dyDescent="0.3">
      <c r="A43" s="1020" t="s">
        <v>528</v>
      </c>
      <c r="B43" s="1023" t="e">
        <f>IF(B41-E41&gt;0,0,E41-B41)</f>
        <v>#REF!</v>
      </c>
      <c r="C43" s="1024"/>
      <c r="D43" s="1025" t="s">
        <v>529</v>
      </c>
      <c r="E43" s="1014" t="e">
        <f>IF(E41-B41&gt;0,0,B41-E41)</f>
        <v>#REF!</v>
      </c>
      <c r="F43" s="1016">
        <f>+C41-F41</f>
        <v>0</v>
      </c>
    </row>
    <row r="44" spans="1:6" ht="16.8" thickBot="1" x14ac:dyDescent="0.35">
      <c r="A44" s="1107" t="s">
        <v>530</v>
      </c>
      <c r="B44" s="1014"/>
      <c r="C44" s="1026"/>
      <c r="D44" s="1027"/>
      <c r="E44" s="1028"/>
      <c r="F44" s="1029"/>
    </row>
    <row r="45" spans="1:6" ht="15.75" customHeight="1" thickTop="1" thickBot="1" x14ac:dyDescent="0.35">
      <c r="A45" s="1030" t="s">
        <v>531</v>
      </c>
      <c r="B45" s="1031" t="e">
        <f>B41+B43</f>
        <v>#REF!</v>
      </c>
      <c r="C45" s="1031">
        <f>C41+C43</f>
        <v>0</v>
      </c>
      <c r="D45" s="1032" t="s">
        <v>532</v>
      </c>
      <c r="E45" s="1031" t="e">
        <f>E41+E43</f>
        <v>#REF!</v>
      </c>
      <c r="F45" s="1033">
        <f>+F41+F43</f>
        <v>0</v>
      </c>
    </row>
    <row r="46" spans="1:6" ht="21" customHeight="1" thickTop="1" x14ac:dyDescent="0.3">
      <c r="A46" s="937"/>
      <c r="B46" s="1095"/>
      <c r="C46" s="1095"/>
      <c r="D46" s="1096" t="s">
        <v>533</v>
      </c>
      <c r="E46" s="1119"/>
    </row>
    <row r="47" spans="1:6" ht="15" customHeight="1" x14ac:dyDescent="0.3">
      <c r="A47" s="1302" t="s">
        <v>534</v>
      </c>
      <c r="B47" s="1302"/>
      <c r="C47" s="1303"/>
      <c r="D47" s="371" t="s">
        <v>535</v>
      </c>
      <c r="E47" s="1120" t="e">
        <f>IF(E43&gt;0,E43,-B43)</f>
        <v>#REF!</v>
      </c>
    </row>
    <row r="48" spans="1:6" ht="17.25" customHeight="1" x14ac:dyDescent="0.3">
      <c r="A48" s="1302" t="s">
        <v>536</v>
      </c>
      <c r="B48" s="1302"/>
      <c r="C48" s="1303"/>
      <c r="D48" s="1097" t="s">
        <v>537</v>
      </c>
      <c r="E48" s="982"/>
      <c r="F48" s="1098"/>
    </row>
    <row r="49" spans="1:6" ht="15" customHeight="1" x14ac:dyDescent="0.3">
      <c r="A49" s="1302" t="s">
        <v>538</v>
      </c>
      <c r="B49" s="1302"/>
      <c r="C49" s="1303"/>
      <c r="D49" s="1099" t="s">
        <v>539</v>
      </c>
      <c r="E49" s="982"/>
      <c r="F49" s="1100"/>
    </row>
    <row r="50" spans="1:6" ht="15" customHeight="1" x14ac:dyDescent="0.3">
      <c r="A50" s="1302"/>
      <c r="B50" s="1302"/>
      <c r="C50" s="1303"/>
      <c r="D50" s="1101" t="s">
        <v>540</v>
      </c>
      <c r="E50" s="1102" t="e">
        <f>+E47-E48-E49</f>
        <v>#REF!</v>
      </c>
      <c r="F50" s="1118"/>
    </row>
    <row r="51" spans="1:6" ht="36.75" customHeight="1" x14ac:dyDescent="0.3">
      <c r="A51" s="1302" t="s">
        <v>541</v>
      </c>
      <c r="B51" s="1302"/>
      <c r="C51" s="1121"/>
      <c r="D51" s="1108" t="s">
        <v>542</v>
      </c>
      <c r="E51" s="1109"/>
    </row>
    <row r="52" spans="1:6" ht="15" customHeight="1" x14ac:dyDescent="0.3">
      <c r="A52" s="1302" t="s">
        <v>543</v>
      </c>
      <c r="B52" s="1302"/>
    </row>
    <row r="53" spans="1:6" ht="15" customHeight="1" x14ac:dyDescent="0.3">
      <c r="A53" s="1302"/>
      <c r="B53" s="1302"/>
      <c r="C53" s="996"/>
      <c r="D53" s="1103" t="s">
        <v>544</v>
      </c>
      <c r="E53" s="979"/>
      <c r="F53" s="1098"/>
    </row>
    <row r="54" spans="1:6" ht="33" customHeight="1" x14ac:dyDescent="0.3">
      <c r="A54" s="1300" t="s">
        <v>545</v>
      </c>
      <c r="B54" s="1300"/>
      <c r="D54" s="1097" t="s">
        <v>546</v>
      </c>
      <c r="E54" s="982" t="e">
        <f>+E50</f>
        <v>#REF!</v>
      </c>
    </row>
    <row r="55" spans="1:6" ht="15" customHeight="1" x14ac:dyDescent="0.3">
      <c r="A55" s="1305" t="s">
        <v>547</v>
      </c>
      <c r="B55" s="1305"/>
      <c r="C55" s="1122"/>
      <c r="D55" s="1097" t="s">
        <v>548</v>
      </c>
      <c r="E55" s="982"/>
    </row>
    <row r="56" spans="1:6" ht="15" customHeight="1" x14ac:dyDescent="0.3">
      <c r="A56" s="1305"/>
      <c r="B56" s="1305"/>
      <c r="C56" s="1122"/>
      <c r="D56" s="1101" t="s">
        <v>549</v>
      </c>
      <c r="E56" s="1102" t="e">
        <f>+E54-E55</f>
        <v>#REF!</v>
      </c>
    </row>
    <row r="57" spans="1:6" ht="20.100000000000001" customHeight="1" x14ac:dyDescent="0.3">
      <c r="A57" s="1305"/>
      <c r="B57" s="1305"/>
      <c r="C57" s="1122"/>
      <c r="D57" s="1110" t="s">
        <v>550</v>
      </c>
      <c r="E57" s="1111"/>
    </row>
    <row r="58" spans="1:6" ht="22.5" customHeight="1" x14ac:dyDescent="0.3">
      <c r="A58" s="1305"/>
      <c r="B58" s="1305"/>
      <c r="C58" s="1122"/>
      <c r="D58" s="1112" t="s">
        <v>551</v>
      </c>
      <c r="E58" s="1115"/>
    </row>
    <row r="59" spans="1:6" ht="49.5" customHeight="1" x14ac:dyDescent="0.3">
      <c r="A59" s="1304" t="s">
        <v>552</v>
      </c>
      <c r="B59" s="1304"/>
      <c r="D59" s="1300" t="s">
        <v>553</v>
      </c>
      <c r="E59" s="1300"/>
    </row>
    <row r="60" spans="1:6" ht="30" customHeight="1" x14ac:dyDescent="0.3">
      <c r="A60" s="1306" t="s">
        <v>554</v>
      </c>
      <c r="B60" s="1306"/>
      <c r="D60" s="1300"/>
      <c r="E60" s="1300"/>
    </row>
    <row r="61" spans="1:6" x14ac:dyDescent="0.3">
      <c r="A61" s="1104"/>
      <c r="B61" s="1104"/>
    </row>
  </sheetData>
  <mergeCells count="12">
    <mergeCell ref="D59:E60"/>
    <mergeCell ref="A1:F1"/>
    <mergeCell ref="A3:F3"/>
    <mergeCell ref="A47:C47"/>
    <mergeCell ref="A48:C48"/>
    <mergeCell ref="A52:B53"/>
    <mergeCell ref="A59:B59"/>
    <mergeCell ref="A49:C50"/>
    <mergeCell ref="A54:B54"/>
    <mergeCell ref="A55:B58"/>
    <mergeCell ref="A60:B60"/>
    <mergeCell ref="A51:B51"/>
  </mergeCells>
  <printOptions horizontalCentered="1"/>
  <pageMargins left="0.70866141732283472" right="0.15748031496062992" top="0.47244094488188981" bottom="0.47244094488188981" header="0.35433070866141736"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A306-6584-40B2-9EA7-BD699E7593E6}">
  <sheetPr>
    <tabColor rgb="FFFFFF00"/>
  </sheetPr>
  <dimension ref="A1:G113"/>
  <sheetViews>
    <sheetView topLeftCell="A76" zoomScale="80" zoomScaleNormal="80" zoomScaleSheetLayoutView="90" workbookViewId="0">
      <selection activeCell="K107" sqref="K107"/>
    </sheetView>
  </sheetViews>
  <sheetFormatPr defaultRowHeight="14.4" x14ac:dyDescent="0.3"/>
  <cols>
    <col min="1" max="1" width="128.5546875" customWidth="1"/>
    <col min="2" max="2" width="8.21875" customWidth="1"/>
    <col min="3" max="3" width="22.44140625" style="832" bestFit="1" customWidth="1"/>
    <col min="4" max="4" width="12.5546875" bestFit="1" customWidth="1"/>
    <col min="5" max="5" width="13.5546875" bestFit="1" customWidth="1"/>
    <col min="7" max="7" width="16.21875" bestFit="1" customWidth="1"/>
  </cols>
  <sheetData>
    <row r="1" spans="1:7" ht="45.75" customHeight="1" x14ac:dyDescent="0.4">
      <c r="A1" s="1301" t="s">
        <v>555</v>
      </c>
      <c r="B1" s="1301"/>
      <c r="C1" s="1301"/>
    </row>
    <row r="3" spans="1:7" ht="62.25" customHeight="1" x14ac:dyDescent="0.4">
      <c r="A3" s="1307" t="s">
        <v>556</v>
      </c>
      <c r="B3" s="1307"/>
      <c r="C3" s="1307"/>
    </row>
    <row r="4" spans="1:7" ht="15" thickBot="1" x14ac:dyDescent="0.35"/>
    <row r="5" spans="1:7" ht="57.75" customHeight="1" thickTop="1" x14ac:dyDescent="0.3">
      <c r="A5" s="834" t="s">
        <v>557</v>
      </c>
      <c r="B5" s="215"/>
      <c r="C5" s="1125" t="s">
        <v>558</v>
      </c>
    </row>
    <row r="6" spans="1:7" x14ac:dyDescent="0.3">
      <c r="A6" s="120" t="s">
        <v>559</v>
      </c>
      <c r="B6" s="835" t="s">
        <v>560</v>
      </c>
      <c r="C6" s="836"/>
      <c r="G6" s="833"/>
    </row>
    <row r="7" spans="1:7" ht="16.2" x14ac:dyDescent="0.3">
      <c r="A7" s="711" t="s">
        <v>561</v>
      </c>
      <c r="B7" s="116" t="s">
        <v>562</v>
      </c>
      <c r="C7" s="837"/>
      <c r="G7" s="833"/>
    </row>
    <row r="8" spans="1:7" ht="18.75" customHeight="1" x14ac:dyDescent="0.3">
      <c r="A8" s="118" t="s">
        <v>563</v>
      </c>
      <c r="B8" s="835" t="s">
        <v>560</v>
      </c>
      <c r="C8" s="837"/>
      <c r="G8" s="833"/>
    </row>
    <row r="9" spans="1:7" ht="18.75" customHeight="1" x14ac:dyDescent="0.3">
      <c r="A9" s="712" t="s">
        <v>564</v>
      </c>
      <c r="B9" s="835" t="s">
        <v>560</v>
      </c>
      <c r="C9" s="837"/>
      <c r="G9" s="833"/>
    </row>
    <row r="10" spans="1:7" x14ac:dyDescent="0.3">
      <c r="A10" s="118" t="s">
        <v>565</v>
      </c>
      <c r="B10" s="835" t="s">
        <v>560</v>
      </c>
      <c r="C10" s="837"/>
      <c r="G10" s="833"/>
    </row>
    <row r="11" spans="1:7" ht="16.2" x14ac:dyDescent="0.3">
      <c r="A11" s="713" t="s">
        <v>566</v>
      </c>
      <c r="B11" s="123" t="s">
        <v>560</v>
      </c>
      <c r="C11" s="837"/>
      <c r="G11" s="833"/>
    </row>
    <row r="12" spans="1:7" x14ac:dyDescent="0.3">
      <c r="A12" s="122" t="s">
        <v>567</v>
      </c>
      <c r="B12" s="123" t="s">
        <v>560</v>
      </c>
      <c r="C12" s="838"/>
    </row>
    <row r="13" spans="1:7" ht="16.2" x14ac:dyDescent="0.3">
      <c r="A13" s="122" t="s">
        <v>568</v>
      </c>
      <c r="B13" s="123" t="s">
        <v>560</v>
      </c>
      <c r="C13" s="838"/>
    </row>
    <row r="14" spans="1:7" x14ac:dyDescent="0.3">
      <c r="A14" s="122" t="s">
        <v>569</v>
      </c>
      <c r="B14" s="123" t="s">
        <v>560</v>
      </c>
      <c r="C14" s="838"/>
    </row>
    <row r="15" spans="1:7" x14ac:dyDescent="0.3">
      <c r="A15" s="711" t="s">
        <v>570</v>
      </c>
      <c r="B15" s="123" t="s">
        <v>560</v>
      </c>
      <c r="C15" s="837"/>
      <c r="G15" s="833"/>
    </row>
    <row r="16" spans="1:7" x14ac:dyDescent="0.3">
      <c r="A16" s="118" t="s">
        <v>436</v>
      </c>
      <c r="B16" s="835" t="s">
        <v>562</v>
      </c>
      <c r="C16" s="837"/>
      <c r="G16" s="833"/>
    </row>
    <row r="17" spans="1:7" s="1088" customFormat="1" x14ac:dyDescent="0.3">
      <c r="A17" s="1126" t="s">
        <v>571</v>
      </c>
      <c r="B17" s="1086"/>
      <c r="C17" s="1087"/>
      <c r="E17" s="1089"/>
    </row>
    <row r="18" spans="1:7" ht="16.2" x14ac:dyDescent="0.3">
      <c r="A18" s="712" t="s">
        <v>572</v>
      </c>
      <c r="B18" s="835" t="s">
        <v>562</v>
      </c>
      <c r="C18" s="837"/>
      <c r="G18" s="833"/>
    </row>
    <row r="19" spans="1:7" x14ac:dyDescent="0.3">
      <c r="A19" s="120" t="s">
        <v>573</v>
      </c>
      <c r="B19" s="116" t="s">
        <v>562</v>
      </c>
      <c r="C19" s="838"/>
      <c r="G19" s="833"/>
    </row>
    <row r="20" spans="1:7" ht="16.2" x14ac:dyDescent="0.3">
      <c r="A20" s="712" t="s">
        <v>574</v>
      </c>
      <c r="B20" s="116" t="s">
        <v>562</v>
      </c>
      <c r="C20" s="838"/>
      <c r="G20" s="833"/>
    </row>
    <row r="21" spans="1:7" ht="16.2" x14ac:dyDescent="0.3">
      <c r="A21" s="1127" t="s">
        <v>575</v>
      </c>
      <c r="B21" s="116" t="s">
        <v>562</v>
      </c>
      <c r="C21" s="838"/>
      <c r="E21" s="839"/>
      <c r="F21" s="839"/>
      <c r="G21" s="840"/>
    </row>
    <row r="22" spans="1:7" x14ac:dyDescent="0.3">
      <c r="A22" s="400" t="s">
        <v>426</v>
      </c>
      <c r="B22" s="835" t="s">
        <v>562</v>
      </c>
      <c r="C22" s="841"/>
      <c r="D22" s="833"/>
      <c r="E22" s="312"/>
      <c r="F22" s="312"/>
      <c r="G22" s="842"/>
    </row>
    <row r="23" spans="1:7" x14ac:dyDescent="0.3">
      <c r="A23" s="1128" t="s">
        <v>576</v>
      </c>
      <c r="B23" s="835"/>
      <c r="C23" s="841"/>
      <c r="D23" s="833"/>
      <c r="E23" s="312"/>
      <c r="F23" s="312"/>
      <c r="G23" s="842"/>
    </row>
    <row r="24" spans="1:7" x14ac:dyDescent="0.3">
      <c r="A24" s="985" t="s">
        <v>577</v>
      </c>
      <c r="B24" s="835" t="s">
        <v>562</v>
      </c>
      <c r="C24" s="1129"/>
      <c r="G24" s="833"/>
    </row>
    <row r="25" spans="1:7" x14ac:dyDescent="0.3">
      <c r="A25" s="1130" t="s">
        <v>578</v>
      </c>
      <c r="B25" s="1131"/>
      <c r="C25" s="929">
        <f>+C6-C7+C8+C9+C10+C11+C12+C13+C14+C15-C16-C18-C19-C20-C21-C22-C24</f>
        <v>0</v>
      </c>
      <c r="G25" s="833"/>
    </row>
    <row r="26" spans="1:7" ht="16.2" x14ac:dyDescent="0.3">
      <c r="A26" s="1132" t="s">
        <v>579</v>
      </c>
      <c r="B26" s="835" t="s">
        <v>562</v>
      </c>
      <c r="C26" s="930"/>
      <c r="G26" s="833"/>
    </row>
    <row r="27" spans="1:7" ht="16.2" x14ac:dyDescent="0.3">
      <c r="A27" s="1132" t="s">
        <v>580</v>
      </c>
      <c r="B27" s="835" t="s">
        <v>562</v>
      </c>
      <c r="C27" s="930"/>
      <c r="G27" s="833"/>
    </row>
    <row r="28" spans="1:7" x14ac:dyDescent="0.3">
      <c r="A28" s="1133" t="s">
        <v>581</v>
      </c>
      <c r="B28" s="1131"/>
      <c r="C28" s="929">
        <f>+C25-C26-C27</f>
        <v>0</v>
      </c>
      <c r="G28" s="833"/>
    </row>
    <row r="29" spans="1:7" ht="16.2" x14ac:dyDescent="0.3">
      <c r="A29" s="1132" t="s">
        <v>582</v>
      </c>
      <c r="B29" s="835" t="s">
        <v>562</v>
      </c>
      <c r="C29" s="930"/>
      <c r="G29" s="833"/>
    </row>
    <row r="30" spans="1:7" x14ac:dyDescent="0.3">
      <c r="A30" s="1134" t="s">
        <v>583</v>
      </c>
      <c r="B30" s="1131"/>
      <c r="C30" s="929">
        <f>+C28-C29</f>
        <v>0</v>
      </c>
      <c r="G30" s="833"/>
    </row>
    <row r="31" spans="1:7" x14ac:dyDescent="0.3">
      <c r="A31" s="400" t="s">
        <v>584</v>
      </c>
      <c r="B31" s="835" t="s">
        <v>560</v>
      </c>
      <c r="C31" s="841"/>
      <c r="G31" s="833"/>
    </row>
    <row r="32" spans="1:7" x14ac:dyDescent="0.3">
      <c r="A32" s="400" t="s">
        <v>585</v>
      </c>
      <c r="B32" s="835" t="s">
        <v>560</v>
      </c>
      <c r="C32" s="841"/>
    </row>
    <row r="33" spans="1:7" x14ac:dyDescent="0.3">
      <c r="A33" s="712" t="s">
        <v>564</v>
      </c>
      <c r="B33" s="123" t="s">
        <v>562</v>
      </c>
      <c r="C33" s="841"/>
    </row>
    <row r="34" spans="1:7" x14ac:dyDescent="0.3">
      <c r="A34" s="712" t="s">
        <v>586</v>
      </c>
      <c r="B34" s="835" t="s">
        <v>560</v>
      </c>
      <c r="C34" s="841"/>
    </row>
    <row r="35" spans="1:7" x14ac:dyDescent="0.3">
      <c r="A35" s="124" t="s">
        <v>587</v>
      </c>
      <c r="B35" s="835" t="s">
        <v>560</v>
      </c>
      <c r="C35" s="841"/>
      <c r="G35" s="833"/>
    </row>
    <row r="36" spans="1:7" ht="21" customHeight="1" x14ac:dyDescent="0.3">
      <c r="A36" s="122" t="s">
        <v>588</v>
      </c>
      <c r="B36" s="123" t="s">
        <v>560</v>
      </c>
      <c r="C36" s="838"/>
    </row>
    <row r="37" spans="1:7" x14ac:dyDescent="0.3">
      <c r="A37" s="124" t="s">
        <v>589</v>
      </c>
      <c r="B37" s="123" t="s">
        <v>560</v>
      </c>
      <c r="C37" s="838"/>
      <c r="G37" s="833"/>
    </row>
    <row r="38" spans="1:7" ht="16.2" x14ac:dyDescent="0.3">
      <c r="A38" s="122" t="s">
        <v>590</v>
      </c>
      <c r="B38" s="123" t="s">
        <v>562</v>
      </c>
      <c r="C38" s="838"/>
    </row>
    <row r="39" spans="1:7" ht="16.2" x14ac:dyDescent="0.3">
      <c r="A39" s="122" t="s">
        <v>591</v>
      </c>
      <c r="B39" s="123" t="s">
        <v>562</v>
      </c>
      <c r="C39" s="838"/>
      <c r="G39" s="833"/>
    </row>
    <row r="40" spans="1:7" x14ac:dyDescent="0.3">
      <c r="A40" s="711" t="s">
        <v>570</v>
      </c>
      <c r="B40" s="123" t="s">
        <v>562</v>
      </c>
      <c r="C40" s="837"/>
      <c r="G40" s="833"/>
    </row>
    <row r="41" spans="1:7" x14ac:dyDescent="0.3">
      <c r="A41" s="122" t="s">
        <v>569</v>
      </c>
      <c r="B41" s="123" t="s">
        <v>562</v>
      </c>
      <c r="C41" s="838"/>
    </row>
    <row r="42" spans="1:7" x14ac:dyDescent="0.3">
      <c r="A42" s="122" t="s">
        <v>567</v>
      </c>
      <c r="B42" s="123" t="s">
        <v>562</v>
      </c>
      <c r="C42" s="838"/>
      <c r="G42" s="833"/>
    </row>
    <row r="43" spans="1:7" x14ac:dyDescent="0.3">
      <c r="A43" s="118" t="s">
        <v>186</v>
      </c>
      <c r="B43" s="835" t="s">
        <v>562</v>
      </c>
      <c r="C43" s="841"/>
      <c r="G43" s="833"/>
    </row>
    <row r="44" spans="1:7" ht="16.2" x14ac:dyDescent="0.3">
      <c r="A44" s="712" t="s">
        <v>592</v>
      </c>
      <c r="B44" s="835" t="s">
        <v>562</v>
      </c>
      <c r="C44" s="841"/>
      <c r="G44" s="833"/>
    </row>
    <row r="45" spans="1:7" x14ac:dyDescent="0.3">
      <c r="A45" s="120" t="s">
        <v>593</v>
      </c>
      <c r="B45" s="835" t="s">
        <v>562</v>
      </c>
      <c r="C45" s="837"/>
      <c r="G45" s="833"/>
    </row>
    <row r="46" spans="1:7" ht="16.2" x14ac:dyDescent="0.3">
      <c r="A46" s="712" t="s">
        <v>594</v>
      </c>
      <c r="B46" s="835" t="s">
        <v>562</v>
      </c>
      <c r="C46" s="841"/>
      <c r="G46" s="833"/>
    </row>
    <row r="47" spans="1:7" x14ac:dyDescent="0.3">
      <c r="A47" s="120" t="s">
        <v>573</v>
      </c>
      <c r="B47" s="116" t="s">
        <v>560</v>
      </c>
      <c r="C47" s="837"/>
      <c r="G47" s="833"/>
    </row>
    <row r="48" spans="1:7" ht="16.2" x14ac:dyDescent="0.3">
      <c r="A48" s="712" t="s">
        <v>595</v>
      </c>
      <c r="B48" s="116" t="s">
        <v>560</v>
      </c>
      <c r="C48" s="838"/>
      <c r="G48" s="833"/>
    </row>
    <row r="49" spans="1:7" ht="16.2" x14ac:dyDescent="0.3">
      <c r="A49" s="1135" t="s">
        <v>596</v>
      </c>
      <c r="B49" s="835" t="s">
        <v>562</v>
      </c>
      <c r="C49" s="841"/>
      <c r="G49" s="833"/>
    </row>
    <row r="50" spans="1:7" ht="16.2" x14ac:dyDescent="0.3">
      <c r="A50" s="1127" t="s">
        <v>597</v>
      </c>
      <c r="B50" s="116" t="s">
        <v>560</v>
      </c>
      <c r="C50" s="841"/>
      <c r="G50" s="833"/>
    </row>
    <row r="51" spans="1:7" x14ac:dyDescent="0.3">
      <c r="A51" s="1130" t="s">
        <v>598</v>
      </c>
      <c r="B51" s="1136"/>
      <c r="C51" s="1137">
        <f>+C31+C32-C33+C34+C35+C36+C37-C38-C39-C40-C41-C42-C43-C44-C45-C46+C47+C48-C49+C50</f>
        <v>0</v>
      </c>
      <c r="E51" s="312"/>
      <c r="F51" s="312"/>
      <c r="G51" s="842"/>
    </row>
    <row r="52" spans="1:7" ht="16.2" x14ac:dyDescent="0.3">
      <c r="A52" s="1132" t="s">
        <v>599</v>
      </c>
      <c r="B52" s="835" t="s">
        <v>562</v>
      </c>
      <c r="C52" s="930"/>
      <c r="G52" s="833"/>
    </row>
    <row r="53" spans="1:7" ht="16.2" x14ac:dyDescent="0.3">
      <c r="A53" s="1138" t="s">
        <v>600</v>
      </c>
      <c r="B53" s="835" t="s">
        <v>562</v>
      </c>
      <c r="C53" s="930"/>
      <c r="G53" s="833"/>
    </row>
    <row r="54" spans="1:7" x14ac:dyDescent="0.3">
      <c r="A54" s="1133" t="s">
        <v>601</v>
      </c>
      <c r="B54" s="1131"/>
      <c r="C54" s="929">
        <f>+C51-C52-C53</f>
        <v>0</v>
      </c>
      <c r="G54" s="833"/>
    </row>
    <row r="55" spans="1:7" ht="16.2" x14ac:dyDescent="0.3">
      <c r="A55" s="1132" t="s">
        <v>602</v>
      </c>
      <c r="B55" s="835" t="s">
        <v>562</v>
      </c>
      <c r="C55" s="930"/>
      <c r="G55" s="833"/>
    </row>
    <row r="56" spans="1:7" x14ac:dyDescent="0.3">
      <c r="A56" s="1139" t="s">
        <v>603</v>
      </c>
      <c r="B56" s="1131"/>
      <c r="C56" s="929">
        <f>+C54-C55</f>
        <v>0</v>
      </c>
      <c r="G56" s="833"/>
    </row>
    <row r="57" spans="1:7" x14ac:dyDescent="0.3">
      <c r="A57" s="1140"/>
      <c r="B57" s="319"/>
      <c r="C57" s="930"/>
      <c r="G57" s="833"/>
    </row>
    <row r="58" spans="1:7" ht="16.2" x14ac:dyDescent="0.3">
      <c r="A58" s="120" t="s">
        <v>604</v>
      </c>
      <c r="B58" s="116" t="s">
        <v>560</v>
      </c>
      <c r="C58" s="837"/>
      <c r="E58" s="312"/>
      <c r="F58" s="312"/>
      <c r="G58" s="842"/>
    </row>
    <row r="59" spans="1:7" ht="14.25" customHeight="1" x14ac:dyDescent="0.3">
      <c r="A59" s="118" t="s">
        <v>605</v>
      </c>
      <c r="B59" s="116" t="s">
        <v>560</v>
      </c>
      <c r="C59" s="837"/>
    </row>
    <row r="60" spans="1:7" x14ac:dyDescent="0.3">
      <c r="A60" s="712" t="s">
        <v>586</v>
      </c>
      <c r="B60" s="123" t="s">
        <v>562</v>
      </c>
      <c r="C60" s="837"/>
      <c r="E60" s="312"/>
      <c r="F60" s="312"/>
      <c r="G60" s="842"/>
    </row>
    <row r="61" spans="1:7" x14ac:dyDescent="0.3">
      <c r="A61" s="120" t="s">
        <v>606</v>
      </c>
      <c r="B61" s="116" t="s">
        <v>560</v>
      </c>
      <c r="C61" s="837"/>
    </row>
    <row r="62" spans="1:7" x14ac:dyDescent="0.3">
      <c r="A62" s="120" t="s">
        <v>607</v>
      </c>
      <c r="B62" s="123" t="s">
        <v>562</v>
      </c>
      <c r="C62" s="837"/>
    </row>
    <row r="63" spans="1:7" ht="16.2" x14ac:dyDescent="0.3">
      <c r="A63" s="712" t="s">
        <v>608</v>
      </c>
      <c r="B63" s="123" t="s">
        <v>562</v>
      </c>
      <c r="C63" s="838"/>
    </row>
    <row r="64" spans="1:7" x14ac:dyDescent="0.3">
      <c r="A64" s="122" t="s">
        <v>609</v>
      </c>
      <c r="B64" s="123" t="s">
        <v>562</v>
      </c>
      <c r="C64" s="837"/>
    </row>
    <row r="65" spans="1:7" x14ac:dyDescent="0.3">
      <c r="A65" s="120" t="s">
        <v>593</v>
      </c>
      <c r="B65" s="116" t="s">
        <v>560</v>
      </c>
      <c r="C65" s="837"/>
    </row>
    <row r="66" spans="1:7" ht="16.2" x14ac:dyDescent="0.3">
      <c r="A66" s="712" t="s">
        <v>594</v>
      </c>
      <c r="B66" s="116" t="s">
        <v>560</v>
      </c>
      <c r="C66" s="841"/>
    </row>
    <row r="67" spans="1:7" x14ac:dyDescent="0.3">
      <c r="A67" s="1141" t="s">
        <v>610</v>
      </c>
      <c r="B67" s="1136"/>
      <c r="C67" s="931">
        <f>+C58+C59-C60+C61+-C62-C63-C64+C65+C66</f>
        <v>0</v>
      </c>
    </row>
    <row r="68" spans="1:7" x14ac:dyDescent="0.3">
      <c r="A68" s="1138" t="s">
        <v>611</v>
      </c>
      <c r="B68" s="835" t="s">
        <v>562</v>
      </c>
      <c r="C68" s="1082"/>
    </row>
    <row r="69" spans="1:7" x14ac:dyDescent="0.3">
      <c r="A69" s="1138" t="s">
        <v>612</v>
      </c>
      <c r="B69" s="835" t="s">
        <v>562</v>
      </c>
      <c r="C69" s="1016"/>
    </row>
    <row r="70" spans="1:7" x14ac:dyDescent="0.3">
      <c r="A70" s="1142" t="s">
        <v>613</v>
      </c>
      <c r="B70" s="1131"/>
      <c r="C70" s="931">
        <f>+C67+-C68-C69</f>
        <v>0</v>
      </c>
    </row>
    <row r="71" spans="1:7" x14ac:dyDescent="0.3">
      <c r="A71" s="1138" t="s">
        <v>614</v>
      </c>
      <c r="B71" s="835" t="s">
        <v>562</v>
      </c>
      <c r="C71" s="931"/>
    </row>
    <row r="72" spans="1:7" x14ac:dyDescent="0.3">
      <c r="A72" s="1142" t="s">
        <v>615</v>
      </c>
      <c r="B72" s="1136"/>
      <c r="C72" s="931">
        <f>+C70-C71</f>
        <v>0</v>
      </c>
    </row>
    <row r="73" spans="1:7" ht="15" thickBot="1" x14ac:dyDescent="0.35">
      <c r="A73" s="1143"/>
      <c r="B73" s="1144"/>
      <c r="C73" s="932"/>
    </row>
    <row r="74" spans="1:7" ht="15" thickTop="1" x14ac:dyDescent="0.3">
      <c r="A74" s="1145" t="s">
        <v>616</v>
      </c>
      <c r="B74" s="1146"/>
      <c r="C74" s="1147">
        <f>+C25+C51</f>
        <v>0</v>
      </c>
    </row>
    <row r="75" spans="1:7" x14ac:dyDescent="0.3">
      <c r="A75" s="1142" t="s">
        <v>617</v>
      </c>
      <c r="B75" s="933"/>
      <c r="C75" s="1148">
        <f>+C28+C54</f>
        <v>0</v>
      </c>
    </row>
    <row r="76" spans="1:7" x14ac:dyDescent="0.3">
      <c r="A76" s="1142" t="s">
        <v>618</v>
      </c>
      <c r="B76" s="1136"/>
      <c r="C76" s="1148">
        <f>+C30+C56</f>
        <v>0</v>
      </c>
    </row>
    <row r="77" spans="1:7" ht="16.2" x14ac:dyDescent="0.3">
      <c r="A77" s="1149" t="s">
        <v>619</v>
      </c>
      <c r="B77" s="835"/>
      <c r="C77" s="1105">
        <v>0</v>
      </c>
    </row>
    <row r="78" spans="1:7" ht="16.8" thickBot="1" x14ac:dyDescent="0.35">
      <c r="A78" s="1150" t="s">
        <v>620</v>
      </c>
      <c r="B78" s="335"/>
      <c r="C78" s="1106">
        <v>0</v>
      </c>
      <c r="G78" s="833"/>
    </row>
    <row r="79" spans="1:7" ht="28.5" customHeight="1" thickTop="1" x14ac:dyDescent="0.3">
      <c r="A79" s="740" t="s">
        <v>621</v>
      </c>
      <c r="B79" s="843"/>
      <c r="C79" s="1151"/>
    </row>
    <row r="80" spans="1:7" x14ac:dyDescent="0.3">
      <c r="A80" s="1152" t="str">
        <f>+A25</f>
        <v>A/1)Risultato di competenza di parte corrente</v>
      </c>
      <c r="B80" s="1131"/>
      <c r="C80" s="934">
        <f>+C25</f>
        <v>0</v>
      </c>
    </row>
    <row r="81" spans="1:3" ht="32.25" customHeight="1" x14ac:dyDescent="0.3">
      <c r="A81" s="122" t="s">
        <v>622</v>
      </c>
      <c r="B81" s="123" t="s">
        <v>562</v>
      </c>
      <c r="C81" s="935">
        <f>+C6-C17-C24</f>
        <v>0</v>
      </c>
    </row>
    <row r="82" spans="1:3" x14ac:dyDescent="0.3">
      <c r="A82" s="637" t="s">
        <v>623</v>
      </c>
      <c r="B82" s="835" t="s">
        <v>562</v>
      </c>
      <c r="C82" s="935"/>
    </row>
    <row r="83" spans="1:3" x14ac:dyDescent="0.3">
      <c r="A83" s="118" t="s">
        <v>624</v>
      </c>
      <c r="B83" s="835" t="s">
        <v>562</v>
      </c>
      <c r="C83" s="935"/>
    </row>
    <row r="84" spans="1:3" ht="16.2" x14ac:dyDescent="0.3">
      <c r="A84" s="1153" t="s">
        <v>625</v>
      </c>
      <c r="B84" s="835" t="s">
        <v>562</v>
      </c>
      <c r="C84" s="935"/>
    </row>
    <row r="85" spans="1:3" ht="16.2" x14ac:dyDescent="0.3">
      <c r="A85" s="1153" t="s">
        <v>626</v>
      </c>
      <c r="B85" s="835" t="s">
        <v>562</v>
      </c>
      <c r="C85" s="935"/>
    </row>
    <row r="86" spans="1:3" ht="16.2" x14ac:dyDescent="0.3">
      <c r="A86" s="1153" t="s">
        <v>627</v>
      </c>
      <c r="B86" s="835" t="s">
        <v>562</v>
      </c>
      <c r="C86" s="935"/>
    </row>
    <row r="87" spans="1:3" x14ac:dyDescent="0.3">
      <c r="A87" s="118" t="s">
        <v>628</v>
      </c>
      <c r="B87" s="835" t="s">
        <v>562</v>
      </c>
      <c r="C87" s="935"/>
    </row>
    <row r="88" spans="1:3" x14ac:dyDescent="0.3">
      <c r="A88" s="118" t="s">
        <v>629</v>
      </c>
      <c r="B88" s="835" t="s">
        <v>560</v>
      </c>
      <c r="C88" s="936"/>
    </row>
    <row r="89" spans="1:3" x14ac:dyDescent="0.3">
      <c r="A89" s="1154" t="s">
        <v>630</v>
      </c>
      <c r="B89" s="1131"/>
      <c r="C89" s="934">
        <f>+C80-C81-C82-C83-C84-C85-C86- G75-C87+C88</f>
        <v>0</v>
      </c>
    </row>
    <row r="90" spans="1:3" ht="45.75" customHeight="1" x14ac:dyDescent="0.3">
      <c r="A90" s="1121"/>
      <c r="B90" s="1144"/>
      <c r="C90" s="932"/>
    </row>
    <row r="91" spans="1:3" x14ac:dyDescent="0.3">
      <c r="A91" s="740" t="s">
        <v>631</v>
      </c>
      <c r="B91" s="1144"/>
      <c r="C91" s="932"/>
    </row>
    <row r="92" spans="1:3" x14ac:dyDescent="0.3">
      <c r="A92" s="1152" t="str">
        <f>+A25</f>
        <v>A/1)Risultato di competenza di parte corrente</v>
      </c>
      <c r="B92" s="1131"/>
      <c r="C92" s="934">
        <f>+C25</f>
        <v>0</v>
      </c>
    </row>
    <row r="93" spans="1:3" ht="36" customHeight="1" x14ac:dyDescent="0.3">
      <c r="A93" s="122" t="s">
        <v>622</v>
      </c>
      <c r="B93" s="1155" t="s">
        <v>562</v>
      </c>
      <c r="C93" s="935">
        <f>+C6-C17-C24</f>
        <v>0</v>
      </c>
    </row>
    <row r="94" spans="1:3" x14ac:dyDescent="0.3">
      <c r="A94" s="637" t="s">
        <v>623</v>
      </c>
      <c r="B94" s="835" t="s">
        <v>562</v>
      </c>
      <c r="C94" s="935"/>
    </row>
    <row r="95" spans="1:3" ht="16.2" x14ac:dyDescent="0.3">
      <c r="A95" s="1153" t="s">
        <v>632</v>
      </c>
      <c r="B95" s="835" t="s">
        <v>562</v>
      </c>
      <c r="C95" s="935">
        <f>+C26</f>
        <v>0</v>
      </c>
    </row>
    <row r="96" spans="1:3" ht="16.2" x14ac:dyDescent="0.3">
      <c r="A96" s="1153" t="s">
        <v>633</v>
      </c>
      <c r="B96" s="835" t="s">
        <v>562</v>
      </c>
      <c r="C96" s="935">
        <f>+C29</f>
        <v>0</v>
      </c>
    </row>
    <row r="97" spans="1:3" ht="16.2" x14ac:dyDescent="0.3">
      <c r="A97" s="1153" t="s">
        <v>634</v>
      </c>
      <c r="B97" s="844" t="s">
        <v>562</v>
      </c>
      <c r="C97" s="1187"/>
    </row>
    <row r="98" spans="1:3" x14ac:dyDescent="0.3">
      <c r="A98" s="1154" t="s">
        <v>630</v>
      </c>
      <c r="B98" s="1156"/>
      <c r="C98" s="938">
        <f>+C92-C93-C94-C95-C96-C97-C97</f>
        <v>0</v>
      </c>
    </row>
    <row r="99" spans="1:3" ht="9.75" customHeight="1" x14ac:dyDescent="0.3">
      <c r="A99" s="937"/>
      <c r="B99" s="1144"/>
      <c r="C99" s="1157"/>
    </row>
    <row r="100" spans="1:3" x14ac:dyDescent="0.3">
      <c r="A100" s="1308" t="s">
        <v>635</v>
      </c>
      <c r="B100" s="1308"/>
      <c r="C100" s="1308"/>
    </row>
    <row r="101" spans="1:3" x14ac:dyDescent="0.3">
      <c r="A101" s="1308" t="s">
        <v>636</v>
      </c>
      <c r="B101" s="1308"/>
      <c r="C101" s="1308"/>
    </row>
    <row r="102" spans="1:3" x14ac:dyDescent="0.3">
      <c r="A102" s="1309" t="s">
        <v>637</v>
      </c>
      <c r="B102" s="1309"/>
      <c r="C102" s="1309"/>
    </row>
    <row r="103" spans="1:3" x14ac:dyDescent="0.3">
      <c r="A103" s="1309" t="s">
        <v>638</v>
      </c>
      <c r="B103" s="1309"/>
      <c r="C103" s="1309"/>
    </row>
    <row r="104" spans="1:3" ht="60.75" customHeight="1" x14ac:dyDescent="0.3">
      <c r="A104" s="1310" t="s">
        <v>639</v>
      </c>
      <c r="B104" s="1310"/>
      <c r="C104" s="1310"/>
    </row>
    <row r="105" spans="1:3" x14ac:dyDescent="0.3">
      <c r="A105" s="1309" t="s">
        <v>640</v>
      </c>
      <c r="B105" s="1309"/>
      <c r="C105" s="1309"/>
    </row>
    <row r="106" spans="1:3" x14ac:dyDescent="0.3">
      <c r="A106" s="1309" t="s">
        <v>641</v>
      </c>
      <c r="B106" s="1309"/>
      <c r="C106" s="1309"/>
    </row>
    <row r="107" spans="1:3" ht="58.5" customHeight="1" x14ac:dyDescent="0.3">
      <c r="A107" s="1313" t="s">
        <v>642</v>
      </c>
      <c r="B107" s="1313"/>
      <c r="C107" s="1313"/>
    </row>
    <row r="108" spans="1:3" ht="47.25" customHeight="1" x14ac:dyDescent="0.3">
      <c r="A108" s="1312" t="s">
        <v>643</v>
      </c>
      <c r="B108" s="1312"/>
      <c r="C108" s="1312"/>
    </row>
    <row r="109" spans="1:3" x14ac:dyDescent="0.3">
      <c r="A109" s="1312" t="s">
        <v>644</v>
      </c>
      <c r="B109" s="1312"/>
      <c r="C109" s="1312"/>
    </row>
    <row r="110" spans="1:3" ht="46.5" customHeight="1" x14ac:dyDescent="0.3">
      <c r="A110" s="1312" t="s">
        <v>645</v>
      </c>
      <c r="B110" s="1312"/>
      <c r="C110" s="1312"/>
    </row>
    <row r="111" spans="1:3" ht="33" customHeight="1" x14ac:dyDescent="0.3">
      <c r="A111" s="1311" t="s">
        <v>646</v>
      </c>
      <c r="B111" s="1311"/>
      <c r="C111" s="1311"/>
    </row>
    <row r="112" spans="1:3" ht="30" customHeight="1" x14ac:dyDescent="0.3">
      <c r="A112" s="1311" t="s">
        <v>647</v>
      </c>
      <c r="B112" s="1311"/>
      <c r="C112" s="1311"/>
    </row>
    <row r="113" spans="1:3" ht="31.5" customHeight="1" x14ac:dyDescent="0.3">
      <c r="A113" s="1311" t="s">
        <v>648</v>
      </c>
      <c r="B113" s="1311"/>
      <c r="C113" s="1311"/>
    </row>
  </sheetData>
  <mergeCells count="16">
    <mergeCell ref="A103:C103"/>
    <mergeCell ref="A104:C104"/>
    <mergeCell ref="A113:C113"/>
    <mergeCell ref="A110:C110"/>
    <mergeCell ref="A105:C105"/>
    <mergeCell ref="A106:C106"/>
    <mergeCell ref="A107:C107"/>
    <mergeCell ref="A111:C111"/>
    <mergeCell ref="A112:C112"/>
    <mergeCell ref="A108:C108"/>
    <mergeCell ref="A109:C109"/>
    <mergeCell ref="A1:C1"/>
    <mergeCell ref="A3:C3"/>
    <mergeCell ref="A100:C100"/>
    <mergeCell ref="A101:C101"/>
    <mergeCell ref="A102:C102"/>
  </mergeCells>
  <printOptions horizontalCentered="1" verticalCentered="1"/>
  <pageMargins left="0.35433070866141736" right="0.35433070866141736" top="0.23622047244094491" bottom="0.15748031496062992" header="0.35433070866141736" footer="0.23622047244094491"/>
  <pageSetup paperSize="9" scale="60"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C390-797A-4E25-A0D3-EC2FFC325F7E}">
  <sheetPr>
    <tabColor rgb="FFFFFF00"/>
  </sheetPr>
  <dimension ref="A1:F107"/>
  <sheetViews>
    <sheetView topLeftCell="A59" zoomScaleNormal="100" workbookViewId="0">
      <selection activeCell="C86" sqref="C86"/>
    </sheetView>
  </sheetViews>
  <sheetFormatPr defaultColWidth="5.44140625" defaultRowHeight="14.4" x14ac:dyDescent="0.3"/>
  <cols>
    <col min="1" max="1" width="128.5546875" customWidth="1"/>
    <col min="2" max="2" width="8.21875" customWidth="1"/>
    <col min="3" max="3" width="22.44140625" style="832" bestFit="1" customWidth="1"/>
    <col min="4" max="5" width="58.77734375" style="824" customWidth="1"/>
    <col min="6" max="246" width="9.21875" style="824" customWidth="1"/>
    <col min="247" max="247" width="69.21875" style="824" customWidth="1"/>
    <col min="248" max="249" width="6.21875" style="824" customWidth="1"/>
    <col min="250" max="252" width="16.21875" style="824" customWidth="1"/>
    <col min="253" max="253" width="122.44140625" style="824" customWidth="1"/>
    <col min="254" max="254" width="6.21875" style="824" customWidth="1"/>
    <col min="255" max="255" width="26.77734375" style="824" customWidth="1"/>
    <col min="256" max="16384" width="5.44140625" style="824"/>
  </cols>
  <sheetData>
    <row r="1" spans="1:3" ht="21" x14ac:dyDescent="0.4">
      <c r="A1" s="1315" t="s">
        <v>487</v>
      </c>
      <c r="B1" s="1315"/>
      <c r="C1" s="1315"/>
    </row>
    <row r="3" spans="1:3" ht="42.75" customHeight="1" x14ac:dyDescent="0.4">
      <c r="A3" s="1307" t="s">
        <v>649</v>
      </c>
      <c r="B3" s="1307"/>
      <c r="C3" s="1307"/>
    </row>
    <row r="4" spans="1:3" ht="15" thickBot="1" x14ac:dyDescent="0.35"/>
    <row r="5" spans="1:3" ht="66" customHeight="1" thickTop="1" x14ac:dyDescent="0.3">
      <c r="A5" s="834" t="s">
        <v>557</v>
      </c>
      <c r="B5" s="215"/>
      <c r="C5" s="1158" t="s">
        <v>558</v>
      </c>
    </row>
    <row r="6" spans="1:3" x14ac:dyDescent="0.3">
      <c r="A6" s="1159" t="s">
        <v>650</v>
      </c>
      <c r="B6" s="835" t="s">
        <v>560</v>
      </c>
      <c r="C6" s="836"/>
    </row>
    <row r="7" spans="1:3" x14ac:dyDescent="0.3">
      <c r="A7" s="827" t="s">
        <v>651</v>
      </c>
      <c r="B7" s="835"/>
      <c r="C7" s="837"/>
    </row>
    <row r="8" spans="1:3" x14ac:dyDescent="0.3">
      <c r="A8" s="825" t="s">
        <v>652</v>
      </c>
      <c r="B8" s="116" t="s">
        <v>562</v>
      </c>
      <c r="C8" s="837"/>
    </row>
    <row r="9" spans="1:3" x14ac:dyDescent="0.3">
      <c r="A9" s="825" t="s">
        <v>653</v>
      </c>
      <c r="B9" s="835" t="s">
        <v>560</v>
      </c>
      <c r="C9" s="837"/>
    </row>
    <row r="10" spans="1:3" x14ac:dyDescent="0.3">
      <c r="A10" s="712" t="s">
        <v>654</v>
      </c>
      <c r="B10" s="835" t="s">
        <v>560</v>
      </c>
      <c r="C10" s="837"/>
    </row>
    <row r="11" spans="1:3" x14ac:dyDescent="0.3">
      <c r="A11" s="825" t="s">
        <v>655</v>
      </c>
      <c r="B11" s="835" t="s">
        <v>560</v>
      </c>
      <c r="C11" s="837"/>
    </row>
    <row r="12" spans="1:3" x14ac:dyDescent="0.3">
      <c r="A12" s="827" t="s">
        <v>651</v>
      </c>
      <c r="B12" s="835"/>
      <c r="C12" s="837"/>
    </row>
    <row r="13" spans="1:3" x14ac:dyDescent="0.3">
      <c r="A13" s="828" t="s">
        <v>656</v>
      </c>
      <c r="B13" s="123" t="s">
        <v>560</v>
      </c>
      <c r="C13" s="837"/>
    </row>
    <row r="14" spans="1:3" x14ac:dyDescent="0.3">
      <c r="A14" s="828" t="s">
        <v>657</v>
      </c>
      <c r="B14" s="123" t="s">
        <v>560</v>
      </c>
      <c r="C14" s="837"/>
    </row>
    <row r="15" spans="1:3" x14ac:dyDescent="0.3">
      <c r="A15" s="1160" t="s">
        <v>651</v>
      </c>
      <c r="B15" s="123"/>
      <c r="C15" s="837"/>
    </row>
    <row r="16" spans="1:3" x14ac:dyDescent="0.3">
      <c r="A16" s="828" t="s">
        <v>658</v>
      </c>
      <c r="B16" s="826" t="s">
        <v>562</v>
      </c>
      <c r="C16" s="837"/>
    </row>
    <row r="17" spans="1:6" x14ac:dyDescent="0.3">
      <c r="A17" s="828" t="s">
        <v>659</v>
      </c>
      <c r="B17" s="123" t="s">
        <v>560</v>
      </c>
      <c r="C17" s="838"/>
    </row>
    <row r="18" spans="1:6" x14ac:dyDescent="0.3">
      <c r="A18" s="825" t="s">
        <v>660</v>
      </c>
      <c r="B18" s="826" t="s">
        <v>562</v>
      </c>
      <c r="C18" s="838"/>
      <c r="D18" s="825"/>
      <c r="E18" s="1144"/>
      <c r="F18" s="997"/>
    </row>
    <row r="19" spans="1:6" x14ac:dyDescent="0.3">
      <c r="A19" s="1126" t="s">
        <v>661</v>
      </c>
      <c r="B19" s="826"/>
      <c r="C19" s="838"/>
    </row>
    <row r="20" spans="1:6" x14ac:dyDescent="0.3">
      <c r="A20" s="829" t="s">
        <v>662</v>
      </c>
      <c r="B20" s="835" t="s">
        <v>562</v>
      </c>
      <c r="C20" s="837"/>
    </row>
    <row r="21" spans="1:6" x14ac:dyDescent="0.3">
      <c r="A21" s="825" t="s">
        <v>663</v>
      </c>
      <c r="B21" s="116" t="s">
        <v>562</v>
      </c>
      <c r="C21" s="838"/>
    </row>
    <row r="22" spans="1:6" x14ac:dyDescent="0.3">
      <c r="A22" s="1138" t="s">
        <v>664</v>
      </c>
      <c r="B22" s="116" t="s">
        <v>562</v>
      </c>
      <c r="C22" s="838"/>
    </row>
    <row r="23" spans="1:6" x14ac:dyDescent="0.3">
      <c r="A23" s="828" t="s">
        <v>665</v>
      </c>
      <c r="B23" s="835" t="s">
        <v>562</v>
      </c>
      <c r="C23" s="841"/>
    </row>
    <row r="24" spans="1:6" x14ac:dyDescent="0.3">
      <c r="A24" s="1128" t="s">
        <v>576</v>
      </c>
      <c r="B24" s="835"/>
      <c r="C24" s="841"/>
    </row>
    <row r="25" spans="1:6" x14ac:dyDescent="0.3">
      <c r="A25" s="1002" t="s">
        <v>666</v>
      </c>
      <c r="B25" s="835" t="s">
        <v>562</v>
      </c>
      <c r="C25" s="1129"/>
    </row>
    <row r="26" spans="1:6" ht="16.2" x14ac:dyDescent="0.3">
      <c r="A26" s="1127" t="s">
        <v>667</v>
      </c>
      <c r="B26" s="116" t="s">
        <v>562</v>
      </c>
      <c r="C26" s="838"/>
    </row>
    <row r="27" spans="1:6" x14ac:dyDescent="0.3">
      <c r="A27" s="1130" t="s">
        <v>668</v>
      </c>
      <c r="B27" s="1131"/>
      <c r="C27" s="929">
        <f>+C6-C8+C9+C10+C11+C13+C14-C16+C17-C18-C20-C21-C22-C23-C25-C26</f>
        <v>0</v>
      </c>
    </row>
    <row r="28" spans="1:6" ht="16.2" x14ac:dyDescent="0.3">
      <c r="A28" s="1138" t="s">
        <v>669</v>
      </c>
      <c r="B28" s="835" t="s">
        <v>562</v>
      </c>
      <c r="C28" s="930"/>
    </row>
    <row r="29" spans="1:6" ht="16.2" x14ac:dyDescent="0.3">
      <c r="A29" s="1138" t="s">
        <v>670</v>
      </c>
      <c r="B29" s="835" t="s">
        <v>562</v>
      </c>
      <c r="C29" s="930"/>
    </row>
    <row r="30" spans="1:6" x14ac:dyDescent="0.3">
      <c r="A30" s="1133" t="s">
        <v>671</v>
      </c>
      <c r="B30" s="1131"/>
      <c r="C30" s="929">
        <f>+C27-C28-C29</f>
        <v>0</v>
      </c>
    </row>
    <row r="31" spans="1:6" ht="16.2" x14ac:dyDescent="0.3">
      <c r="A31" s="1138" t="s">
        <v>672</v>
      </c>
      <c r="B31" s="835" t="s">
        <v>562</v>
      </c>
      <c r="C31" s="930"/>
    </row>
    <row r="32" spans="1:6" x14ac:dyDescent="0.3">
      <c r="A32" s="1134" t="s">
        <v>673</v>
      </c>
      <c r="B32" s="1131"/>
      <c r="C32" s="929">
        <f>+C30-C31</f>
        <v>0</v>
      </c>
    </row>
    <row r="33" spans="1:3" x14ac:dyDescent="0.3">
      <c r="A33" s="828" t="s">
        <v>674</v>
      </c>
      <c r="B33" s="826" t="s">
        <v>560</v>
      </c>
      <c r="C33" s="838"/>
    </row>
    <row r="34" spans="1:3" x14ac:dyDescent="0.3">
      <c r="A34" s="828" t="s">
        <v>675</v>
      </c>
      <c r="B34" s="826" t="s">
        <v>560</v>
      </c>
      <c r="C34" s="838"/>
    </row>
    <row r="35" spans="1:3" x14ac:dyDescent="0.3">
      <c r="A35" s="825" t="s">
        <v>654</v>
      </c>
      <c r="B35" s="826" t="s">
        <v>562</v>
      </c>
      <c r="C35" s="838"/>
    </row>
    <row r="36" spans="1:3" x14ac:dyDescent="0.3">
      <c r="A36" s="825" t="s">
        <v>676</v>
      </c>
      <c r="B36" s="826" t="s">
        <v>560</v>
      </c>
      <c r="C36" s="838"/>
    </row>
    <row r="37" spans="1:3" x14ac:dyDescent="0.3">
      <c r="A37" s="828" t="s">
        <v>677</v>
      </c>
      <c r="B37" s="826" t="s">
        <v>560</v>
      </c>
      <c r="C37" s="838"/>
    </row>
    <row r="38" spans="1:3" x14ac:dyDescent="0.3">
      <c r="A38" s="828" t="s">
        <v>656</v>
      </c>
      <c r="B38" s="826" t="s">
        <v>562</v>
      </c>
      <c r="C38" s="838"/>
    </row>
    <row r="39" spans="1:3" x14ac:dyDescent="0.3">
      <c r="A39" s="828" t="s">
        <v>657</v>
      </c>
      <c r="B39" s="826" t="s">
        <v>562</v>
      </c>
      <c r="C39" s="838"/>
    </row>
    <row r="40" spans="1:3" x14ac:dyDescent="0.3">
      <c r="A40" s="825" t="s">
        <v>678</v>
      </c>
      <c r="B40" s="826" t="s">
        <v>562</v>
      </c>
      <c r="C40" s="838"/>
    </row>
    <row r="41" spans="1:3" x14ac:dyDescent="0.3">
      <c r="A41" s="825" t="s">
        <v>679</v>
      </c>
      <c r="B41" s="826" t="s">
        <v>562</v>
      </c>
      <c r="C41" s="838"/>
    </row>
    <row r="42" spans="1:3" x14ac:dyDescent="0.3">
      <c r="A42" s="828" t="s">
        <v>680</v>
      </c>
      <c r="B42" s="826" t="s">
        <v>562</v>
      </c>
      <c r="C42" s="837"/>
    </row>
    <row r="43" spans="1:3" x14ac:dyDescent="0.3">
      <c r="A43" s="828" t="s">
        <v>658</v>
      </c>
      <c r="B43" s="826" t="s">
        <v>560</v>
      </c>
      <c r="C43" s="838"/>
    </row>
    <row r="44" spans="1:3" x14ac:dyDescent="0.3">
      <c r="A44" s="828" t="s">
        <v>659</v>
      </c>
      <c r="B44" s="826" t="s">
        <v>562</v>
      </c>
      <c r="C44" s="838"/>
    </row>
    <row r="45" spans="1:3" x14ac:dyDescent="0.3">
      <c r="A45" s="825" t="s">
        <v>681</v>
      </c>
      <c r="B45" s="826" t="s">
        <v>562</v>
      </c>
      <c r="C45" s="841"/>
    </row>
    <row r="46" spans="1:3" x14ac:dyDescent="0.3">
      <c r="A46" s="829" t="s">
        <v>682</v>
      </c>
      <c r="B46" s="826" t="s">
        <v>562</v>
      </c>
      <c r="C46" s="841"/>
    </row>
    <row r="47" spans="1:3" x14ac:dyDescent="0.3">
      <c r="A47" s="828" t="s">
        <v>683</v>
      </c>
      <c r="B47" s="826" t="s">
        <v>562</v>
      </c>
      <c r="C47" s="837"/>
    </row>
    <row r="48" spans="1:3" x14ac:dyDescent="0.3">
      <c r="A48" s="828" t="s">
        <v>684</v>
      </c>
      <c r="B48" s="826" t="s">
        <v>562</v>
      </c>
      <c r="C48" s="841"/>
    </row>
    <row r="49" spans="1:3" x14ac:dyDescent="0.3">
      <c r="A49" s="825" t="s">
        <v>663</v>
      </c>
      <c r="B49" s="914" t="s">
        <v>560</v>
      </c>
      <c r="C49" s="837"/>
    </row>
    <row r="50" spans="1:3" x14ac:dyDescent="0.3">
      <c r="A50" s="1138" t="s">
        <v>664</v>
      </c>
      <c r="B50" s="914" t="s">
        <v>560</v>
      </c>
      <c r="C50" s="838"/>
    </row>
    <row r="51" spans="1:3" ht="16.2" x14ac:dyDescent="0.3">
      <c r="A51" s="1127" t="s">
        <v>685</v>
      </c>
      <c r="B51" s="116" t="s">
        <v>560</v>
      </c>
      <c r="C51" s="841"/>
    </row>
    <row r="52" spans="1:3" x14ac:dyDescent="0.3">
      <c r="A52" s="1130" t="s">
        <v>686</v>
      </c>
      <c r="B52" s="1136"/>
      <c r="C52" s="1137">
        <f>+C33+C34-C35+C36+C37-C38-C39-C40-C41-C42+C43-C44-C45-C46-C47-C48+C49+C50+C51</f>
        <v>0</v>
      </c>
    </row>
    <row r="53" spans="1:3" ht="16.2" x14ac:dyDescent="0.3">
      <c r="A53" s="1138" t="s">
        <v>687</v>
      </c>
      <c r="B53" s="835" t="s">
        <v>562</v>
      </c>
      <c r="C53" s="930"/>
    </row>
    <row r="54" spans="1:3" ht="16.2" x14ac:dyDescent="0.3">
      <c r="A54" s="1138" t="s">
        <v>688</v>
      </c>
      <c r="B54" s="835" t="s">
        <v>562</v>
      </c>
      <c r="C54" s="930"/>
    </row>
    <row r="55" spans="1:3" x14ac:dyDescent="0.3">
      <c r="A55" s="1133" t="s">
        <v>689</v>
      </c>
      <c r="B55" s="1131"/>
      <c r="C55" s="929">
        <f>+C52-C53-C54</f>
        <v>0</v>
      </c>
    </row>
    <row r="56" spans="1:3" ht="16.2" x14ac:dyDescent="0.3">
      <c r="A56" s="1138" t="s">
        <v>690</v>
      </c>
      <c r="B56" s="835" t="s">
        <v>562</v>
      </c>
      <c r="C56" s="930"/>
    </row>
    <row r="57" spans="1:3" x14ac:dyDescent="0.3">
      <c r="A57" s="1139" t="s">
        <v>691</v>
      </c>
      <c r="B57" s="1131"/>
      <c r="C57" s="929">
        <f>+C55-C56</f>
        <v>0</v>
      </c>
    </row>
    <row r="58" spans="1:3" ht="16.2" x14ac:dyDescent="0.3">
      <c r="A58" s="120" t="s">
        <v>692</v>
      </c>
      <c r="B58" s="116" t="s">
        <v>560</v>
      </c>
      <c r="C58" s="837"/>
    </row>
    <row r="59" spans="1:3" x14ac:dyDescent="0.3">
      <c r="A59" s="118" t="s">
        <v>693</v>
      </c>
      <c r="B59" s="116" t="s">
        <v>560</v>
      </c>
      <c r="C59" s="837"/>
    </row>
    <row r="60" spans="1:3" x14ac:dyDescent="0.3">
      <c r="A60" s="712" t="s">
        <v>694</v>
      </c>
      <c r="B60" s="123" t="s">
        <v>562</v>
      </c>
      <c r="C60" s="837"/>
    </row>
    <row r="61" spans="1:3" x14ac:dyDescent="0.3">
      <c r="A61" s="825" t="s">
        <v>678</v>
      </c>
      <c r="B61" s="914" t="s">
        <v>560</v>
      </c>
      <c r="C61" s="837"/>
    </row>
    <row r="62" spans="1:3" x14ac:dyDescent="0.3">
      <c r="A62" s="825" t="s">
        <v>679</v>
      </c>
      <c r="B62" s="826" t="s">
        <v>560</v>
      </c>
      <c r="C62" s="837"/>
    </row>
    <row r="63" spans="1:3" x14ac:dyDescent="0.3">
      <c r="A63" s="828" t="s">
        <v>695</v>
      </c>
      <c r="B63" s="826" t="s">
        <v>560</v>
      </c>
      <c r="C63" s="838"/>
    </row>
    <row r="64" spans="1:3" x14ac:dyDescent="0.3">
      <c r="A64" s="825" t="s">
        <v>696</v>
      </c>
      <c r="B64" s="826" t="s">
        <v>562</v>
      </c>
      <c r="C64" s="837"/>
    </row>
    <row r="65" spans="1:4" x14ac:dyDescent="0.3">
      <c r="A65" s="825" t="s">
        <v>697</v>
      </c>
      <c r="B65" s="826" t="s">
        <v>562</v>
      </c>
      <c r="C65" s="837"/>
    </row>
    <row r="66" spans="1:4" x14ac:dyDescent="0.3">
      <c r="A66" s="828" t="s">
        <v>698</v>
      </c>
      <c r="B66" s="826" t="s">
        <v>562</v>
      </c>
      <c r="C66" s="838"/>
    </row>
    <row r="67" spans="1:4" x14ac:dyDescent="0.3">
      <c r="A67" s="828" t="s">
        <v>699</v>
      </c>
      <c r="B67" s="826" t="s">
        <v>562</v>
      </c>
      <c r="C67" s="837"/>
    </row>
    <row r="68" spans="1:4" x14ac:dyDescent="0.3">
      <c r="A68" s="828" t="s">
        <v>684</v>
      </c>
      <c r="B68" s="914" t="s">
        <v>560</v>
      </c>
      <c r="C68" s="837"/>
    </row>
    <row r="69" spans="1:4" x14ac:dyDescent="0.3">
      <c r="A69" s="1161" t="s">
        <v>700</v>
      </c>
      <c r="B69" s="1162"/>
      <c r="C69" s="1114">
        <f>+C58+C59-C60+C61+C62+C63-C64-C65-C66-C67+C68</f>
        <v>0</v>
      </c>
    </row>
    <row r="70" spans="1:4" x14ac:dyDescent="0.3">
      <c r="A70" s="1132" t="s">
        <v>611</v>
      </c>
      <c r="B70" s="1113" t="s">
        <v>562</v>
      </c>
      <c r="C70" s="1163"/>
    </row>
    <row r="71" spans="1:4" x14ac:dyDescent="0.3">
      <c r="A71" s="1132" t="s">
        <v>612</v>
      </c>
      <c r="B71" s="1113" t="s">
        <v>562</v>
      </c>
      <c r="C71" s="1164"/>
    </row>
    <row r="72" spans="1:4" customFormat="1" x14ac:dyDescent="0.3">
      <c r="A72" s="1165" t="s">
        <v>701</v>
      </c>
      <c r="B72" s="1166"/>
      <c r="C72" s="1114">
        <f>+C69-C70-C71</f>
        <v>0</v>
      </c>
      <c r="D72" s="824"/>
    </row>
    <row r="73" spans="1:4" customFormat="1" x14ac:dyDescent="0.3">
      <c r="A73" s="1132" t="s">
        <v>614</v>
      </c>
      <c r="B73" s="1113" t="s">
        <v>562</v>
      </c>
      <c r="C73" s="1114"/>
      <c r="D73" s="824"/>
    </row>
    <row r="74" spans="1:4" x14ac:dyDescent="0.3">
      <c r="A74" s="1165" t="s">
        <v>702</v>
      </c>
      <c r="B74" s="1162"/>
      <c r="C74" s="1114">
        <f>+C72-C73</f>
        <v>0</v>
      </c>
    </row>
    <row r="75" spans="1:4" ht="15" thickBot="1" x14ac:dyDescent="0.35">
      <c r="A75" s="1143"/>
      <c r="B75" s="1144"/>
      <c r="C75" s="932"/>
    </row>
    <row r="76" spans="1:4" ht="15" thickTop="1" x14ac:dyDescent="0.3">
      <c r="A76" s="1145" t="s">
        <v>703</v>
      </c>
      <c r="B76" s="1146"/>
      <c r="C76" s="1147">
        <f>+C27+C52</f>
        <v>0</v>
      </c>
    </row>
    <row r="77" spans="1:4" x14ac:dyDescent="0.3">
      <c r="A77" s="1142" t="s">
        <v>704</v>
      </c>
      <c r="B77" s="933"/>
      <c r="C77" s="1148">
        <f>+C30+C55</f>
        <v>0</v>
      </c>
    </row>
    <row r="78" spans="1:4" x14ac:dyDescent="0.3">
      <c r="A78" s="1142" t="s">
        <v>705</v>
      </c>
      <c r="B78" s="1136"/>
      <c r="C78" s="1148">
        <f>+C32+C57</f>
        <v>0</v>
      </c>
    </row>
    <row r="79" spans="1:4" x14ac:dyDescent="0.3">
      <c r="A79" s="1167"/>
      <c r="B79" s="1168"/>
      <c r="C79" s="1169"/>
    </row>
    <row r="80" spans="1:4" x14ac:dyDescent="0.3">
      <c r="A80" s="830" t="s">
        <v>706</v>
      </c>
      <c r="B80" s="843"/>
      <c r="C80" s="1170"/>
    </row>
    <row r="81" spans="1:3" x14ac:dyDescent="0.3">
      <c r="A81" s="1152" t="str">
        <f>+A27</f>
        <v>O/1) Risultato di competenza di parte corrente</v>
      </c>
      <c r="B81" s="1131"/>
      <c r="C81" s="934">
        <f>+C27</f>
        <v>0</v>
      </c>
    </row>
    <row r="82" spans="1:3" ht="28.8" x14ac:dyDescent="0.3">
      <c r="A82" s="122" t="s">
        <v>622</v>
      </c>
      <c r="B82" s="123" t="s">
        <v>562</v>
      </c>
      <c r="C82" s="1187"/>
    </row>
    <row r="83" spans="1:3" x14ac:dyDescent="0.3">
      <c r="A83" s="637" t="s">
        <v>623</v>
      </c>
      <c r="B83" s="835" t="s">
        <v>562</v>
      </c>
      <c r="C83" s="935"/>
    </row>
    <row r="84" spans="1:3" ht="16.2" x14ac:dyDescent="0.3">
      <c r="A84" s="1153" t="s">
        <v>707</v>
      </c>
      <c r="B84" s="831" t="s">
        <v>562</v>
      </c>
      <c r="C84" s="935">
        <f>+C28</f>
        <v>0</v>
      </c>
    </row>
    <row r="85" spans="1:3" ht="16.2" x14ac:dyDescent="0.3">
      <c r="A85" s="1153" t="s">
        <v>708</v>
      </c>
      <c r="B85" s="835" t="s">
        <v>562</v>
      </c>
      <c r="C85" s="935">
        <f>+C31</f>
        <v>0</v>
      </c>
    </row>
    <row r="86" spans="1:3" ht="16.2" x14ac:dyDescent="0.3">
      <c r="A86" s="1153" t="s">
        <v>709</v>
      </c>
      <c r="B86" s="844" t="s">
        <v>562</v>
      </c>
      <c r="C86" s="1187"/>
    </row>
    <row r="87" spans="1:3" x14ac:dyDescent="0.3">
      <c r="A87" s="1154" t="s">
        <v>630</v>
      </c>
      <c r="B87" s="1131"/>
      <c r="C87" s="845">
        <f>+C81-C82-C83-C84-C85-C86</f>
        <v>0</v>
      </c>
    </row>
    <row r="88" spans="1:3" x14ac:dyDescent="0.3">
      <c r="A88" s="1121"/>
      <c r="B88" s="1144"/>
      <c r="C88" s="932"/>
    </row>
    <row r="89" spans="1:3" x14ac:dyDescent="0.3">
      <c r="A89" s="1314" t="s">
        <v>710</v>
      </c>
      <c r="B89" s="1314"/>
      <c r="C89" s="1157"/>
    </row>
    <row r="90" spans="1:3" x14ac:dyDescent="0.3">
      <c r="A90" s="1314" t="s">
        <v>711</v>
      </c>
      <c r="B90" s="1314"/>
      <c r="C90" s="1123"/>
    </row>
    <row r="91" spans="1:3" x14ac:dyDescent="0.3">
      <c r="A91" s="1314" t="s">
        <v>712</v>
      </c>
      <c r="B91" s="1314"/>
      <c r="C91" s="1123"/>
    </row>
    <row r="92" spans="1:3" x14ac:dyDescent="0.3">
      <c r="A92" s="1314" t="s">
        <v>713</v>
      </c>
      <c r="B92" s="1314"/>
      <c r="C92" s="1171"/>
    </row>
    <row r="93" spans="1:3" x14ac:dyDescent="0.3">
      <c r="A93" s="1314" t="s">
        <v>714</v>
      </c>
      <c r="B93" s="1314"/>
      <c r="C93" s="1171"/>
    </row>
    <row r="94" spans="1:3" x14ac:dyDescent="0.3">
      <c r="A94" s="1314" t="s">
        <v>715</v>
      </c>
      <c r="B94" s="1314"/>
      <c r="C94" s="1172"/>
    </row>
    <row r="95" spans="1:3" x14ac:dyDescent="0.3">
      <c r="A95" s="1314" t="s">
        <v>716</v>
      </c>
      <c r="B95" s="1314"/>
      <c r="C95" s="1171"/>
    </row>
    <row r="96" spans="1:3" x14ac:dyDescent="0.3">
      <c r="A96" s="1314" t="s">
        <v>717</v>
      </c>
      <c r="B96" s="1314"/>
      <c r="C96" s="1171"/>
    </row>
    <row r="97" spans="1:3" x14ac:dyDescent="0.3">
      <c r="A97" s="1314" t="s">
        <v>718</v>
      </c>
      <c r="B97" s="1314"/>
      <c r="C97" s="1173"/>
    </row>
    <row r="98" spans="1:3" x14ac:dyDescent="0.3">
      <c r="A98" s="1314" t="s">
        <v>719</v>
      </c>
      <c r="B98" s="1314"/>
      <c r="C98" s="1173"/>
    </row>
    <row r="99" spans="1:3" x14ac:dyDescent="0.3">
      <c r="A99" s="1314" t="s">
        <v>720</v>
      </c>
      <c r="B99" s="1314"/>
      <c r="C99" s="1173"/>
    </row>
    <row r="100" spans="1:3" x14ac:dyDescent="0.3">
      <c r="A100" s="1314" t="s">
        <v>721</v>
      </c>
      <c r="B100" s="1314"/>
      <c r="C100" s="1173"/>
    </row>
    <row r="101" spans="1:3" ht="30" customHeight="1" x14ac:dyDescent="0.3">
      <c r="A101" s="1312" t="s">
        <v>722</v>
      </c>
      <c r="B101" s="1312"/>
      <c r="C101" s="1312"/>
    </row>
    <row r="102" spans="1:3" x14ac:dyDescent="0.3">
      <c r="A102" s="1312" t="s">
        <v>723</v>
      </c>
      <c r="B102" s="1312"/>
      <c r="C102" s="1312"/>
    </row>
    <row r="103" spans="1:3" x14ac:dyDescent="0.3">
      <c r="A103" s="1312" t="s">
        <v>724</v>
      </c>
      <c r="B103" s="1312"/>
      <c r="C103" s="1312"/>
    </row>
    <row r="104" spans="1:3" ht="45.75" customHeight="1" x14ac:dyDescent="0.3">
      <c r="A104" s="1310" t="s">
        <v>725</v>
      </c>
      <c r="B104" s="1310"/>
      <c r="C104" s="1310"/>
    </row>
    <row r="105" spans="1:3" customFormat="1" ht="30" customHeight="1" x14ac:dyDescent="0.3">
      <c r="A105" s="1311" t="s">
        <v>726</v>
      </c>
      <c r="B105" s="1311"/>
      <c r="C105" s="1311"/>
    </row>
    <row r="106" spans="1:3" customFormat="1" ht="30" customHeight="1" x14ac:dyDescent="0.3">
      <c r="A106" s="1311" t="s">
        <v>727</v>
      </c>
      <c r="B106" s="1311"/>
      <c r="C106" s="1311"/>
    </row>
    <row r="107" spans="1:3" customFormat="1" ht="31.5" customHeight="1" x14ac:dyDescent="0.3">
      <c r="A107" s="1311" t="s">
        <v>728</v>
      </c>
      <c r="B107" s="1311"/>
      <c r="C107" s="1311"/>
    </row>
  </sheetData>
  <mergeCells count="21">
    <mergeCell ref="A97:B97"/>
    <mergeCell ref="A98:B98"/>
    <mergeCell ref="A105:C105"/>
    <mergeCell ref="A106:C106"/>
    <mergeCell ref="A107:C107"/>
    <mergeCell ref="A99:B99"/>
    <mergeCell ref="A100:B100"/>
    <mergeCell ref="A101:C101"/>
    <mergeCell ref="A102:C102"/>
    <mergeCell ref="A103:C103"/>
    <mergeCell ref="A104:C104"/>
    <mergeCell ref="A92:B92"/>
    <mergeCell ref="A93:B93"/>
    <mergeCell ref="A94:B94"/>
    <mergeCell ref="A95:B95"/>
    <mergeCell ref="A96:B96"/>
    <mergeCell ref="A89:B89"/>
    <mergeCell ref="A1:C1"/>
    <mergeCell ref="A3:C3"/>
    <mergeCell ref="A90:B90"/>
    <mergeCell ref="A91:B91"/>
  </mergeCells>
  <phoneticPr fontId="71" type="noConversion"/>
  <printOptions horizontalCentered="1"/>
  <pageMargins left="0.70866141732283472" right="0.15748031496062992" top="0.47244094488188981" bottom="0.47244094488188981" header="0.35433070866141736" footer="0.31496062992125984"/>
  <pageSetup paperSize="9" scale="65" fitToHeight="2" orientation="portrait" r:id="rId1"/>
  <rowBreaks count="2" manualBreakCount="2">
    <brk id="51" max="16383" man="1"/>
    <brk id="91"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8330-1753-423F-A5CF-7269FBFC2250}">
  <sheetPr>
    <pageSetUpPr fitToPage="1"/>
  </sheetPr>
  <dimension ref="A1:I86"/>
  <sheetViews>
    <sheetView tabSelected="1" topLeftCell="A56" zoomScaleNormal="100" workbookViewId="0">
      <selection activeCell="E85" sqref="E85"/>
    </sheetView>
  </sheetViews>
  <sheetFormatPr defaultColWidth="9.21875" defaultRowHeight="14.4" x14ac:dyDescent="0.3"/>
  <cols>
    <col min="1" max="1" width="7" style="544" customWidth="1"/>
    <col min="2" max="2" width="5.21875" style="544" customWidth="1"/>
    <col min="3" max="3" width="65.5546875" style="544" customWidth="1"/>
    <col min="4" max="4" width="16.109375" style="544" customWidth="1"/>
    <col min="5" max="5" width="16.6640625" style="544" customWidth="1"/>
    <col min="6" max="6" width="12.44140625" style="545" customWidth="1"/>
    <col min="7" max="7" width="12.5546875" style="545" customWidth="1"/>
    <col min="8" max="8" width="13.21875" style="544" customWidth="1"/>
    <col min="9" max="16384" width="9.21875" style="544"/>
  </cols>
  <sheetData>
    <row r="1" spans="1:7" s="543" customFormat="1" ht="21" customHeight="1" x14ac:dyDescent="0.3">
      <c r="A1" s="1316" t="s">
        <v>1</v>
      </c>
      <c r="B1" s="1316"/>
      <c r="C1" s="1316"/>
      <c r="D1" s="1316"/>
      <c r="E1" s="1316"/>
      <c r="F1" s="1316"/>
      <c r="G1" s="1316"/>
    </row>
    <row r="3" spans="1:7" ht="21" x14ac:dyDescent="0.4">
      <c r="A3" s="1317" t="s">
        <v>729</v>
      </c>
      <c r="B3" s="1317"/>
      <c r="C3" s="1317"/>
      <c r="D3" s="1317"/>
      <c r="E3" s="1317"/>
      <c r="F3" s="1317"/>
      <c r="G3" s="1317"/>
    </row>
    <row r="4" spans="1:7" ht="15" thickBot="1" x14ac:dyDescent="0.35"/>
    <row r="5" spans="1:7" ht="15" thickTop="1" x14ac:dyDescent="0.3">
      <c r="A5" s="546"/>
      <c r="B5" s="547"/>
      <c r="C5" s="1318" t="s">
        <v>730</v>
      </c>
      <c r="D5" s="1320" t="s">
        <v>731</v>
      </c>
      <c r="E5" s="1320" t="s">
        <v>732</v>
      </c>
      <c r="F5" s="548" t="s">
        <v>733</v>
      </c>
      <c r="G5" s="549" t="s">
        <v>733</v>
      </c>
    </row>
    <row r="6" spans="1:7" ht="15" thickBot="1" x14ac:dyDescent="0.35">
      <c r="A6" s="550"/>
      <c r="B6" s="551"/>
      <c r="C6" s="1319"/>
      <c r="D6" s="1321"/>
      <c r="E6" s="1321"/>
      <c r="F6" s="552" t="s">
        <v>734</v>
      </c>
      <c r="G6" s="553" t="s">
        <v>735</v>
      </c>
    </row>
    <row r="7" spans="1:7" ht="16.5" customHeight="1" thickTop="1" x14ac:dyDescent="0.3">
      <c r="A7" s="546"/>
      <c r="B7" s="554"/>
      <c r="D7" s="555"/>
      <c r="E7" s="555"/>
      <c r="F7" s="555"/>
      <c r="G7" s="556"/>
    </row>
    <row r="8" spans="1:7" x14ac:dyDescent="0.3">
      <c r="A8" s="557"/>
      <c r="B8" s="558"/>
      <c r="C8" s="559" t="s">
        <v>736</v>
      </c>
      <c r="D8" s="555"/>
      <c r="E8" s="555"/>
      <c r="F8" s="555"/>
      <c r="G8" s="556"/>
    </row>
    <row r="9" spans="1:7" x14ac:dyDescent="0.3">
      <c r="A9" s="557">
        <v>1</v>
      </c>
      <c r="B9" s="558"/>
      <c r="C9" s="544" t="s">
        <v>737</v>
      </c>
      <c r="D9" s="804">
        <v>0</v>
      </c>
      <c r="E9" s="804">
        <v>0</v>
      </c>
      <c r="F9" s="560"/>
      <c r="G9" s="561"/>
    </row>
    <row r="10" spans="1:7" x14ac:dyDescent="0.3">
      <c r="A10" s="557">
        <v>2</v>
      </c>
      <c r="B10" s="558"/>
      <c r="C10" s="544" t="s">
        <v>738</v>
      </c>
      <c r="D10" s="804">
        <v>0</v>
      </c>
      <c r="E10" s="804">
        <v>0</v>
      </c>
      <c r="F10" s="560"/>
      <c r="G10" s="561"/>
    </row>
    <row r="11" spans="1:7" x14ac:dyDescent="0.3">
      <c r="A11" s="703">
        <v>3</v>
      </c>
      <c r="B11" s="704"/>
      <c r="C11" s="599" t="s">
        <v>739</v>
      </c>
      <c r="D11" s="804">
        <f>+D12+D13+D14</f>
        <v>7326583.0600000005</v>
      </c>
      <c r="E11" s="804">
        <f>+E12+E13+E14</f>
        <v>7554322.7700000005</v>
      </c>
      <c r="F11" s="560"/>
      <c r="G11" s="561"/>
    </row>
    <row r="12" spans="1:7" x14ac:dyDescent="0.3">
      <c r="A12" s="557"/>
      <c r="B12" s="558" t="s">
        <v>740</v>
      </c>
      <c r="C12" s="562" t="s">
        <v>741</v>
      </c>
      <c r="D12" s="804">
        <v>7246891.9199999999</v>
      </c>
      <c r="E12" s="804">
        <v>7333835.2000000002</v>
      </c>
      <c r="F12" s="560"/>
      <c r="G12" s="561" t="s">
        <v>742</v>
      </c>
    </row>
    <row r="13" spans="1:7" x14ac:dyDescent="0.3">
      <c r="A13" s="557"/>
      <c r="B13" s="558" t="s">
        <v>743</v>
      </c>
      <c r="C13" s="562" t="s">
        <v>744</v>
      </c>
      <c r="D13" s="804">
        <v>2358.2399999999998</v>
      </c>
      <c r="E13" s="804">
        <v>2379.36</v>
      </c>
      <c r="F13" s="560"/>
      <c r="G13" s="561" t="s">
        <v>745</v>
      </c>
    </row>
    <row r="14" spans="1:7" x14ac:dyDescent="0.3">
      <c r="A14" s="557"/>
      <c r="B14" s="558" t="s">
        <v>746</v>
      </c>
      <c r="C14" s="562" t="s">
        <v>747</v>
      </c>
      <c r="D14" s="804">
        <v>77332.899999999994</v>
      </c>
      <c r="E14" s="804">
        <v>218108.21</v>
      </c>
      <c r="F14" s="560"/>
      <c r="G14" s="561"/>
    </row>
    <row r="15" spans="1:7" x14ac:dyDescent="0.3">
      <c r="A15" s="557">
        <v>4</v>
      </c>
      <c r="B15" s="558"/>
      <c r="C15" s="599" t="s">
        <v>748</v>
      </c>
      <c r="D15" s="804">
        <f>+D16+D17+D18</f>
        <v>5192949.7699999996</v>
      </c>
      <c r="E15" s="804">
        <f>+E16+E17+E18</f>
        <v>5167014.95</v>
      </c>
      <c r="F15" s="560" t="s">
        <v>749</v>
      </c>
      <c r="G15" s="561" t="s">
        <v>750</v>
      </c>
    </row>
    <row r="16" spans="1:7" x14ac:dyDescent="0.3">
      <c r="A16" s="557"/>
      <c r="B16" s="558" t="s">
        <v>740</v>
      </c>
      <c r="C16" s="562" t="s">
        <v>751</v>
      </c>
      <c r="D16" s="804">
        <v>131737.54999999999</v>
      </c>
      <c r="E16" s="804">
        <v>136467.1</v>
      </c>
      <c r="F16" s="560"/>
      <c r="G16" s="561"/>
    </row>
    <row r="17" spans="1:9" x14ac:dyDescent="0.3">
      <c r="A17" s="557"/>
      <c r="B17" s="558" t="s">
        <v>743</v>
      </c>
      <c r="C17" s="562" t="s">
        <v>752</v>
      </c>
      <c r="D17" s="804">
        <v>534206.91</v>
      </c>
      <c r="E17" s="804">
        <v>572093.18000000005</v>
      </c>
      <c r="F17" s="560"/>
      <c r="G17" s="561"/>
      <c r="I17" s="779"/>
    </row>
    <row r="18" spans="1:9" x14ac:dyDescent="0.3">
      <c r="A18" s="557"/>
      <c r="B18" s="558" t="s">
        <v>746</v>
      </c>
      <c r="C18" s="562" t="s">
        <v>753</v>
      </c>
      <c r="D18" s="804">
        <v>4527005.3099999996</v>
      </c>
      <c r="E18" s="804">
        <v>4458454.67</v>
      </c>
      <c r="F18" s="560"/>
      <c r="G18" s="561"/>
      <c r="I18" s="779"/>
    </row>
    <row r="19" spans="1:9" ht="14.25" customHeight="1" x14ac:dyDescent="0.3">
      <c r="A19" s="557">
        <v>5</v>
      </c>
      <c r="B19" s="558"/>
      <c r="C19" s="563" t="s">
        <v>754</v>
      </c>
      <c r="D19" s="804">
        <v>0</v>
      </c>
      <c r="E19" s="804">
        <v>0</v>
      </c>
      <c r="F19" s="560" t="s">
        <v>755</v>
      </c>
      <c r="G19" s="561" t="s">
        <v>756</v>
      </c>
    </row>
    <row r="20" spans="1:9" x14ac:dyDescent="0.3">
      <c r="A20" s="557">
        <v>6</v>
      </c>
      <c r="B20" s="558"/>
      <c r="C20" s="563" t="s">
        <v>757</v>
      </c>
      <c r="D20" s="804">
        <v>0</v>
      </c>
      <c r="E20" s="804">
        <v>0</v>
      </c>
      <c r="F20" s="560" t="s">
        <v>758</v>
      </c>
      <c r="G20" s="561" t="s">
        <v>758</v>
      </c>
    </row>
    <row r="21" spans="1:9" x14ac:dyDescent="0.3">
      <c r="A21" s="557">
        <v>7</v>
      </c>
      <c r="B21" s="558"/>
      <c r="C21" s="544" t="s">
        <v>759</v>
      </c>
      <c r="D21" s="804">
        <v>0</v>
      </c>
      <c r="E21" s="804">
        <v>0</v>
      </c>
      <c r="F21" s="560" t="s">
        <v>760</v>
      </c>
      <c r="G21" s="561" t="s">
        <v>760</v>
      </c>
    </row>
    <row r="22" spans="1:9" ht="15" thickBot="1" x14ac:dyDescent="0.35">
      <c r="A22" s="557">
        <v>8</v>
      </c>
      <c r="B22" s="558"/>
      <c r="C22" s="544" t="s">
        <v>761</v>
      </c>
      <c r="D22" s="804">
        <v>43235.27</v>
      </c>
      <c r="E22" s="804">
        <v>55294.49</v>
      </c>
      <c r="F22" s="560" t="s">
        <v>762</v>
      </c>
      <c r="G22" s="561" t="s">
        <v>763</v>
      </c>
    </row>
    <row r="23" spans="1:9" ht="15" thickBot="1" x14ac:dyDescent="0.35">
      <c r="A23" s="557"/>
      <c r="B23" s="558"/>
      <c r="C23" s="564" t="s">
        <v>764</v>
      </c>
      <c r="D23" s="805">
        <f>+D9+D10+D11+D15+D19+D20+D21+D22</f>
        <v>12562768.1</v>
      </c>
      <c r="E23" s="805">
        <f>+E9+E10+E11+E15+E19+E20+E21+E22</f>
        <v>12776632.210000001</v>
      </c>
      <c r="F23" s="565"/>
      <c r="G23" s="566"/>
    </row>
    <row r="24" spans="1:9" x14ac:dyDescent="0.3">
      <c r="A24" s="557"/>
      <c r="B24" s="558"/>
      <c r="D24" s="806"/>
      <c r="E24" s="806"/>
      <c r="F24" s="567"/>
      <c r="G24" s="561"/>
    </row>
    <row r="25" spans="1:9" x14ac:dyDescent="0.3">
      <c r="A25" s="557"/>
      <c r="B25" s="558"/>
      <c r="C25" s="559" t="s">
        <v>765</v>
      </c>
      <c r="D25" s="806"/>
      <c r="E25" s="806"/>
      <c r="F25" s="567"/>
      <c r="G25" s="561"/>
    </row>
    <row r="26" spans="1:9" x14ac:dyDescent="0.3">
      <c r="A26" s="557">
        <v>9</v>
      </c>
      <c r="B26" s="558"/>
      <c r="C26" s="568" t="s">
        <v>766</v>
      </c>
      <c r="D26" s="804">
        <v>570232.85</v>
      </c>
      <c r="E26" s="804">
        <v>615753.72</v>
      </c>
      <c r="F26" s="567" t="s">
        <v>767</v>
      </c>
      <c r="G26" s="561" t="s">
        <v>767</v>
      </c>
    </row>
    <row r="27" spans="1:9" x14ac:dyDescent="0.3">
      <c r="A27" s="557">
        <v>10</v>
      </c>
      <c r="B27" s="558"/>
      <c r="C27" s="544" t="s">
        <v>768</v>
      </c>
      <c r="D27" s="804">
        <v>4160221.79</v>
      </c>
      <c r="E27" s="804">
        <v>4022540.47</v>
      </c>
      <c r="F27" s="567" t="s">
        <v>769</v>
      </c>
      <c r="G27" s="561" t="s">
        <v>769</v>
      </c>
    </row>
    <row r="28" spans="1:9" x14ac:dyDescent="0.3">
      <c r="A28" s="557">
        <v>11</v>
      </c>
      <c r="B28" s="558"/>
      <c r="C28" s="544" t="s">
        <v>770</v>
      </c>
      <c r="D28" s="804">
        <v>210920.85</v>
      </c>
      <c r="E28" s="804">
        <v>195166.19</v>
      </c>
      <c r="F28" s="567" t="s">
        <v>771</v>
      </c>
      <c r="G28" s="561" t="s">
        <v>771</v>
      </c>
    </row>
    <row r="29" spans="1:9" x14ac:dyDescent="0.3">
      <c r="A29" s="557">
        <v>12</v>
      </c>
      <c r="B29" s="558"/>
      <c r="C29" s="544" t="s">
        <v>772</v>
      </c>
      <c r="D29" s="806">
        <f>+D30+D31+D32</f>
        <v>0</v>
      </c>
      <c r="E29" s="806">
        <f>+E30+E31+E32</f>
        <v>0</v>
      </c>
      <c r="F29" s="567"/>
      <c r="G29" s="561"/>
    </row>
    <row r="30" spans="1:9" x14ac:dyDescent="0.3">
      <c r="A30" s="557"/>
      <c r="B30" s="558" t="s">
        <v>740</v>
      </c>
      <c r="C30" s="562" t="s">
        <v>52</v>
      </c>
      <c r="D30" s="804">
        <v>0</v>
      </c>
      <c r="E30" s="804">
        <v>0</v>
      </c>
      <c r="F30" s="567"/>
      <c r="G30" s="561"/>
    </row>
    <row r="31" spans="1:9" x14ac:dyDescent="0.3">
      <c r="A31" s="557"/>
      <c r="B31" s="558" t="s">
        <v>743</v>
      </c>
      <c r="C31" s="631" t="s">
        <v>773</v>
      </c>
      <c r="D31" s="804">
        <v>0</v>
      </c>
      <c r="E31" s="804">
        <v>0</v>
      </c>
      <c r="F31" s="560"/>
      <c r="G31" s="561"/>
    </row>
    <row r="32" spans="1:9" x14ac:dyDescent="0.3">
      <c r="A32" s="557"/>
      <c r="B32" s="558" t="s">
        <v>746</v>
      </c>
      <c r="C32" s="562" t="s">
        <v>774</v>
      </c>
      <c r="D32" s="804">
        <v>0</v>
      </c>
      <c r="E32" s="804">
        <v>0</v>
      </c>
      <c r="F32" s="567"/>
      <c r="G32" s="561"/>
    </row>
    <row r="33" spans="1:7" x14ac:dyDescent="0.3">
      <c r="A33" s="557">
        <v>13</v>
      </c>
      <c r="B33" s="558"/>
      <c r="C33" s="544" t="s">
        <v>775</v>
      </c>
      <c r="D33" s="804">
        <v>4651297.07</v>
      </c>
      <c r="E33" s="804">
        <v>3945897.83</v>
      </c>
      <c r="F33" s="567" t="s">
        <v>776</v>
      </c>
      <c r="G33" s="561" t="s">
        <v>776</v>
      </c>
    </row>
    <row r="34" spans="1:7" x14ac:dyDescent="0.3">
      <c r="A34" s="557">
        <v>14</v>
      </c>
      <c r="B34" s="558"/>
      <c r="C34" s="544" t="s">
        <v>777</v>
      </c>
      <c r="D34" s="806">
        <f>+D35+D36+D37+D38</f>
        <v>1330249.3</v>
      </c>
      <c r="E34" s="806">
        <f>+E35+E36+E37+E38</f>
        <v>1287630.3900000001</v>
      </c>
      <c r="F34" s="567" t="s">
        <v>778</v>
      </c>
      <c r="G34" s="561" t="s">
        <v>778</v>
      </c>
    </row>
    <row r="35" spans="1:7" x14ac:dyDescent="0.3">
      <c r="A35" s="557" t="s">
        <v>779</v>
      </c>
      <c r="B35" s="558" t="s">
        <v>740</v>
      </c>
      <c r="C35" s="562" t="s">
        <v>780</v>
      </c>
      <c r="D35" s="804">
        <v>471473.53</v>
      </c>
      <c r="E35" s="804">
        <v>527525.46</v>
      </c>
      <c r="F35" s="567" t="s">
        <v>781</v>
      </c>
      <c r="G35" s="569" t="s">
        <v>781</v>
      </c>
    </row>
    <row r="36" spans="1:7" x14ac:dyDescent="0.3">
      <c r="A36" s="557"/>
      <c r="B36" s="558" t="s">
        <v>743</v>
      </c>
      <c r="C36" s="562" t="s">
        <v>782</v>
      </c>
      <c r="D36" s="804">
        <v>858775.77</v>
      </c>
      <c r="E36" s="804">
        <v>760104.93</v>
      </c>
      <c r="F36" s="567" t="s">
        <v>783</v>
      </c>
      <c r="G36" s="569" t="s">
        <v>783</v>
      </c>
    </row>
    <row r="37" spans="1:7" x14ac:dyDescent="0.3">
      <c r="A37" s="557"/>
      <c r="B37" s="558" t="s">
        <v>746</v>
      </c>
      <c r="C37" s="562" t="s">
        <v>784</v>
      </c>
      <c r="D37" s="804">
        <v>0</v>
      </c>
      <c r="E37" s="804">
        <v>0</v>
      </c>
      <c r="F37" s="567" t="s">
        <v>785</v>
      </c>
      <c r="G37" s="569" t="s">
        <v>785</v>
      </c>
    </row>
    <row r="38" spans="1:7" x14ac:dyDescent="0.3">
      <c r="A38" s="557"/>
      <c r="B38" s="558" t="s">
        <v>786</v>
      </c>
      <c r="C38" s="562" t="s">
        <v>787</v>
      </c>
      <c r="D38" s="804">
        <v>0</v>
      </c>
      <c r="E38" s="804">
        <v>0</v>
      </c>
      <c r="F38" s="567" t="s">
        <v>788</v>
      </c>
      <c r="G38" s="569" t="s">
        <v>788</v>
      </c>
    </row>
    <row r="39" spans="1:7" x14ac:dyDescent="0.3">
      <c r="A39" s="557">
        <v>15</v>
      </c>
      <c r="B39" s="558"/>
      <c r="C39" s="568" t="s">
        <v>789</v>
      </c>
      <c r="D39" s="804">
        <v>63603.46</v>
      </c>
      <c r="E39" s="804">
        <v>96791.679999999993</v>
      </c>
      <c r="F39" s="567" t="s">
        <v>790</v>
      </c>
      <c r="G39" s="561" t="s">
        <v>790</v>
      </c>
    </row>
    <row r="40" spans="1:7" x14ac:dyDescent="0.3">
      <c r="A40" s="557">
        <v>16</v>
      </c>
      <c r="B40" s="558"/>
      <c r="C40" s="568" t="s">
        <v>791</v>
      </c>
      <c r="D40" s="804">
        <v>0</v>
      </c>
      <c r="E40" s="804">
        <v>0</v>
      </c>
      <c r="F40" s="567" t="s">
        <v>792</v>
      </c>
      <c r="G40" s="561" t="s">
        <v>792</v>
      </c>
    </row>
    <row r="41" spans="1:7" x14ac:dyDescent="0.3">
      <c r="A41" s="557">
        <v>17</v>
      </c>
      <c r="B41" s="558"/>
      <c r="C41" s="568" t="s">
        <v>793</v>
      </c>
      <c r="D41" s="804">
        <v>0</v>
      </c>
      <c r="E41" s="804">
        <v>1550000</v>
      </c>
      <c r="F41" s="567" t="s">
        <v>794</v>
      </c>
      <c r="G41" s="561" t="s">
        <v>794</v>
      </c>
    </row>
    <row r="42" spans="1:7" ht="15" thickBot="1" x14ac:dyDescent="0.35">
      <c r="A42" s="557">
        <v>18</v>
      </c>
      <c r="B42" s="558"/>
      <c r="C42" s="568" t="s">
        <v>795</v>
      </c>
      <c r="D42" s="804">
        <v>160954.97</v>
      </c>
      <c r="E42" s="804">
        <v>167415.76</v>
      </c>
      <c r="F42" s="567" t="s">
        <v>796</v>
      </c>
      <c r="G42" s="561" t="s">
        <v>796</v>
      </c>
    </row>
    <row r="43" spans="1:7" ht="15" thickBot="1" x14ac:dyDescent="0.35">
      <c r="A43" s="557"/>
      <c r="B43" s="558"/>
      <c r="C43" s="564" t="s">
        <v>797</v>
      </c>
      <c r="D43" s="805">
        <f>+D26+D27+D28+D29+D33+D34+D39+D40+D41+D42</f>
        <v>11147480.290000001</v>
      </c>
      <c r="E43" s="805">
        <f>+E26+E27+E28+E29+E33+E34+E39+E40+E41+E42</f>
        <v>11881196.040000001</v>
      </c>
      <c r="F43" s="565"/>
      <c r="G43" s="566"/>
    </row>
    <row r="44" spans="1:7" ht="15" thickBot="1" x14ac:dyDescent="0.35">
      <c r="A44" s="557"/>
      <c r="B44" s="558"/>
      <c r="C44" s="570" t="s">
        <v>798</v>
      </c>
      <c r="D44" s="805">
        <f>+D23-D43</f>
        <v>1415287.8099999987</v>
      </c>
      <c r="E44" s="805">
        <f>+E23-E43</f>
        <v>895436.16999999993</v>
      </c>
      <c r="F44" s="565">
        <f>+F23-F43</f>
        <v>0</v>
      </c>
      <c r="G44" s="566">
        <f>+G23-G43</f>
        <v>0</v>
      </c>
    </row>
    <row r="45" spans="1:7" x14ac:dyDescent="0.3">
      <c r="A45" s="557"/>
      <c r="B45" s="558"/>
      <c r="C45" s="570"/>
      <c r="D45" s="806"/>
      <c r="E45" s="806"/>
      <c r="F45" s="567"/>
      <c r="G45" s="561"/>
    </row>
    <row r="46" spans="1:7" x14ac:dyDescent="0.3">
      <c r="A46" s="557"/>
      <c r="B46" s="558"/>
      <c r="C46" s="559" t="s">
        <v>799</v>
      </c>
      <c r="D46" s="806"/>
      <c r="E46" s="806"/>
      <c r="F46" s="567"/>
      <c r="G46" s="561"/>
    </row>
    <row r="47" spans="1:7" x14ac:dyDescent="0.3">
      <c r="A47" s="557"/>
      <c r="B47" s="558"/>
      <c r="C47" s="571" t="s">
        <v>800</v>
      </c>
      <c r="D47" s="806"/>
      <c r="E47" s="806"/>
      <c r="F47" s="567" t="s">
        <v>779</v>
      </c>
      <c r="G47" s="561"/>
    </row>
    <row r="48" spans="1:7" x14ac:dyDescent="0.3">
      <c r="A48" s="557">
        <v>19</v>
      </c>
      <c r="B48" s="558"/>
      <c r="C48" s="544" t="s">
        <v>801</v>
      </c>
      <c r="D48" s="806">
        <f>+D49+D50+D51</f>
        <v>0</v>
      </c>
      <c r="E48" s="806">
        <f>+E49+E50+E51</f>
        <v>0</v>
      </c>
      <c r="F48" s="567" t="s">
        <v>802</v>
      </c>
      <c r="G48" s="561" t="s">
        <v>802</v>
      </c>
    </row>
    <row r="49" spans="1:7" x14ac:dyDescent="0.3">
      <c r="A49" s="557"/>
      <c r="B49" s="558" t="s">
        <v>740</v>
      </c>
      <c r="C49" s="562" t="s">
        <v>803</v>
      </c>
      <c r="D49" s="804">
        <v>0</v>
      </c>
      <c r="E49" s="804">
        <v>0</v>
      </c>
      <c r="F49" s="567"/>
      <c r="G49" s="561"/>
    </row>
    <row r="50" spans="1:7" x14ac:dyDescent="0.3">
      <c r="A50" s="557"/>
      <c r="B50" s="558" t="s">
        <v>743</v>
      </c>
      <c r="C50" s="562" t="s">
        <v>804</v>
      </c>
      <c r="D50" s="804">
        <v>0</v>
      </c>
      <c r="E50" s="804">
        <v>0</v>
      </c>
      <c r="F50" s="567"/>
      <c r="G50" s="561"/>
    </row>
    <row r="51" spans="1:7" x14ac:dyDescent="0.3">
      <c r="A51" s="557"/>
      <c r="B51" s="558" t="s">
        <v>746</v>
      </c>
      <c r="C51" s="562" t="s">
        <v>805</v>
      </c>
      <c r="D51" s="804">
        <v>0</v>
      </c>
      <c r="E51" s="804">
        <v>0</v>
      </c>
      <c r="F51" s="567"/>
      <c r="G51" s="561"/>
    </row>
    <row r="52" spans="1:7" x14ac:dyDescent="0.3">
      <c r="A52" s="557">
        <v>20</v>
      </c>
      <c r="B52" s="558"/>
      <c r="C52" s="544" t="s">
        <v>806</v>
      </c>
      <c r="D52" s="804">
        <v>109810.34</v>
      </c>
      <c r="E52" s="804">
        <v>116724.86</v>
      </c>
      <c r="F52" s="567" t="s">
        <v>807</v>
      </c>
      <c r="G52" s="561" t="s">
        <v>807</v>
      </c>
    </row>
    <row r="53" spans="1:7" x14ac:dyDescent="0.3">
      <c r="A53" s="557"/>
      <c r="B53" s="558"/>
      <c r="C53" s="564" t="s">
        <v>808</v>
      </c>
      <c r="D53" s="807">
        <f>+D48+D52</f>
        <v>109810.34</v>
      </c>
      <c r="E53" s="807">
        <f>+E48+E52</f>
        <v>116724.86</v>
      </c>
      <c r="F53" s="572"/>
      <c r="G53" s="573"/>
    </row>
    <row r="54" spans="1:7" x14ac:dyDescent="0.3">
      <c r="A54" s="557"/>
      <c r="B54" s="558"/>
      <c r="C54" s="571" t="s">
        <v>809</v>
      </c>
      <c r="D54" s="806"/>
      <c r="E54" s="806"/>
      <c r="F54" s="567"/>
      <c r="G54" s="561"/>
    </row>
    <row r="55" spans="1:7" x14ac:dyDescent="0.3">
      <c r="A55" s="557">
        <v>21</v>
      </c>
      <c r="B55" s="558"/>
      <c r="C55" s="544" t="s">
        <v>810</v>
      </c>
      <c r="D55" s="806">
        <f>+D56+D57</f>
        <v>0</v>
      </c>
      <c r="E55" s="806">
        <f>+E56+E57</f>
        <v>0</v>
      </c>
      <c r="F55" s="567" t="s">
        <v>811</v>
      </c>
      <c r="G55" s="561" t="s">
        <v>811</v>
      </c>
    </row>
    <row r="56" spans="1:7" x14ac:dyDescent="0.3">
      <c r="A56" s="557"/>
      <c r="B56" s="558" t="s">
        <v>740</v>
      </c>
      <c r="C56" s="562" t="s">
        <v>812</v>
      </c>
      <c r="D56" s="804">
        <v>0</v>
      </c>
      <c r="E56" s="804">
        <v>0</v>
      </c>
      <c r="F56" s="567"/>
      <c r="G56" s="561"/>
    </row>
    <row r="57" spans="1:7" x14ac:dyDescent="0.3">
      <c r="A57" s="557"/>
      <c r="B57" s="558" t="s">
        <v>743</v>
      </c>
      <c r="C57" s="562" t="s">
        <v>813</v>
      </c>
      <c r="D57" s="804">
        <v>0</v>
      </c>
      <c r="E57" s="804">
        <v>0</v>
      </c>
      <c r="F57" s="567"/>
      <c r="G57" s="561"/>
    </row>
    <row r="58" spans="1:7" x14ac:dyDescent="0.3">
      <c r="A58" s="557"/>
      <c r="B58" s="558"/>
      <c r="C58" s="564" t="s">
        <v>814</v>
      </c>
      <c r="D58" s="808">
        <f>+D55</f>
        <v>0</v>
      </c>
      <c r="E58" s="808">
        <f>+E55</f>
        <v>0</v>
      </c>
      <c r="F58" s="574"/>
      <c r="G58" s="575"/>
    </row>
    <row r="59" spans="1:7" ht="15" thickBot="1" x14ac:dyDescent="0.35">
      <c r="A59" s="557"/>
      <c r="B59" s="558"/>
      <c r="C59" s="564"/>
      <c r="D59" s="806"/>
      <c r="E59" s="806"/>
      <c r="F59" s="567"/>
      <c r="G59" s="561"/>
    </row>
    <row r="60" spans="1:7" ht="15" thickBot="1" x14ac:dyDescent="0.35">
      <c r="A60" s="557"/>
      <c r="B60" s="558"/>
      <c r="C60" s="564" t="s">
        <v>815</v>
      </c>
      <c r="D60" s="805">
        <f>+D53-D58</f>
        <v>109810.34</v>
      </c>
      <c r="E60" s="805">
        <f>+E53-E58</f>
        <v>116724.86</v>
      </c>
      <c r="F60" s="565">
        <f>+F58-F53</f>
        <v>0</v>
      </c>
      <c r="G60" s="566">
        <f>+G58-G53</f>
        <v>0</v>
      </c>
    </row>
    <row r="61" spans="1:7" x14ac:dyDescent="0.3">
      <c r="A61" s="557"/>
      <c r="B61" s="558"/>
      <c r="C61" s="564"/>
      <c r="D61" s="806"/>
      <c r="E61" s="806"/>
      <c r="F61" s="567"/>
      <c r="G61" s="561"/>
    </row>
    <row r="62" spans="1:7" x14ac:dyDescent="0.3">
      <c r="A62" s="557"/>
      <c r="B62" s="558"/>
      <c r="C62" s="576" t="s">
        <v>816</v>
      </c>
      <c r="D62" s="809"/>
      <c r="E62" s="809"/>
      <c r="F62" s="577"/>
      <c r="G62" s="578"/>
    </row>
    <row r="63" spans="1:7" x14ac:dyDescent="0.3">
      <c r="A63" s="557">
        <v>22</v>
      </c>
      <c r="B63" s="558"/>
      <c r="C63" s="579" t="s">
        <v>817</v>
      </c>
      <c r="D63" s="804">
        <v>0</v>
      </c>
      <c r="E63" s="804">
        <v>0</v>
      </c>
      <c r="F63" s="567" t="s">
        <v>818</v>
      </c>
      <c r="G63" s="578" t="s">
        <v>818</v>
      </c>
    </row>
    <row r="64" spans="1:7" ht="15" thickBot="1" x14ac:dyDescent="0.35">
      <c r="A64" s="557">
        <v>23</v>
      </c>
      <c r="B64" s="558"/>
      <c r="C64" s="579" t="s">
        <v>819</v>
      </c>
      <c r="D64" s="804">
        <v>0</v>
      </c>
      <c r="E64" s="804">
        <v>0</v>
      </c>
      <c r="F64" s="567" t="s">
        <v>820</v>
      </c>
      <c r="G64" s="578" t="s">
        <v>820</v>
      </c>
    </row>
    <row r="65" spans="1:7" ht="15" thickBot="1" x14ac:dyDescent="0.35">
      <c r="A65" s="557"/>
      <c r="B65" s="558"/>
      <c r="C65" s="564" t="s">
        <v>821</v>
      </c>
      <c r="D65" s="805">
        <f>+D63-D64</f>
        <v>0</v>
      </c>
      <c r="E65" s="805">
        <f>+E63-E64</f>
        <v>0</v>
      </c>
      <c r="F65" s="565"/>
      <c r="G65" s="566"/>
    </row>
    <row r="66" spans="1:7" x14ac:dyDescent="0.3">
      <c r="A66" s="557"/>
      <c r="B66" s="558"/>
      <c r="C66" s="559" t="s">
        <v>822</v>
      </c>
      <c r="D66" s="806"/>
      <c r="E66" s="806"/>
      <c r="F66" s="567"/>
      <c r="G66" s="561"/>
    </row>
    <row r="67" spans="1:7" x14ac:dyDescent="0.3">
      <c r="A67" s="557">
        <v>24</v>
      </c>
      <c r="B67" s="558"/>
      <c r="C67" s="579" t="s">
        <v>823</v>
      </c>
      <c r="D67" s="806">
        <f>+D68+D69+D70+D71+D72</f>
        <v>584757.89</v>
      </c>
      <c r="E67" s="806">
        <f>+E68+E69+E70+E71+E72</f>
        <v>56645.760000000002</v>
      </c>
      <c r="F67" s="567" t="s">
        <v>824</v>
      </c>
      <c r="G67" s="561" t="s">
        <v>824</v>
      </c>
    </row>
    <row r="68" spans="1:7" x14ac:dyDescent="0.3">
      <c r="A68" s="557"/>
      <c r="B68" s="558" t="s">
        <v>740</v>
      </c>
      <c r="C68" s="562" t="s">
        <v>825</v>
      </c>
      <c r="D68" s="804">
        <v>0</v>
      </c>
      <c r="E68" s="804">
        <v>0</v>
      </c>
      <c r="F68" s="560"/>
      <c r="G68" s="561"/>
    </row>
    <row r="69" spans="1:7" x14ac:dyDescent="0.3">
      <c r="A69" s="557"/>
      <c r="B69" s="558" t="s">
        <v>743</v>
      </c>
      <c r="C69" s="580" t="s">
        <v>826</v>
      </c>
      <c r="D69" s="804">
        <v>0</v>
      </c>
      <c r="E69" s="804">
        <v>0</v>
      </c>
      <c r="F69" s="567"/>
      <c r="G69" s="561"/>
    </row>
    <row r="70" spans="1:7" x14ac:dyDescent="0.3">
      <c r="A70" s="557" t="s">
        <v>779</v>
      </c>
      <c r="B70" s="558" t="s">
        <v>746</v>
      </c>
      <c r="C70" s="580" t="s">
        <v>827</v>
      </c>
      <c r="D70" s="804">
        <v>583600.67000000004</v>
      </c>
      <c r="E70" s="804">
        <v>56645.760000000002</v>
      </c>
      <c r="F70" s="567"/>
      <c r="G70" s="561" t="s">
        <v>828</v>
      </c>
    </row>
    <row r="71" spans="1:7" x14ac:dyDescent="0.3">
      <c r="A71" s="557" t="s">
        <v>779</v>
      </c>
      <c r="B71" s="558" t="s">
        <v>786</v>
      </c>
      <c r="C71" s="562" t="s">
        <v>829</v>
      </c>
      <c r="D71" s="804">
        <v>1157.22</v>
      </c>
      <c r="E71" s="804">
        <v>0</v>
      </c>
      <c r="F71" s="567"/>
      <c r="G71" s="561" t="s">
        <v>745</v>
      </c>
    </row>
    <row r="72" spans="1:7" x14ac:dyDescent="0.3">
      <c r="A72" s="557"/>
      <c r="B72" s="558" t="s">
        <v>830</v>
      </c>
      <c r="C72" s="562" t="s">
        <v>831</v>
      </c>
      <c r="D72" s="804">
        <v>0</v>
      </c>
      <c r="E72" s="804">
        <v>0</v>
      </c>
      <c r="F72" s="567"/>
      <c r="G72" s="561"/>
    </row>
    <row r="73" spans="1:7" x14ac:dyDescent="0.3">
      <c r="A73" s="557"/>
      <c r="B73" s="558"/>
      <c r="C73" s="564" t="s">
        <v>832</v>
      </c>
      <c r="D73" s="810">
        <f>+D67</f>
        <v>584757.89</v>
      </c>
      <c r="E73" s="810">
        <f>+E67</f>
        <v>56645.760000000002</v>
      </c>
      <c r="F73" s="581"/>
      <c r="G73" s="582"/>
    </row>
    <row r="74" spans="1:7" x14ac:dyDescent="0.3">
      <c r="A74" s="557">
        <v>25</v>
      </c>
      <c r="B74" s="558"/>
      <c r="C74" s="579" t="s">
        <v>833</v>
      </c>
      <c r="D74" s="806">
        <f>+D75+D76+D77+D78</f>
        <v>4902.1100000000006</v>
      </c>
      <c r="E74" s="806">
        <f>+E75+E76+E77+E78</f>
        <v>6493.34</v>
      </c>
      <c r="F74" s="567" t="s">
        <v>834</v>
      </c>
      <c r="G74" s="561" t="s">
        <v>834</v>
      </c>
    </row>
    <row r="75" spans="1:7" x14ac:dyDescent="0.3">
      <c r="A75" s="557"/>
      <c r="B75" s="558" t="s">
        <v>740</v>
      </c>
      <c r="C75" s="580" t="s">
        <v>835</v>
      </c>
      <c r="D75" s="804">
        <v>0</v>
      </c>
      <c r="E75" s="804">
        <v>0</v>
      </c>
      <c r="F75" s="567"/>
      <c r="G75" s="561"/>
    </row>
    <row r="76" spans="1:7" x14ac:dyDescent="0.3">
      <c r="A76" s="557" t="s">
        <v>779</v>
      </c>
      <c r="B76" s="558" t="s">
        <v>743</v>
      </c>
      <c r="C76" s="580" t="s">
        <v>836</v>
      </c>
      <c r="D76" s="804">
        <v>4456.55</v>
      </c>
      <c r="E76" s="804">
        <v>726.1</v>
      </c>
      <c r="F76" s="567"/>
      <c r="G76" s="561" t="s">
        <v>837</v>
      </c>
    </row>
    <row r="77" spans="1:7" x14ac:dyDescent="0.3">
      <c r="A77" s="557" t="s">
        <v>779</v>
      </c>
      <c r="B77" s="558" t="s">
        <v>746</v>
      </c>
      <c r="C77" s="562" t="s">
        <v>838</v>
      </c>
      <c r="D77" s="804">
        <v>445.56</v>
      </c>
      <c r="E77" s="804">
        <v>5767.24</v>
      </c>
      <c r="F77" s="567"/>
      <c r="G77" s="561" t="s">
        <v>839</v>
      </c>
    </row>
    <row r="78" spans="1:7" x14ac:dyDescent="0.3">
      <c r="A78" s="557" t="s">
        <v>779</v>
      </c>
      <c r="B78" s="558" t="s">
        <v>786</v>
      </c>
      <c r="C78" s="562" t="s">
        <v>840</v>
      </c>
      <c r="D78" s="804">
        <v>0</v>
      </c>
      <c r="E78" s="804">
        <v>0</v>
      </c>
      <c r="F78" s="567"/>
      <c r="G78" s="561" t="s">
        <v>841</v>
      </c>
    </row>
    <row r="79" spans="1:7" x14ac:dyDescent="0.3">
      <c r="A79" s="557"/>
      <c r="B79" s="558"/>
      <c r="C79" s="564" t="s">
        <v>842</v>
      </c>
      <c r="D79" s="810">
        <f>+D74</f>
        <v>4902.1100000000006</v>
      </c>
      <c r="E79" s="810">
        <f>+E74</f>
        <v>6493.34</v>
      </c>
      <c r="F79" s="581"/>
      <c r="G79" s="582"/>
    </row>
    <row r="80" spans="1:7" ht="15" thickBot="1" x14ac:dyDescent="0.35">
      <c r="A80" s="557"/>
      <c r="B80" s="558"/>
      <c r="C80" s="564"/>
      <c r="D80" s="806"/>
      <c r="E80" s="806"/>
      <c r="F80" s="567"/>
      <c r="G80" s="561"/>
    </row>
    <row r="81" spans="1:7" ht="15" thickBot="1" x14ac:dyDescent="0.35">
      <c r="A81" s="557"/>
      <c r="B81" s="558"/>
      <c r="C81" s="564" t="s">
        <v>843</v>
      </c>
      <c r="D81" s="805">
        <f>+D73-D79</f>
        <v>579855.78</v>
      </c>
      <c r="E81" s="805">
        <f>+E73-E79</f>
        <v>50152.42</v>
      </c>
      <c r="F81" s="565"/>
      <c r="G81" s="566"/>
    </row>
    <row r="82" spans="1:7" ht="15" thickBot="1" x14ac:dyDescent="0.35">
      <c r="A82" s="557"/>
      <c r="B82" s="558"/>
      <c r="C82" s="564" t="s">
        <v>844</v>
      </c>
      <c r="D82" s="811">
        <f>+D44+D60+D65+D81</f>
        <v>2104953.9299999988</v>
      </c>
      <c r="E82" s="811">
        <f>+E44+E60+E65+E81</f>
        <v>1062313.45</v>
      </c>
      <c r="F82" s="583"/>
      <c r="G82" s="566"/>
    </row>
    <row r="83" spans="1:7" x14ac:dyDescent="0.3">
      <c r="A83" s="557"/>
      <c r="B83" s="558"/>
      <c r="C83" s="564"/>
      <c r="D83" s="806"/>
      <c r="E83" s="806"/>
      <c r="F83" s="567"/>
      <c r="G83" s="561"/>
    </row>
    <row r="84" spans="1:7" ht="18.75" customHeight="1" thickBot="1" x14ac:dyDescent="0.35">
      <c r="A84" s="557">
        <v>26</v>
      </c>
      <c r="B84" s="558"/>
      <c r="C84" s="705" t="s">
        <v>845</v>
      </c>
      <c r="D84" s="806">
        <v>291178.09000000003</v>
      </c>
      <c r="E84" s="806">
        <v>252191.18</v>
      </c>
      <c r="F84" s="567" t="s">
        <v>846</v>
      </c>
      <c r="G84" s="561" t="s">
        <v>846</v>
      </c>
    </row>
    <row r="85" spans="1:7" ht="15" thickBot="1" x14ac:dyDescent="0.35">
      <c r="A85" s="550">
        <v>27</v>
      </c>
      <c r="B85" s="584"/>
      <c r="C85" s="585" t="s">
        <v>847</v>
      </c>
      <c r="D85" s="812">
        <f>+D82-D84</f>
        <v>1813775.8399999987</v>
      </c>
      <c r="E85" s="812">
        <f>+E82-E84</f>
        <v>810122.27</v>
      </c>
      <c r="F85" s="586" t="s">
        <v>848</v>
      </c>
      <c r="G85" s="587" t="s">
        <v>848</v>
      </c>
    </row>
    <row r="86" spans="1:7" ht="15" thickTop="1" x14ac:dyDescent="0.3"/>
  </sheetData>
  <mergeCells count="5">
    <mergeCell ref="A1:G1"/>
    <mergeCell ref="A3:G3"/>
    <mergeCell ref="C5:C6"/>
    <mergeCell ref="D5:D6"/>
    <mergeCell ref="E5:E6"/>
  </mergeCells>
  <printOptions horizontalCentered="1"/>
  <pageMargins left="0.70866141732283472" right="0.15748031496062992" top="0.47244094488188981" bottom="0.47244094488188981" header="0.35433070866141736"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55</vt:i4>
      </vt:variant>
    </vt:vector>
  </HeadingPairs>
  <TitlesOfParts>
    <vt:vector size="93" baseType="lpstr">
      <vt:lpstr>Rend ENTRATE </vt:lpstr>
      <vt:lpstr>Rend RIEPILOGO ENTRATE-titoli </vt:lpstr>
      <vt:lpstr>Rend SPESE</vt:lpstr>
      <vt:lpstr>Rend RIEPILOGO MISSIONI</vt:lpstr>
      <vt:lpstr>Rend RIEPILOGO SPESE-Titoli</vt:lpstr>
      <vt:lpstr>Rend Q. GEN. RIASS  </vt:lpstr>
      <vt:lpstr>Rend EQUIL REG</vt:lpstr>
      <vt:lpstr>Rend EQUIL EL</vt:lpstr>
      <vt:lpstr>Conto ec</vt:lpstr>
      <vt:lpstr>SP-Attivo</vt:lpstr>
      <vt:lpstr>SP- Passivo </vt:lpstr>
      <vt:lpstr>All a) Ris amm</vt:lpstr>
      <vt:lpstr>All a1) Elenco  accant</vt:lpstr>
      <vt:lpstr>All a2) Elenco vinc</vt:lpstr>
      <vt:lpstr>All a3) Elenco destinate</vt:lpstr>
      <vt:lpstr>All b) FPV</vt:lpstr>
      <vt:lpstr>ALL.c) FCDE cons</vt:lpstr>
      <vt:lpstr>All d) CAT REG</vt:lpstr>
      <vt:lpstr>All d) CAT EELL</vt:lpstr>
      <vt:lpstr>All e) MAC-imp corr  </vt:lpstr>
      <vt:lpstr>All e) MAC-pag-comp  corr </vt:lpstr>
      <vt:lpstr>All e) MAC-pag-res  corr </vt:lpstr>
      <vt:lpstr>All e) MAC-imp cap e fin)</vt:lpstr>
      <vt:lpstr>All e) MAC-pag-comp cap e fin</vt:lpstr>
      <vt:lpstr>All e) MAC-pag-res cap e fin</vt:lpstr>
      <vt:lpstr>All e) MAC rimb pres</vt:lpstr>
      <vt:lpstr>All e) MAC servizi c terzi</vt:lpstr>
      <vt:lpstr>All e) Riepilogo MAC</vt:lpstr>
      <vt:lpstr>All f) Acc. pluriennali</vt:lpstr>
      <vt:lpstr>All g) Impegni pluriennali</vt:lpstr>
      <vt:lpstr>All h) Costi per missione</vt:lpstr>
      <vt:lpstr>All i) POL REG UNITARIA</vt:lpstr>
      <vt:lpstr>All J) Utilizzo Risorse UE</vt:lpstr>
      <vt:lpstr>All k) SPESE F.NI DELEGATE</vt:lpstr>
      <vt:lpstr>All l) Parametri Comuni</vt:lpstr>
      <vt:lpstr>All m) Parametri Prov e CM</vt:lpstr>
      <vt:lpstr>All n) Parametri Com Mon</vt:lpstr>
      <vt:lpstr>Foglio2</vt:lpstr>
      <vt:lpstr>'All a) Ris amm'!Area_stampa</vt:lpstr>
      <vt:lpstr>'All b) FPV'!Area_stampa</vt:lpstr>
      <vt:lpstr>'All d) CAT EELL'!Area_stampa</vt:lpstr>
      <vt:lpstr>'All d) CAT REG'!Area_stampa</vt:lpstr>
      <vt:lpstr>'All e) MAC rimb pres'!Area_stampa</vt:lpstr>
      <vt:lpstr>'All e) MAC-imp cap e fin)'!Area_stampa</vt:lpstr>
      <vt:lpstr>'All e) MAC-imp corr  '!Area_stampa</vt:lpstr>
      <vt:lpstr>'All e) MAC-pag-comp  corr '!Area_stampa</vt:lpstr>
      <vt:lpstr>'All e) MAC-pag-comp cap e fin'!Area_stampa</vt:lpstr>
      <vt:lpstr>'All e) MAC-pag-res  corr '!Area_stampa</vt:lpstr>
      <vt:lpstr>'All e) MAC-pag-res cap e fin'!Area_stampa</vt:lpstr>
      <vt:lpstr>'All e) Riepilogo MAC'!Area_stampa</vt:lpstr>
      <vt:lpstr>'All f) Acc. pluriennali'!Area_stampa</vt:lpstr>
      <vt:lpstr>'All g) Impegni pluriennali'!Area_stampa</vt:lpstr>
      <vt:lpstr>'All h) Costi per missione'!Area_stampa</vt:lpstr>
      <vt:lpstr>'All i) POL REG UNITARIA'!Area_stampa</vt:lpstr>
      <vt:lpstr>'All J) Utilizzo Risorse UE'!Area_stampa</vt:lpstr>
      <vt:lpstr>'All k) SPESE F.NI DELEGATE'!Area_stampa</vt:lpstr>
      <vt:lpstr>'All l) Parametri Comuni'!Area_stampa</vt:lpstr>
      <vt:lpstr>'ALL.c) FCDE cons'!Area_stampa</vt:lpstr>
      <vt:lpstr>'Conto ec'!Area_stampa</vt:lpstr>
      <vt:lpstr>'Rend ENTRATE '!Area_stampa</vt:lpstr>
      <vt:lpstr>'Rend EQUIL EL'!Area_stampa</vt:lpstr>
      <vt:lpstr>'Rend EQUIL REG'!Area_stampa</vt:lpstr>
      <vt:lpstr>'Rend Q. GEN. RIASS  '!Area_stampa</vt:lpstr>
      <vt:lpstr>'Rend RIEPILOGO ENTRATE-titoli '!Area_stampa</vt:lpstr>
      <vt:lpstr>'Rend RIEPILOGO MISSIONI'!Area_stampa</vt:lpstr>
      <vt:lpstr>'Rend RIEPILOGO SPESE-Titoli'!Area_stampa</vt:lpstr>
      <vt:lpstr>'Rend SPESE'!Area_stampa</vt:lpstr>
      <vt:lpstr>'SP- Passivo '!Area_stampa</vt:lpstr>
      <vt:lpstr>'SP-Attivo'!Area_stampa</vt:lpstr>
      <vt:lpstr>'All b) FPV'!Titoli_stampa</vt:lpstr>
      <vt:lpstr>'All d) CAT EELL'!Titoli_stampa</vt:lpstr>
      <vt:lpstr>'All d) CAT REG'!Titoli_stampa</vt:lpstr>
      <vt:lpstr>'All e) MAC-imp cap e fin)'!Titoli_stampa</vt:lpstr>
      <vt:lpstr>'All e) MAC-imp corr  '!Titoli_stampa</vt:lpstr>
      <vt:lpstr>'All e) MAC-pag-comp  corr '!Titoli_stampa</vt:lpstr>
      <vt:lpstr>'All e) MAC-pag-comp cap e fin'!Titoli_stampa</vt:lpstr>
      <vt:lpstr>'All e) MAC-pag-res  corr '!Titoli_stampa</vt:lpstr>
      <vt:lpstr>'All e) MAC-pag-res cap e fin'!Titoli_stampa</vt:lpstr>
      <vt:lpstr>'All f) Acc. pluriennali'!Titoli_stampa</vt:lpstr>
      <vt:lpstr>'All h) Costi per missione'!Titoli_stampa</vt:lpstr>
      <vt:lpstr>'All i) POL REG UNITARIA'!Titoli_stampa</vt:lpstr>
      <vt:lpstr>'All J) Utilizzo Risorse UE'!Titoli_stampa</vt:lpstr>
      <vt:lpstr>'All k) SPESE F.NI DELEGATE'!Titoli_stampa</vt:lpstr>
      <vt:lpstr>'ALL.c) FCDE cons'!Titoli_stampa</vt:lpstr>
      <vt:lpstr>'Conto ec'!Titoli_stampa</vt:lpstr>
      <vt:lpstr>'Rend ENTRATE '!Titoli_stampa</vt:lpstr>
      <vt:lpstr>'Rend EQUIL EL'!Titoli_stampa</vt:lpstr>
      <vt:lpstr>'Rend RIEPILOGO ENTRATE-titoli '!Titoli_stampa</vt:lpstr>
      <vt:lpstr>'Rend RIEPILOGO MISSIONI'!Titoli_stampa</vt:lpstr>
      <vt:lpstr>'Rend RIEPILOGO SPESE-Titoli'!Titoli_stampa</vt:lpstr>
      <vt:lpstr>'Rend SPESE'!Titoli_stampa</vt:lpstr>
      <vt:lpstr>'SP- Passivo '!Titoli_stampa</vt:lpstr>
      <vt:lpstr>'SP-Attivo'!Titoli_stampa</vt:lpstr>
    </vt:vector>
  </TitlesOfParts>
  <Manager/>
  <Company>Ministero Economia e Finanze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daniela.collesi</dc:creator>
  <cp:keywords/>
  <dc:description/>
  <cp:lastModifiedBy>Barbara Larcher</cp:lastModifiedBy>
  <cp:revision/>
  <dcterms:created xsi:type="dcterms:W3CDTF">2013-05-06T10:20:21Z</dcterms:created>
  <dcterms:modified xsi:type="dcterms:W3CDTF">2026-04-20T07:28:43Z</dcterms:modified>
  <cp:category/>
  <cp:contentStatus/>
</cp:coreProperties>
</file>